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106情報政策課\R03\01情報統計係\02統計\14国勢調査\国勢調査結果\確定値の公表\HP掲載用\"/>
    </mc:Choice>
  </mc:AlternateContent>
  <bookViews>
    <workbookView xWindow="0" yWindow="0" windowWidth="25650" windowHeight="10395"/>
  </bookViews>
  <sheets>
    <sheet name="R２ (HP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S13" i="1"/>
  <c r="Q13" i="1"/>
  <c r="P13" i="1"/>
  <c r="O13" i="1"/>
  <c r="N13" i="1"/>
  <c r="L13" i="1"/>
  <c r="K13" i="1"/>
  <c r="R13" i="1" s="1"/>
  <c r="T12" i="1"/>
  <c r="S12" i="1"/>
  <c r="R12" i="1"/>
  <c r="Q12" i="1"/>
  <c r="P12" i="1"/>
  <c r="O12" i="1"/>
  <c r="N12" i="1"/>
  <c r="M12" i="1"/>
  <c r="T11" i="1"/>
  <c r="S11" i="1"/>
  <c r="R11" i="1"/>
  <c r="Q11" i="1"/>
  <c r="P11" i="1"/>
  <c r="O11" i="1"/>
  <c r="N11" i="1"/>
  <c r="T10" i="1"/>
  <c r="T9" i="1" s="1"/>
  <c r="S10" i="1"/>
  <c r="S9" i="1" s="1"/>
  <c r="R10" i="1"/>
  <c r="Q10" i="1"/>
  <c r="Q9" i="1" s="1"/>
  <c r="P10" i="1"/>
  <c r="P9" i="1" s="1"/>
  <c r="O10" i="1"/>
  <c r="O9" i="1" s="1"/>
  <c r="N10" i="1"/>
  <c r="R9" i="1"/>
  <c r="N9" i="1"/>
  <c r="T8" i="1"/>
  <c r="S8" i="1"/>
  <c r="S7" i="1" s="1"/>
  <c r="R8" i="1"/>
  <c r="Q8" i="1"/>
  <c r="Q7" i="1" s="1"/>
  <c r="P8" i="1"/>
  <c r="O8" i="1"/>
  <c r="O7" i="1" s="1"/>
  <c r="N8" i="1"/>
  <c r="N7" i="1" s="1"/>
  <c r="T7" i="1"/>
  <c r="P7" i="1"/>
  <c r="R7" i="1" l="1"/>
</calcChain>
</file>

<file path=xl/sharedStrings.xml><?xml version="1.0" encoding="utf-8"?>
<sst xmlns="http://schemas.openxmlformats.org/spreadsheetml/2006/main" count="30" uniqueCount="24">
  <si>
    <r>
      <t>世帯の家族類型別一般世帯数の推移　</t>
    </r>
    <r>
      <rPr>
        <sz val="10"/>
        <rFont val="ＭＳ ゴシック"/>
        <family val="3"/>
        <charset val="128"/>
      </rPr>
      <t>南砺市（平成７年～令和２年）　</t>
    </r>
    <rPh sb="17" eb="20">
      <t>ナントシ</t>
    </rPh>
    <rPh sb="26" eb="28">
      <t>レイワ</t>
    </rPh>
    <phoneticPr fontId="4"/>
  </si>
  <si>
    <t>世帯の家族類型　</t>
  </si>
  <si>
    <t>実　　　数</t>
    <phoneticPr fontId="4"/>
  </si>
  <si>
    <t>割　　　合</t>
    <phoneticPr fontId="4"/>
  </si>
  <si>
    <t>（世帯）</t>
    <rPh sb="0" eb="2">
      <t>セタイ</t>
    </rPh>
    <phoneticPr fontId="4"/>
  </si>
  <si>
    <t>（％）</t>
  </si>
  <si>
    <t>全国</t>
  </si>
  <si>
    <t>平成７年</t>
  </si>
  <si>
    <t>12年</t>
  </si>
  <si>
    <t>17年</t>
  </si>
  <si>
    <t>22年</t>
  </si>
  <si>
    <t>27年</t>
    <phoneticPr fontId="4"/>
  </si>
  <si>
    <t>令和２年</t>
    <rPh sb="0" eb="2">
      <t>レイワ</t>
    </rPh>
    <rPh sb="3" eb="4">
      <t>ネン</t>
    </rPh>
    <phoneticPr fontId="4"/>
  </si>
  <si>
    <t>27年</t>
    <phoneticPr fontId="4"/>
  </si>
  <si>
    <t>参考全国
令和２年</t>
    <rPh sb="0" eb="2">
      <t>サンコウ</t>
    </rPh>
    <rPh sb="5" eb="7">
      <t>レイワ</t>
    </rPh>
    <rPh sb="8" eb="9">
      <t>ネン</t>
    </rPh>
    <phoneticPr fontId="4"/>
  </si>
  <si>
    <t>一般世帯数</t>
    <rPh sb="0" eb="2">
      <t>イッパン</t>
    </rPh>
    <rPh sb="2" eb="4">
      <t>セタイ</t>
    </rPh>
    <phoneticPr fontId="4"/>
  </si>
  <si>
    <t>単独世帯</t>
  </si>
  <si>
    <t>核家族世帯</t>
    <rPh sb="0" eb="1">
      <t>カク</t>
    </rPh>
    <rPh sb="1" eb="3">
      <t>カゾク</t>
    </rPh>
    <rPh sb="3" eb="5">
      <t>セタイ</t>
    </rPh>
    <phoneticPr fontId="4"/>
  </si>
  <si>
    <t>うち</t>
    <phoneticPr fontId="4"/>
  </si>
  <si>
    <t>夫婦のみの世帯</t>
  </si>
  <si>
    <t>夫婦と子供から成る世帯</t>
  </si>
  <si>
    <t>ひとり親と子供から成る世帯</t>
  </si>
  <si>
    <t>その他の世帯</t>
  </si>
  <si>
    <r>
      <t>(注）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平成７年から17年の数値は，「新分類区分による遡及集計結果」による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</si>
</sst>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0.0_);[Red]\(0.0\)"/>
    <numFmt numFmtId="178" formatCode="0.0_ "/>
    <numFmt numFmtId="179" formatCode="#,##0.0_ "/>
    <numFmt numFmtId="180" formatCode="0_ "/>
  </numFmts>
  <fonts count="20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DejaVu Sans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theme="5" tint="-0.249977111117893"/>
      <name val="ＭＳ 明朝"/>
      <family val="1"/>
      <charset val="128"/>
    </font>
    <font>
      <sz val="10"/>
      <color theme="4" tint="-0.249977111117893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0000"/>
      <name val="DejaVu Sans"/>
      <family val="2"/>
    </font>
    <font>
      <sz val="10"/>
      <color indexed="43"/>
      <name val="DejaVu Sans"/>
      <family val="2"/>
    </font>
    <font>
      <sz val="10"/>
      <color rgb="FFFF0000"/>
      <name val="ＭＳ 明朝"/>
      <family val="1"/>
      <charset val="128"/>
    </font>
    <font>
      <sz val="11"/>
      <name val="DejaVu Sans"/>
      <family val="2"/>
    </font>
    <font>
      <sz val="10"/>
      <name val="DejaVu Sans"/>
      <family val="2"/>
    </font>
    <font>
      <u/>
      <sz val="10.25"/>
      <color indexed="12"/>
      <name val="ＭＳ Ｐゴシック"/>
      <family val="3"/>
      <charset val="128"/>
    </font>
    <font>
      <u/>
      <sz val="10.2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6" fillId="0" borderId="0" applyFill="0" applyBorder="0" applyAlignment="0" applyProtection="0"/>
    <xf numFmtId="176" fontId="1" fillId="0" borderId="0" applyBorder="0" applyProtection="0">
      <alignment vertical="center"/>
    </xf>
    <xf numFmtId="0" fontId="18" fillId="0" borderId="0" applyBorder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41" fontId="6" fillId="0" borderId="0" xfId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quotePrefix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0" xfId="0" applyFont="1">
      <alignment vertical="center"/>
    </xf>
    <xf numFmtId="41" fontId="6" fillId="0" borderId="0" xfId="1" applyFont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 indent="2"/>
    </xf>
    <xf numFmtId="0" fontId="7" fillId="0" borderId="17" xfId="0" applyFont="1" applyBorder="1" applyAlignment="1">
      <alignment horizontal="left" indent="2"/>
    </xf>
    <xf numFmtId="0" fontId="7" fillId="0" borderId="18" xfId="0" applyFont="1" applyBorder="1" applyAlignment="1">
      <alignment horizontal="left" indent="2"/>
    </xf>
    <xf numFmtId="0" fontId="9" fillId="0" borderId="15" xfId="0" applyFont="1" applyBorder="1">
      <alignment vertical="center"/>
    </xf>
    <xf numFmtId="0" fontId="7" fillId="0" borderId="25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6" fontId="7" fillId="0" borderId="26" xfId="2" applyFont="1" applyFill="1" applyBorder="1" applyAlignment="1" applyProtection="1"/>
    <xf numFmtId="176" fontId="7" fillId="0" borderId="26" xfId="2" applyFont="1" applyBorder="1" applyAlignment="1" applyProtection="1"/>
    <xf numFmtId="177" fontId="7" fillId="0" borderId="26" xfId="0" applyNumberFormat="1" applyFont="1" applyBorder="1">
      <alignment vertical="center"/>
    </xf>
    <xf numFmtId="0" fontId="8" fillId="0" borderId="25" xfId="0" applyFont="1" applyBorder="1">
      <alignment vertical="center"/>
    </xf>
    <xf numFmtId="0" fontId="7" fillId="0" borderId="25" xfId="0" applyFont="1" applyBorder="1">
      <alignment vertical="center"/>
    </xf>
    <xf numFmtId="178" fontId="9" fillId="0" borderId="15" xfId="0" applyNumberFormat="1" applyFont="1" applyFill="1" applyBorder="1">
      <alignment vertical="center"/>
    </xf>
    <xf numFmtId="177" fontId="10" fillId="0" borderId="26" xfId="0" applyNumberFormat="1" applyFont="1" applyBorder="1">
      <alignment vertical="center"/>
    </xf>
    <xf numFmtId="177" fontId="10" fillId="0" borderId="14" xfId="0" applyNumberFormat="1" applyFont="1" applyBorder="1">
      <alignment vertic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176" fontId="11" fillId="0" borderId="26" xfId="2" applyFont="1" applyFill="1" applyBorder="1" applyAlignment="1" applyProtection="1"/>
    <xf numFmtId="176" fontId="11" fillId="0" borderId="26" xfId="2" applyFont="1" applyBorder="1" applyAlignment="1" applyProtection="1"/>
    <xf numFmtId="0" fontId="7" fillId="0" borderId="27" xfId="0" applyFont="1" applyBorder="1" applyAlignment="1">
      <alignment horizontal="distributed"/>
    </xf>
    <xf numFmtId="0" fontId="7" fillId="0" borderId="28" xfId="0" applyFont="1" applyBorder="1" applyAlignment="1">
      <alignment horizontal="distributed"/>
    </xf>
    <xf numFmtId="0" fontId="7" fillId="0" borderId="29" xfId="0" applyFont="1" applyBorder="1" applyAlignment="1">
      <alignment horizontal="distributed"/>
    </xf>
    <xf numFmtId="176" fontId="7" fillId="0" borderId="30" xfId="2" applyFont="1" applyFill="1" applyBorder="1" applyAlignment="1" applyProtection="1"/>
    <xf numFmtId="176" fontId="7" fillId="0" borderId="30" xfId="2" applyFont="1" applyBorder="1" applyAlignment="1" applyProtection="1"/>
    <xf numFmtId="178" fontId="7" fillId="0" borderId="30" xfId="0" applyNumberFormat="1" applyFont="1" applyBorder="1">
      <alignment vertical="center"/>
    </xf>
    <xf numFmtId="179" fontId="7" fillId="0" borderId="31" xfId="0" applyNumberFormat="1" applyFont="1" applyBorder="1">
      <alignment vertical="center"/>
    </xf>
    <xf numFmtId="179" fontId="7" fillId="0" borderId="32" xfId="0" applyNumberFormat="1" applyFont="1" applyBorder="1">
      <alignment vertical="center"/>
    </xf>
    <xf numFmtId="178" fontId="9" fillId="0" borderId="33" xfId="0" applyNumberFormat="1" applyFont="1" applyBorder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80" fontId="15" fillId="0" borderId="0" xfId="0" applyNumberFormat="1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3" applyFont="1" applyBorder="1" applyAlignment="1" applyProtection="1"/>
    <xf numFmtId="0" fontId="7" fillId="0" borderId="0" xfId="0" applyFont="1">
      <alignment vertical="center"/>
    </xf>
  </cellXfs>
  <cellStyles count="4">
    <cellStyle name="Excel Built-in Comma [0]" xfId="2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200"/>
              <a:t>世帯の家族類型別一般世帯数の推移　南砺市（平成７年～令和２年）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3386207776277208E-2"/>
          <c:y val="8.3442041852119425E-2"/>
          <c:w val="0.61835834487824437"/>
          <c:h val="0.797830967917601"/>
        </c:manualLayout>
      </c:layout>
      <c:barChart>
        <c:barDir val="bar"/>
        <c:grouping val="stacked"/>
        <c:varyColors val="0"/>
        <c:ser>
          <c:idx val="2"/>
          <c:order val="2"/>
          <c:tx>
            <c:strRef>
              <c:f>'R２ (HP)'!$B$8:$E$8</c:f>
              <c:strCache>
                <c:ptCount val="4"/>
                <c:pt idx="0">
                  <c:v>単独世帯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'R２ (HP)'!$N$5:$T$5</c:f>
              <c:strCache>
                <c:ptCount val="7"/>
                <c:pt idx="0">
                  <c:v>平成７年</c:v>
                </c:pt>
                <c:pt idx="1">
                  <c:v>12年</c:v>
                </c:pt>
                <c:pt idx="2">
                  <c:v>17年</c:v>
                </c:pt>
                <c:pt idx="3">
                  <c:v>22年</c:v>
                </c:pt>
                <c:pt idx="4">
                  <c:v>27年</c:v>
                </c:pt>
                <c:pt idx="5">
                  <c:v>令和２年</c:v>
                </c:pt>
                <c:pt idx="6">
                  <c:v>参考全国
令和２年</c:v>
                </c:pt>
              </c:strCache>
            </c:strRef>
          </c:cat>
          <c:val>
            <c:numRef>
              <c:f>'R２ (HP)'!$N$8:$T$8</c:f>
              <c:numCache>
                <c:formatCode>0.0_);[Red]\(0.0\)</c:formatCode>
                <c:ptCount val="7"/>
                <c:pt idx="0">
                  <c:v>13.970195333372914</c:v>
                </c:pt>
                <c:pt idx="1">
                  <c:v>15.303634092666387</c:v>
                </c:pt>
                <c:pt idx="2">
                  <c:v>16.513111268603829</c:v>
                </c:pt>
                <c:pt idx="3">
                  <c:v>18.56109991703212</c:v>
                </c:pt>
                <c:pt idx="4">
                  <c:v>20.090607067351254</c:v>
                </c:pt>
                <c:pt idx="5">
                  <c:v>22.79098110907983</c:v>
                </c:pt>
                <c:pt idx="6" formatCode="0.0_ ">
                  <c:v>37.969771770188679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2-4B00-8A51-D4420263ED2E}"/>
            </c:ext>
          </c:extLst>
        </c:ser>
        <c:ser>
          <c:idx val="4"/>
          <c:order val="4"/>
          <c:tx>
            <c:strRef>
              <c:f>'R２ (HP)'!$C$10:$E$10</c:f>
              <c:strCache>
                <c:ptCount val="3"/>
                <c:pt idx="0">
                  <c:v>夫婦のみの世帯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'R２ (HP)'!$N$5:$T$5</c:f>
              <c:strCache>
                <c:ptCount val="7"/>
                <c:pt idx="0">
                  <c:v>平成７年</c:v>
                </c:pt>
                <c:pt idx="1">
                  <c:v>12年</c:v>
                </c:pt>
                <c:pt idx="2">
                  <c:v>17年</c:v>
                </c:pt>
                <c:pt idx="3">
                  <c:v>22年</c:v>
                </c:pt>
                <c:pt idx="4">
                  <c:v>27年</c:v>
                </c:pt>
                <c:pt idx="5">
                  <c:v>令和２年</c:v>
                </c:pt>
                <c:pt idx="6">
                  <c:v>参考全国
令和２年</c:v>
                </c:pt>
              </c:strCache>
            </c:strRef>
          </c:cat>
          <c:val>
            <c:numRef>
              <c:f>'R２ (HP)'!$N$10:$T$10</c:f>
              <c:numCache>
                <c:formatCode>0.0_);[Red]\(0.0\)</c:formatCode>
                <c:ptCount val="7"/>
                <c:pt idx="0">
                  <c:v>14.955767974826337</c:v>
                </c:pt>
                <c:pt idx="1">
                  <c:v>16.172009754356747</c:v>
                </c:pt>
                <c:pt idx="2">
                  <c:v>16.944247578549493</c:v>
                </c:pt>
                <c:pt idx="3">
                  <c:v>17.915135711745879</c:v>
                </c:pt>
                <c:pt idx="4">
                  <c:v>18.870431893687709</c:v>
                </c:pt>
                <c:pt idx="5">
                  <c:v>19.677026203534432</c:v>
                </c:pt>
                <c:pt idx="6" formatCode="0.0_ ">
                  <c:v>20.032044190544003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2-4B00-8A51-D4420263ED2E}"/>
            </c:ext>
          </c:extLst>
        </c:ser>
        <c:ser>
          <c:idx val="5"/>
          <c:order val="5"/>
          <c:tx>
            <c:strRef>
              <c:f>'R２ (HP)'!$C$11:$E$11</c:f>
              <c:strCache>
                <c:ptCount val="3"/>
                <c:pt idx="0">
                  <c:v>夫婦と子供から成る世帯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'R２ (HP)'!$N$5:$T$5</c:f>
              <c:strCache>
                <c:ptCount val="7"/>
                <c:pt idx="0">
                  <c:v>平成７年</c:v>
                </c:pt>
                <c:pt idx="1">
                  <c:v>12年</c:v>
                </c:pt>
                <c:pt idx="2">
                  <c:v>17年</c:v>
                </c:pt>
                <c:pt idx="3">
                  <c:v>22年</c:v>
                </c:pt>
                <c:pt idx="4">
                  <c:v>27年</c:v>
                </c:pt>
                <c:pt idx="5">
                  <c:v>令和２年</c:v>
                </c:pt>
                <c:pt idx="6">
                  <c:v>参考全国
令和２年</c:v>
                </c:pt>
              </c:strCache>
            </c:strRef>
          </c:cat>
          <c:val>
            <c:numRef>
              <c:f>'R２ (HP)'!$N$11:$T$11</c:f>
              <c:numCache>
                <c:formatCode>0.0_);[Red]\(0.0\)</c:formatCode>
                <c:ptCount val="7"/>
                <c:pt idx="0">
                  <c:v>20.210176334382236</c:v>
                </c:pt>
                <c:pt idx="1">
                  <c:v>19.936953547849878</c:v>
                </c:pt>
                <c:pt idx="2">
                  <c:v>20.227970706354832</c:v>
                </c:pt>
                <c:pt idx="3">
                  <c:v>20.59973924380704</c:v>
                </c:pt>
                <c:pt idx="4">
                  <c:v>21.55240108728481</c:v>
                </c:pt>
                <c:pt idx="5">
                  <c:v>21.809872029250457</c:v>
                </c:pt>
                <c:pt idx="6" formatCode="0.0_ ">
                  <c:v>25.041204148665496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2-4B00-8A51-D4420263ED2E}"/>
            </c:ext>
          </c:extLst>
        </c:ser>
        <c:ser>
          <c:idx val="6"/>
          <c:order val="6"/>
          <c:tx>
            <c:strRef>
              <c:f>'R２ (HP)'!$C$12:$E$12</c:f>
              <c:strCache>
                <c:ptCount val="3"/>
                <c:pt idx="0">
                  <c:v>ひとり親と子供から成る世帯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'R２ (HP)'!$N$5:$T$5</c:f>
              <c:strCache>
                <c:ptCount val="7"/>
                <c:pt idx="0">
                  <c:v>平成７年</c:v>
                </c:pt>
                <c:pt idx="1">
                  <c:v>12年</c:v>
                </c:pt>
                <c:pt idx="2">
                  <c:v>17年</c:v>
                </c:pt>
                <c:pt idx="3">
                  <c:v>22年</c:v>
                </c:pt>
                <c:pt idx="4">
                  <c:v>27年</c:v>
                </c:pt>
                <c:pt idx="5">
                  <c:v>令和２年</c:v>
                </c:pt>
                <c:pt idx="6">
                  <c:v>参考全国
令和２年</c:v>
                </c:pt>
              </c:strCache>
            </c:strRef>
          </c:cat>
          <c:val>
            <c:numRef>
              <c:f>'R２ (HP)'!$N$12:$T$12</c:f>
              <c:numCache>
                <c:formatCode>0.0_);[Red]\(0.0\)</c:formatCode>
                <c:ptCount val="7"/>
                <c:pt idx="0">
                  <c:v>4.9338003918541826</c:v>
                </c:pt>
                <c:pt idx="1">
                  <c:v>5.5016951168738473</c:v>
                </c:pt>
                <c:pt idx="2">
                  <c:v>6.4847625797306883</c:v>
                </c:pt>
                <c:pt idx="3">
                  <c:v>7.3959938366718037</c:v>
                </c:pt>
                <c:pt idx="4">
                  <c:v>8.1546360616128055</c:v>
                </c:pt>
                <c:pt idx="5">
                  <c:v>9.2321755027422299</c:v>
                </c:pt>
                <c:pt idx="6" formatCode="0.0_ ">
                  <c:v>8.9804247015826189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2-4B00-8A51-D4420263ED2E}"/>
            </c:ext>
          </c:extLst>
        </c:ser>
        <c:ser>
          <c:idx val="7"/>
          <c:order val="7"/>
          <c:tx>
            <c:strRef>
              <c:f>'R２ (HP)'!$B$13:$E$13</c:f>
              <c:strCache>
                <c:ptCount val="4"/>
                <c:pt idx="0">
                  <c:v>その他の世帯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'R２ (HP)'!$N$5:$T$5</c:f>
              <c:strCache>
                <c:ptCount val="7"/>
                <c:pt idx="0">
                  <c:v>平成７年</c:v>
                </c:pt>
                <c:pt idx="1">
                  <c:v>12年</c:v>
                </c:pt>
                <c:pt idx="2">
                  <c:v>17年</c:v>
                </c:pt>
                <c:pt idx="3">
                  <c:v>22年</c:v>
                </c:pt>
                <c:pt idx="4">
                  <c:v>27年</c:v>
                </c:pt>
                <c:pt idx="5">
                  <c:v>令和２年</c:v>
                </c:pt>
                <c:pt idx="6">
                  <c:v>参考全国
令和２年</c:v>
                </c:pt>
              </c:strCache>
            </c:strRef>
          </c:cat>
          <c:val>
            <c:numRef>
              <c:f>'R２ (HP)'!$N$13:$T$13</c:f>
              <c:numCache>
                <c:formatCode>0.0_);[Red]\(0.0\)</c:formatCode>
                <c:ptCount val="7"/>
                <c:pt idx="0">
                  <c:v>45.930059965564332</c:v>
                </c:pt>
                <c:pt idx="1">
                  <c:v>43.085707488253142</c:v>
                </c:pt>
                <c:pt idx="2">
                  <c:v>39.829907866761161</c:v>
                </c:pt>
                <c:pt idx="3">
                  <c:v>35.528031290743158</c:v>
                </c:pt>
                <c:pt idx="4">
                  <c:v>31.331923890063422</c:v>
                </c:pt>
                <c:pt idx="5">
                  <c:v>26.489945155393052</c:v>
                </c:pt>
                <c:pt idx="6" formatCode="0.0_ ">
                  <c:v>7.9765551890192024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2-4B00-8A51-D4420263ED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166436527"/>
        <c:axId val="116644526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系列1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'R２ (HP)'!$N$5:$T$5</c15:sqref>
                        </c15:formulaRef>
                      </c:ext>
                    </c:extLst>
                    <c:strCache>
                      <c:ptCount val="7"/>
                      <c:pt idx="0">
                        <c:v>平成７年</c:v>
                      </c:pt>
                      <c:pt idx="1">
                        <c:v>12年</c:v>
                      </c:pt>
                      <c:pt idx="2">
                        <c:v>17年</c:v>
                      </c:pt>
                      <c:pt idx="3">
                        <c:v>22年</c:v>
                      </c:pt>
                      <c:pt idx="4">
                        <c:v>27年</c:v>
                      </c:pt>
                      <c:pt idx="5">
                        <c:v>令和２年</c:v>
                      </c:pt>
                      <c:pt idx="6">
                        <c:v>参考全国
令和２年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'R２ (HP)'!$N$6:$T$6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F62-4B00-8A51-D4420263ED2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'R２ (HP)'!$A$7:$E$7</c15:sqref>
                        </c15:formulaRef>
                      </c:ext>
                    </c:extLst>
                    <c:strCache>
                      <c:ptCount val="5"/>
                      <c:pt idx="0">
                        <c:v>一般世帯数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'R２ (HP)'!$N$5:$T$5</c15:sqref>
                        </c15:formulaRef>
                      </c:ext>
                    </c:extLst>
                    <c:strCache>
                      <c:ptCount val="7"/>
                      <c:pt idx="0">
                        <c:v>平成７年</c:v>
                      </c:pt>
                      <c:pt idx="1">
                        <c:v>12年</c:v>
                      </c:pt>
                      <c:pt idx="2">
                        <c:v>17年</c:v>
                      </c:pt>
                      <c:pt idx="3">
                        <c:v>22年</c:v>
                      </c:pt>
                      <c:pt idx="4">
                        <c:v>27年</c:v>
                      </c:pt>
                      <c:pt idx="5">
                        <c:v>令和２年</c:v>
                      </c:pt>
                      <c:pt idx="6">
                        <c:v>参考全国
令和２年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'R２ (HP)'!$N$7:$T$7</c15:sqref>
                        </c15:formulaRef>
                      </c:ext>
                    </c:extLst>
                    <c:numCache>
                      <c:formatCode>0.0_);[Red]\(0.0\)</c:formatCode>
                      <c:ptCount val="7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100.00000000000001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F62-4B00-8A51-D4420263ED2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'R２ (HP)'!$B$9:$E$9</c15:sqref>
                        </c15:formulaRef>
                      </c:ext>
                    </c:extLst>
                    <c:strCache>
                      <c:ptCount val="4"/>
                      <c:pt idx="0">
                        <c:v>核家族世帯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ja-JP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'R２ (HP)'!$N$5:$T$5</c15:sqref>
                        </c15:formulaRef>
                      </c:ext>
                    </c:extLst>
                    <c:strCache>
                      <c:ptCount val="7"/>
                      <c:pt idx="0">
                        <c:v>平成７年</c:v>
                      </c:pt>
                      <c:pt idx="1">
                        <c:v>12年</c:v>
                      </c:pt>
                      <c:pt idx="2">
                        <c:v>17年</c:v>
                      </c:pt>
                      <c:pt idx="3">
                        <c:v>22年</c:v>
                      </c:pt>
                      <c:pt idx="4">
                        <c:v>27年</c:v>
                      </c:pt>
                      <c:pt idx="5">
                        <c:v>令和２年</c:v>
                      </c:pt>
                      <c:pt idx="6">
                        <c:v>参考全国
令和２年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'R２ (HP)'!$N$9:$T$9</c15:sqref>
                        </c15:formulaRef>
                      </c:ext>
                    </c:extLst>
                    <c:numCache>
                      <c:formatCode>0.0_);[Red]\(0.0\)</c:formatCode>
                      <c:ptCount val="7"/>
                      <c:pt idx="0">
                        <c:v>40.099744701062754</c:v>
                      </c:pt>
                      <c:pt idx="1">
                        <c:v>41.610658419080472</c:v>
                      </c:pt>
                      <c:pt idx="2">
                        <c:v>43.656980864635017</c:v>
                      </c:pt>
                      <c:pt idx="3">
                        <c:v>45.910868792224726</c:v>
                      </c:pt>
                      <c:pt idx="4">
                        <c:v>48.577469042585321</c:v>
                      </c:pt>
                      <c:pt idx="5">
                        <c:v>50.719073735527118</c:v>
                      </c:pt>
                      <c:pt idx="6">
                        <c:v>53.953673040792118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7F62-4B00-8A51-D4420263ED2E}"/>
                  </c:ext>
                </c:extLst>
              </c15:ser>
            </c15:filteredBarSeries>
          </c:ext>
        </c:extLst>
      </c:barChart>
      <c:catAx>
        <c:axId val="11664365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66445263"/>
        <c:crosses val="autoZero"/>
        <c:auto val="1"/>
        <c:lblAlgn val="ctr"/>
        <c:lblOffset val="100"/>
        <c:noMultiLvlLbl val="0"/>
      </c:catAx>
      <c:valAx>
        <c:axId val="1166445263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9.9932750832894324E-2"/>
              <c:y val="0.8981557248631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66436527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466725</xdr:colOff>
      <xdr:row>21</xdr:row>
      <xdr:rowOff>19050</xdr:rowOff>
    </xdr:from>
    <xdr:to>
      <xdr:col>2</xdr:col>
      <xdr:colOff>504825</xdr:colOff>
      <xdr:row>24</xdr:row>
      <xdr:rowOff>19050</xdr:rowOff>
    </xdr:to>
    <xdr:sp macro="" textlink="" fLocksText="0">
      <xdr:nvSpPr>
        <xdr:cNvPr id="2" name="CustomShape 1">
          <a:extLst>
            <a:ext uri="{FF2B5EF4-FFF2-40B4-BE49-F238E27FC236}">
              <a16:creationId xmlns:a16="http://schemas.microsoft.com/office/drawing/2014/main" id="{EC2D8B79-257F-4315-9BD0-BF0E99B19864}"/>
            </a:ext>
          </a:extLst>
        </xdr:cNvPr>
        <xdr:cNvSpPr>
          <a:spLocks noChangeArrowheads="1"/>
        </xdr:cNvSpPr>
      </xdr:nvSpPr>
      <xdr:spPr bwMode="auto">
        <a:xfrm>
          <a:off x="466725" y="4219575"/>
          <a:ext cx="1409700" cy="514350"/>
        </a:xfrm>
        <a:custGeom>
          <a:avLst/>
          <a:gdLst>
            <a:gd name="G0" fmla="+- 4569 0 0"/>
            <a:gd name="G1" fmla="+- 127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DejaVu Sans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</a:rPr>
            <a:t>参考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: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明朝"/>
            </a:rPr>
            <a:t>全国（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ea typeface="ＭＳ 明朝"/>
            </a:rPr>
            <a:t>年）</a:t>
          </a:r>
          <a:endParaRPr lang="ja-JP" altLang="en-US" sz="800" b="0" i="0" u="none" strike="noStrike" baseline="0">
            <a:solidFill>
              <a:srgbClr val="000000"/>
            </a:solidFill>
            <a:latin typeface="DejaVu Sans"/>
          </a:endParaRPr>
        </a:p>
      </xdr:txBody>
    </xdr:sp>
    <xdr:clientData/>
  </xdr:twoCellAnchor>
  <xdr:twoCellAnchor>
    <xdr:from>
      <xdr:col>0</xdr:col>
      <xdr:colOff>347661</xdr:colOff>
      <xdr:row>19</xdr:row>
      <xdr:rowOff>19049</xdr:rowOff>
    </xdr:from>
    <xdr:to>
      <xdr:col>16</xdr:col>
      <xdr:colOff>590550</xdr:colOff>
      <xdr:row>51</xdr:row>
      <xdr:rowOff>76200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539973</xdr:colOff>
      <xdr:row>33</xdr:row>
      <xdr:rowOff>85726</xdr:rowOff>
    </xdr:from>
    <xdr:ext cx="410305" cy="1190624"/>
    <xdr:sp macro="" textlink="">
      <xdr:nvSpPr>
        <xdr:cNvPr id="4" name="テキスト ボックス 3"/>
        <xdr:cNvSpPr txBox="1"/>
      </xdr:nvSpPr>
      <xdr:spPr>
        <a:xfrm>
          <a:off x="8798148" y="6353176"/>
          <a:ext cx="410305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lIns="108000" tIns="0" bIns="0" rtlCol="0" anchor="ctr" anchorCtr="0">
          <a:noAutofit/>
        </a:bodyPr>
        <a:lstStyle/>
        <a:p>
          <a:r>
            <a:rPr kumimoji="1" lang="ja-JP" altLang="en-US" sz="1000">
              <a:solidFill>
                <a:schemeClr val="dk1"/>
              </a:solidFill>
            </a:rPr>
            <a:t>核家族世帯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0.76664</cdr:x>
      <cdr:y>0.46827</cdr:y>
    </cdr:from>
    <cdr:to>
      <cdr:x>0.78871</cdr:x>
      <cdr:y>0.60034</cdr:y>
    </cdr:to>
    <cdr:sp macro="" textlink="">
      <cdr:nvSpPr>
        <cdr:cNvPr id="2" name="左中かっこ 1"/>
        <cdr:cNvSpPr/>
      </cdr:nvSpPr>
      <cdr:spPr bwMode="auto">
        <a:xfrm xmlns:a="http://schemas.openxmlformats.org/drawingml/2006/main">
          <a:off x="8094528" y="2600326"/>
          <a:ext cx="233080" cy="733426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3478;&#26063;&#39006;&#224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R２"/>
      <sheetName val="R２ (HP)"/>
    </sheetNames>
    <sheetDataSet>
      <sheetData sheetId="0"/>
      <sheetData sheetId="1"/>
      <sheetData sheetId="2">
        <row r="5">
          <cell r="N5" t="str">
            <v>平成７年</v>
          </cell>
          <cell r="O5" t="str">
            <v>12年</v>
          </cell>
          <cell r="P5" t="str">
            <v>17年</v>
          </cell>
          <cell r="Q5" t="str">
            <v>22年</v>
          </cell>
          <cell r="R5" t="str">
            <v>27年</v>
          </cell>
          <cell r="S5" t="str">
            <v>令和２年</v>
          </cell>
          <cell r="T5" t="str">
            <v>参考全国
令和２年</v>
          </cell>
        </row>
        <row r="7">
          <cell r="A7" t="str">
            <v>一般世帯数</v>
          </cell>
          <cell r="N7">
            <v>100</v>
          </cell>
          <cell r="O7">
            <v>100</v>
          </cell>
          <cell r="P7">
            <v>100</v>
          </cell>
          <cell r="Q7">
            <v>100</v>
          </cell>
          <cell r="R7">
            <v>100</v>
          </cell>
          <cell r="S7">
            <v>100</v>
          </cell>
          <cell r="T7">
            <v>100.00000000000001</v>
          </cell>
        </row>
        <row r="8">
          <cell r="B8" t="str">
            <v>単独世帯</v>
          </cell>
          <cell r="N8">
            <v>13.970195333372914</v>
          </cell>
          <cell r="O8">
            <v>15.303634092666387</v>
          </cell>
          <cell r="P8">
            <v>16.513111268603829</v>
          </cell>
          <cell r="Q8">
            <v>18.56109991703212</v>
          </cell>
          <cell r="R8">
            <v>20.090607067351254</v>
          </cell>
          <cell r="S8">
            <v>22.79098110907983</v>
          </cell>
          <cell r="T8">
            <v>37.969771770188679</v>
          </cell>
        </row>
        <row r="9">
          <cell r="B9" t="str">
            <v>核家族世帯</v>
          </cell>
          <cell r="N9">
            <v>40.099744701062754</v>
          </cell>
          <cell r="O9">
            <v>41.610658419080472</v>
          </cell>
          <cell r="P9">
            <v>43.656980864635017</v>
          </cell>
          <cell r="Q9">
            <v>45.910868792224726</v>
          </cell>
          <cell r="R9">
            <v>48.577469042585321</v>
          </cell>
          <cell r="S9">
            <v>50.719073735527118</v>
          </cell>
          <cell r="T9">
            <v>53.953673040792118</v>
          </cell>
        </row>
        <row r="10">
          <cell r="C10" t="str">
            <v>夫婦のみの世帯</v>
          </cell>
          <cell r="N10">
            <v>14.955767974826337</v>
          </cell>
          <cell r="O10">
            <v>16.172009754356747</v>
          </cell>
          <cell r="P10">
            <v>16.944247578549493</v>
          </cell>
          <cell r="Q10">
            <v>17.915135711745879</v>
          </cell>
          <cell r="R10">
            <v>18.870431893687709</v>
          </cell>
          <cell r="S10">
            <v>19.677026203534432</v>
          </cell>
          <cell r="T10">
            <v>20.032044190544003</v>
          </cell>
        </row>
        <row r="11">
          <cell r="C11" t="str">
            <v>夫婦と子供から成る世帯</v>
          </cell>
          <cell r="N11">
            <v>20.210176334382236</v>
          </cell>
          <cell r="O11">
            <v>19.936953547849878</v>
          </cell>
          <cell r="P11">
            <v>20.227970706354832</v>
          </cell>
          <cell r="Q11">
            <v>20.59973924380704</v>
          </cell>
          <cell r="R11">
            <v>21.55240108728481</v>
          </cell>
          <cell r="S11">
            <v>21.809872029250457</v>
          </cell>
          <cell r="T11">
            <v>25.041204148665496</v>
          </cell>
        </row>
        <row r="12">
          <cell r="C12" t="str">
            <v>ひとり親と子供から成る世帯</v>
          </cell>
          <cell r="N12">
            <v>4.9338003918541826</v>
          </cell>
          <cell r="O12">
            <v>5.5016951168738473</v>
          </cell>
          <cell r="P12">
            <v>6.4847625797306883</v>
          </cell>
          <cell r="Q12">
            <v>7.3959938366718037</v>
          </cell>
          <cell r="R12">
            <v>8.1546360616128055</v>
          </cell>
          <cell r="S12">
            <v>9.2321755027422299</v>
          </cell>
          <cell r="T12">
            <v>8.9804247015826189</v>
          </cell>
        </row>
        <row r="13">
          <cell r="B13" t="str">
            <v>その他の世帯</v>
          </cell>
          <cell r="N13">
            <v>45.930059965564332</v>
          </cell>
          <cell r="O13">
            <v>43.085707488253142</v>
          </cell>
          <cell r="P13">
            <v>39.829907866761161</v>
          </cell>
          <cell r="Q13">
            <v>35.528031290743158</v>
          </cell>
          <cell r="R13">
            <v>31.331923890063422</v>
          </cell>
          <cell r="S13">
            <v>26.489945155393052</v>
          </cell>
          <cell r="T13">
            <v>7.9765551890192024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Normal="100" workbookViewId="0">
      <selection sqref="A1:S1"/>
    </sheetView>
  </sheetViews>
  <sheetFormatPr defaultRowHeight="13.5"/>
  <cols>
    <col min="12" max="12" width="9.375" customWidth="1"/>
    <col min="13" max="13" width="11.875" customWidth="1"/>
    <col min="22" max="22" width="13.625" style="4" customWidth="1"/>
  </cols>
  <sheetData>
    <row r="1" spans="1:26" ht="5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6">
      <c r="A2" s="5" t="s">
        <v>1</v>
      </c>
      <c r="B2" s="6"/>
      <c r="C2" s="6"/>
      <c r="D2" s="6"/>
      <c r="E2" s="6"/>
      <c r="F2" s="6"/>
      <c r="G2" s="7" t="s">
        <v>2</v>
      </c>
      <c r="H2" s="8"/>
      <c r="I2" s="8"/>
      <c r="J2" s="8"/>
      <c r="K2" s="8"/>
      <c r="L2" s="8"/>
      <c r="M2" s="9"/>
      <c r="N2" s="10" t="s">
        <v>3</v>
      </c>
      <c r="O2" s="11"/>
      <c r="P2" s="11"/>
      <c r="Q2" s="11"/>
      <c r="R2" s="11"/>
      <c r="S2" s="11"/>
      <c r="T2" s="12"/>
    </row>
    <row r="3" spans="1:26">
      <c r="A3" s="13"/>
      <c r="B3" s="14"/>
      <c r="C3" s="14"/>
      <c r="D3" s="14"/>
      <c r="E3" s="14"/>
      <c r="F3" s="14"/>
      <c r="G3" s="15" t="s">
        <v>4</v>
      </c>
      <c r="H3" s="16"/>
      <c r="I3" s="16"/>
      <c r="J3" s="16"/>
      <c r="K3" s="16"/>
      <c r="L3" s="16"/>
      <c r="M3" s="17"/>
      <c r="N3" s="18" t="s">
        <v>5</v>
      </c>
      <c r="O3" s="19"/>
      <c r="P3" s="19"/>
      <c r="Q3" s="19"/>
      <c r="R3" s="19"/>
      <c r="S3" s="19"/>
      <c r="T3" s="20"/>
      <c r="U3" s="21"/>
      <c r="V3" s="22"/>
      <c r="W3" s="21"/>
      <c r="X3" s="21"/>
      <c r="Y3" s="21"/>
      <c r="Z3" s="21"/>
    </row>
    <row r="4" spans="1:26">
      <c r="A4" s="13"/>
      <c r="B4" s="14"/>
      <c r="C4" s="14"/>
      <c r="D4" s="14"/>
      <c r="E4" s="14"/>
      <c r="F4" s="14"/>
      <c r="G4" s="23"/>
      <c r="H4" s="23"/>
      <c r="I4" s="23"/>
      <c r="J4" s="23"/>
      <c r="K4" s="23"/>
      <c r="L4" s="23"/>
      <c r="M4" s="23" t="s">
        <v>6</v>
      </c>
      <c r="N4" s="23"/>
      <c r="O4" s="24"/>
      <c r="P4" s="25"/>
      <c r="Q4" s="25"/>
      <c r="R4" s="25"/>
      <c r="S4" s="26"/>
      <c r="T4" s="27"/>
      <c r="U4" s="21"/>
      <c r="V4" s="22"/>
      <c r="W4" s="21"/>
      <c r="X4" s="21"/>
      <c r="Y4" s="21"/>
      <c r="Z4" s="21"/>
    </row>
    <row r="5" spans="1:26" ht="24">
      <c r="A5" s="13"/>
      <c r="B5" s="14"/>
      <c r="C5" s="14"/>
      <c r="D5" s="14"/>
      <c r="E5" s="14"/>
      <c r="F5" s="14"/>
      <c r="G5" s="28" t="s">
        <v>7</v>
      </c>
      <c r="H5" s="29" t="s">
        <v>8</v>
      </c>
      <c r="I5" s="30" t="s">
        <v>9</v>
      </c>
      <c r="J5" s="31" t="s">
        <v>10</v>
      </c>
      <c r="K5" s="29" t="s">
        <v>11</v>
      </c>
      <c r="L5" s="32" t="s">
        <v>12</v>
      </c>
      <c r="M5" s="33" t="s">
        <v>12</v>
      </c>
      <c r="N5" s="28" t="s">
        <v>7</v>
      </c>
      <c r="O5" s="29" t="s">
        <v>8</v>
      </c>
      <c r="P5" s="30" t="s">
        <v>9</v>
      </c>
      <c r="Q5" s="31" t="s">
        <v>10</v>
      </c>
      <c r="R5" s="29" t="s">
        <v>13</v>
      </c>
      <c r="S5" s="32" t="s">
        <v>12</v>
      </c>
      <c r="T5" s="34" t="s">
        <v>14</v>
      </c>
      <c r="U5" s="21"/>
      <c r="V5" s="22"/>
      <c r="W5" s="21"/>
      <c r="X5" s="21"/>
      <c r="Y5" s="21"/>
      <c r="Z5" s="21"/>
    </row>
    <row r="6" spans="1:26">
      <c r="A6" s="35"/>
      <c r="B6" s="36"/>
      <c r="C6" s="36"/>
      <c r="D6" s="36"/>
      <c r="E6" s="36"/>
      <c r="F6" s="36"/>
      <c r="G6" s="37"/>
      <c r="H6" s="38"/>
      <c r="I6" s="38"/>
      <c r="J6" s="38"/>
      <c r="K6" s="38"/>
      <c r="L6" s="38"/>
      <c r="M6" s="38"/>
      <c r="N6" s="37"/>
      <c r="O6" s="38"/>
      <c r="P6" s="39"/>
      <c r="Q6" s="39"/>
      <c r="R6" s="39"/>
      <c r="S6" s="40"/>
      <c r="T6" s="41"/>
      <c r="U6" s="21"/>
      <c r="V6" s="22"/>
      <c r="W6" s="21"/>
      <c r="X6" s="21"/>
      <c r="Y6" s="21"/>
      <c r="Z6" s="21"/>
    </row>
    <row r="7" spans="1:26">
      <c r="A7" s="42" t="s">
        <v>15</v>
      </c>
      <c r="B7" s="43"/>
      <c r="C7" s="43"/>
      <c r="D7" s="43"/>
      <c r="E7" s="43"/>
      <c r="F7" s="44"/>
      <c r="G7" s="45">
        <v>16843</v>
      </c>
      <c r="H7" s="45">
        <v>16813</v>
      </c>
      <c r="I7" s="45">
        <v>16932</v>
      </c>
      <c r="J7" s="45">
        <v>16874</v>
      </c>
      <c r="K7" s="45">
        <v>16555</v>
      </c>
      <c r="L7" s="46">
        <v>16410</v>
      </c>
      <c r="M7" s="46">
        <v>55704949</v>
      </c>
      <c r="N7" s="47">
        <f t="shared" ref="N7:S7" si="0">SUM(N8+N10+N11+N12+N13)</f>
        <v>100</v>
      </c>
      <c r="O7" s="47">
        <f t="shared" si="0"/>
        <v>100</v>
      </c>
      <c r="P7" s="47">
        <f t="shared" si="0"/>
        <v>100</v>
      </c>
      <c r="Q7" s="47">
        <f t="shared" si="0"/>
        <v>100</v>
      </c>
      <c r="R7" s="47">
        <f t="shared" si="0"/>
        <v>100</v>
      </c>
      <c r="S7" s="47">
        <f t="shared" si="0"/>
        <v>100</v>
      </c>
      <c r="T7" s="47">
        <f>SUM(T8+T10+T11+T12+T13)</f>
        <v>100.00000000000001</v>
      </c>
      <c r="U7" s="48"/>
      <c r="V7" s="22"/>
      <c r="W7" s="21"/>
      <c r="X7" s="21"/>
      <c r="Y7" s="21"/>
      <c r="Z7" s="21"/>
    </row>
    <row r="8" spans="1:26">
      <c r="A8" s="49"/>
      <c r="B8" s="43" t="s">
        <v>16</v>
      </c>
      <c r="C8" s="43"/>
      <c r="D8" s="43"/>
      <c r="E8" s="43"/>
      <c r="F8" s="44"/>
      <c r="G8" s="45">
        <v>2353</v>
      </c>
      <c r="H8" s="45">
        <v>2573</v>
      </c>
      <c r="I8" s="45">
        <v>2796</v>
      </c>
      <c r="J8" s="45">
        <v>3132</v>
      </c>
      <c r="K8" s="45">
        <v>3326</v>
      </c>
      <c r="L8" s="46">
        <v>3740</v>
      </c>
      <c r="M8" s="46">
        <v>21151042</v>
      </c>
      <c r="N8" s="47">
        <f>G8/G$7*100</f>
        <v>13.970195333372914</v>
      </c>
      <c r="O8" s="47">
        <f>H8/H$7*100</f>
        <v>15.303634092666387</v>
      </c>
      <c r="P8" s="47">
        <f>I8/I$7*100</f>
        <v>16.513111268603829</v>
      </c>
      <c r="Q8" s="47">
        <f>J8/J7*100</f>
        <v>18.56109991703212</v>
      </c>
      <c r="R8" s="47">
        <f>K8/K7*100</f>
        <v>20.090607067351254</v>
      </c>
      <c r="S8" s="47">
        <f>L8/L7*100</f>
        <v>22.79098110907983</v>
      </c>
      <c r="T8" s="50">
        <f>M8/M7*100</f>
        <v>37.969771770188679</v>
      </c>
      <c r="U8" s="21"/>
      <c r="V8" s="22"/>
      <c r="W8" s="21"/>
      <c r="X8" s="21"/>
      <c r="Y8" s="21"/>
      <c r="Z8" s="21"/>
    </row>
    <row r="9" spans="1:26">
      <c r="A9" s="49"/>
      <c r="B9" s="43" t="s">
        <v>17</v>
      </c>
      <c r="C9" s="43"/>
      <c r="D9" s="43"/>
      <c r="E9" s="43"/>
      <c r="F9" s="44"/>
      <c r="G9" s="45">
        <v>6754</v>
      </c>
      <c r="H9" s="45">
        <v>6996</v>
      </c>
      <c r="I9" s="45">
        <v>7392</v>
      </c>
      <c r="J9" s="45">
        <v>7747</v>
      </c>
      <c r="K9" s="45">
        <v>8042</v>
      </c>
      <c r="L9" s="46">
        <v>8323</v>
      </c>
      <c r="M9" s="46">
        <v>30110571</v>
      </c>
      <c r="N9" s="51">
        <f t="shared" ref="N9:S9" si="1">SUM(N10:N12)</f>
        <v>40.099744701062754</v>
      </c>
      <c r="O9" s="51">
        <f t="shared" si="1"/>
        <v>41.610658419080472</v>
      </c>
      <c r="P9" s="51">
        <f t="shared" si="1"/>
        <v>43.656980864635017</v>
      </c>
      <c r="Q9" s="51">
        <f t="shared" si="1"/>
        <v>45.910868792224726</v>
      </c>
      <c r="R9" s="51">
        <f t="shared" si="1"/>
        <v>48.577469042585321</v>
      </c>
      <c r="S9" s="51">
        <f t="shared" si="1"/>
        <v>50.719073735527118</v>
      </c>
      <c r="T9" s="52">
        <f>SUM(T10:T12)-0.1</f>
        <v>53.953673040792118</v>
      </c>
      <c r="U9" s="48"/>
      <c r="V9" s="22"/>
      <c r="W9" s="21"/>
      <c r="X9" s="21"/>
      <c r="Y9" s="21"/>
      <c r="Z9" s="21"/>
    </row>
    <row r="10" spans="1:26" ht="13.5" customHeight="1">
      <c r="A10" s="49"/>
      <c r="B10" s="53" t="s">
        <v>18</v>
      </c>
      <c r="C10" s="54" t="s">
        <v>19</v>
      </c>
      <c r="D10" s="54"/>
      <c r="E10" s="54"/>
      <c r="F10" s="55"/>
      <c r="G10" s="56">
        <v>2519</v>
      </c>
      <c r="H10" s="56">
        <v>2719</v>
      </c>
      <c r="I10" s="56">
        <v>2869</v>
      </c>
      <c r="J10" s="56">
        <v>3023</v>
      </c>
      <c r="K10" s="56">
        <v>3124</v>
      </c>
      <c r="L10" s="57">
        <v>3229</v>
      </c>
      <c r="M10" s="57">
        <v>11158840</v>
      </c>
      <c r="N10" s="47">
        <f t="shared" ref="N10:P13" si="2">G10/G$7*100</f>
        <v>14.955767974826337</v>
      </c>
      <c r="O10" s="47">
        <f t="shared" si="2"/>
        <v>16.172009754356747</v>
      </c>
      <c r="P10" s="47">
        <f t="shared" si="2"/>
        <v>16.944247578549493</v>
      </c>
      <c r="Q10" s="47">
        <f>J10/J7*100</f>
        <v>17.915135711745879</v>
      </c>
      <c r="R10" s="47">
        <f>K10/K7*100</f>
        <v>18.870431893687709</v>
      </c>
      <c r="S10" s="47">
        <f>L10/L7*100</f>
        <v>19.677026203534432</v>
      </c>
      <c r="T10" s="50">
        <f>M10/M7*100</f>
        <v>20.032044190544003</v>
      </c>
      <c r="U10" s="21"/>
      <c r="V10" s="22"/>
      <c r="W10" s="21"/>
      <c r="X10" s="21"/>
      <c r="Y10" s="21"/>
      <c r="Z10" s="21"/>
    </row>
    <row r="11" spans="1:26" ht="13.5" customHeight="1">
      <c r="A11" s="49"/>
      <c r="B11" s="44"/>
      <c r="C11" s="54" t="s">
        <v>20</v>
      </c>
      <c r="D11" s="54"/>
      <c r="E11" s="54"/>
      <c r="F11" s="55"/>
      <c r="G11" s="56">
        <v>3404</v>
      </c>
      <c r="H11" s="56">
        <v>3352</v>
      </c>
      <c r="I11" s="56">
        <v>3425</v>
      </c>
      <c r="J11" s="56">
        <v>3476</v>
      </c>
      <c r="K11" s="56">
        <v>3568</v>
      </c>
      <c r="L11" s="57">
        <v>3579</v>
      </c>
      <c r="M11" s="57">
        <v>13949190</v>
      </c>
      <c r="N11" s="47">
        <f t="shared" si="2"/>
        <v>20.210176334382236</v>
      </c>
      <c r="O11" s="47">
        <f t="shared" si="2"/>
        <v>19.936953547849878</v>
      </c>
      <c r="P11" s="47">
        <f t="shared" si="2"/>
        <v>20.227970706354832</v>
      </c>
      <c r="Q11" s="47">
        <f>J11/J7*100</f>
        <v>20.59973924380704</v>
      </c>
      <c r="R11" s="47">
        <f>K11/K7*100</f>
        <v>21.55240108728481</v>
      </c>
      <c r="S11" s="47">
        <f>L11/L7*100</f>
        <v>21.809872029250457</v>
      </c>
      <c r="T11" s="50">
        <f>M11/M7*100</f>
        <v>25.041204148665496</v>
      </c>
      <c r="U11" s="21"/>
      <c r="V11" s="22"/>
      <c r="W11" s="21"/>
      <c r="X11" s="21"/>
      <c r="Y11" s="21"/>
      <c r="Z11" s="21"/>
    </row>
    <row r="12" spans="1:26">
      <c r="A12" s="49"/>
      <c r="B12" s="44"/>
      <c r="C12" s="54" t="s">
        <v>21</v>
      </c>
      <c r="D12" s="54"/>
      <c r="E12" s="54"/>
      <c r="F12" s="55"/>
      <c r="G12" s="56">
        <v>831</v>
      </c>
      <c r="H12" s="56">
        <v>925</v>
      </c>
      <c r="I12" s="56">
        <v>1098</v>
      </c>
      <c r="J12" s="56">
        <v>1248</v>
      </c>
      <c r="K12" s="56">
        <v>1350</v>
      </c>
      <c r="L12" s="57">
        <v>1515</v>
      </c>
      <c r="M12" s="57">
        <f>738006+4264535</f>
        <v>5002541</v>
      </c>
      <c r="N12" s="47">
        <f t="shared" si="2"/>
        <v>4.9338003918541826</v>
      </c>
      <c r="O12" s="47">
        <f t="shared" si="2"/>
        <v>5.5016951168738473</v>
      </c>
      <c r="P12" s="47">
        <f t="shared" si="2"/>
        <v>6.4847625797306883</v>
      </c>
      <c r="Q12" s="47">
        <f>J12/J7*100</f>
        <v>7.3959938366718037</v>
      </c>
      <c r="R12" s="47">
        <f>K12/K7*100</f>
        <v>8.1546360616128055</v>
      </c>
      <c r="S12" s="47">
        <f>L12/L7*100</f>
        <v>9.2321755027422299</v>
      </c>
      <c r="T12" s="50">
        <f>M12/M7*100</f>
        <v>8.9804247015826189</v>
      </c>
      <c r="U12" s="21"/>
      <c r="V12" s="22"/>
      <c r="W12" s="21"/>
      <c r="X12" s="21"/>
      <c r="Y12" s="21"/>
      <c r="Z12" s="21"/>
    </row>
    <row r="13" spans="1:26">
      <c r="A13" s="49"/>
      <c r="B13" s="43" t="s">
        <v>22</v>
      </c>
      <c r="C13" s="43"/>
      <c r="D13" s="43"/>
      <c r="E13" s="43"/>
      <c r="F13" s="44"/>
      <c r="G13" s="45">
        <v>7736</v>
      </c>
      <c r="H13" s="45">
        <v>7244</v>
      </c>
      <c r="I13" s="45">
        <v>6744</v>
      </c>
      <c r="J13" s="45">
        <v>5995</v>
      </c>
      <c r="K13" s="45">
        <f>K7-K8-K9</f>
        <v>5187</v>
      </c>
      <c r="L13" s="46">
        <f>L7-L8-L9</f>
        <v>4347</v>
      </c>
      <c r="M13" s="46">
        <v>4443336</v>
      </c>
      <c r="N13" s="47">
        <f t="shared" si="2"/>
        <v>45.930059965564332</v>
      </c>
      <c r="O13" s="47">
        <f t="shared" si="2"/>
        <v>43.085707488253142</v>
      </c>
      <c r="P13" s="47">
        <f t="shared" si="2"/>
        <v>39.829907866761161</v>
      </c>
      <c r="Q13" s="47">
        <f>J13/J7*100</f>
        <v>35.528031290743158</v>
      </c>
      <c r="R13" s="47">
        <f>K13/K7*100</f>
        <v>31.331923890063422</v>
      </c>
      <c r="S13" s="47">
        <f>L13/L7*100</f>
        <v>26.489945155393052</v>
      </c>
      <c r="T13" s="50">
        <f>M13/M7*100</f>
        <v>7.9765551890192024</v>
      </c>
      <c r="U13" s="21"/>
      <c r="V13" s="22"/>
      <c r="W13" s="21"/>
      <c r="X13" s="21"/>
      <c r="Y13" s="21"/>
      <c r="Z13" s="21"/>
    </row>
    <row r="14" spans="1:26">
      <c r="A14" s="58"/>
      <c r="B14" s="59"/>
      <c r="C14" s="59"/>
      <c r="D14" s="59"/>
      <c r="E14" s="59"/>
      <c r="F14" s="60"/>
      <c r="G14" s="61"/>
      <c r="H14" s="61"/>
      <c r="I14" s="61"/>
      <c r="J14" s="61"/>
      <c r="K14" s="62"/>
      <c r="L14" s="62"/>
      <c r="M14" s="62"/>
      <c r="N14" s="63"/>
      <c r="O14" s="63"/>
      <c r="P14" s="64"/>
      <c r="Q14" s="64"/>
      <c r="R14" s="64"/>
      <c r="S14" s="65"/>
      <c r="T14" s="66"/>
      <c r="U14" s="21"/>
      <c r="V14" s="22"/>
      <c r="W14" s="21"/>
      <c r="X14" s="21"/>
      <c r="Y14" s="21"/>
      <c r="Z14" s="21"/>
    </row>
    <row r="15" spans="1:26">
      <c r="A15" s="67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21"/>
      <c r="V15" s="22"/>
      <c r="W15" s="21"/>
      <c r="X15" s="21"/>
      <c r="Y15" s="21"/>
      <c r="Z15" s="21"/>
    </row>
    <row r="16" spans="1:26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21"/>
      <c r="V16" s="22"/>
      <c r="W16" s="21"/>
      <c r="X16" s="21"/>
      <c r="Y16" s="21"/>
      <c r="Z16" s="21"/>
    </row>
    <row r="17" spans="1:26">
      <c r="L17" s="69"/>
      <c r="M17" s="69"/>
      <c r="N17" s="70"/>
      <c r="U17" s="21"/>
      <c r="V17" s="22"/>
      <c r="W17" s="21"/>
      <c r="X17" s="21"/>
      <c r="Y17" s="21"/>
      <c r="Z17" s="21"/>
    </row>
    <row r="18" spans="1:26">
      <c r="L18" s="71"/>
      <c r="M18" s="71"/>
      <c r="N18" s="70"/>
    </row>
    <row r="26" spans="1:26">
      <c r="A26" s="21"/>
      <c r="B26" s="21"/>
      <c r="C26" s="21"/>
      <c r="D26" s="21"/>
      <c r="E26" s="21"/>
      <c r="F26" s="21"/>
      <c r="G26" s="21"/>
      <c r="H26" s="21"/>
    </row>
    <row r="27" spans="1:26" s="70" customFormat="1" ht="14.25">
      <c r="A27" s="72"/>
      <c r="B27" s="73"/>
      <c r="C27" s="73"/>
      <c r="D27" s="73"/>
      <c r="E27" s="73"/>
      <c r="F27" s="73"/>
      <c r="G27" s="73"/>
      <c r="H27" s="73"/>
      <c r="V27" s="4"/>
    </row>
    <row r="28" spans="1:26">
      <c r="A28" s="21"/>
      <c r="B28" s="74"/>
      <c r="C28" s="73"/>
      <c r="D28" s="74"/>
      <c r="E28" s="74"/>
      <c r="F28" s="21"/>
      <c r="G28" s="21"/>
      <c r="H28" s="21"/>
    </row>
    <row r="29" spans="1:26">
      <c r="A29" s="21"/>
      <c r="B29" s="75"/>
      <c r="C29" s="73"/>
      <c r="D29" s="74"/>
      <c r="E29" s="74"/>
      <c r="F29" s="21"/>
      <c r="G29" s="21"/>
      <c r="H29" s="21"/>
    </row>
    <row r="30" spans="1:26">
      <c r="A30" s="21"/>
      <c r="B30" s="73"/>
      <c r="C30" s="21"/>
      <c r="D30" s="74"/>
      <c r="E30" s="21"/>
      <c r="F30" s="21"/>
      <c r="G30" s="21"/>
      <c r="H30" s="21"/>
    </row>
    <row r="31" spans="1:26">
      <c r="A31" s="21"/>
      <c r="B31" s="21"/>
      <c r="C31" s="21"/>
      <c r="D31" s="21"/>
      <c r="E31" s="21"/>
      <c r="F31" s="21"/>
      <c r="G31" s="21"/>
      <c r="H31" s="21"/>
    </row>
    <row r="32" spans="1:26">
      <c r="A32" s="21"/>
      <c r="B32" s="21"/>
      <c r="C32" s="21"/>
      <c r="D32" s="21"/>
      <c r="E32" s="21"/>
      <c r="F32" s="21"/>
      <c r="G32" s="21"/>
      <c r="H32" s="21"/>
    </row>
    <row r="33" spans="1:8">
      <c r="A33" s="21"/>
      <c r="B33" s="21"/>
      <c r="C33" s="21"/>
      <c r="D33" s="21"/>
      <c r="E33" s="21"/>
      <c r="F33" s="21"/>
      <c r="G33" s="21"/>
      <c r="H33" s="21"/>
    </row>
  </sheetData>
  <sheetProtection selectLockedCells="1" selectUnlockedCells="1"/>
  <mergeCells count="14">
    <mergeCell ref="B13:E13"/>
    <mergeCell ref="A14:E14"/>
    <mergeCell ref="A7:E7"/>
    <mergeCell ref="B8:E8"/>
    <mergeCell ref="B9:E9"/>
    <mergeCell ref="C10:E10"/>
    <mergeCell ref="C11:E11"/>
    <mergeCell ref="C12:E12"/>
    <mergeCell ref="A1:S1"/>
    <mergeCell ref="A2:F5"/>
    <mergeCell ref="G2:L2"/>
    <mergeCell ref="N2:T2"/>
    <mergeCell ref="G3:L3"/>
    <mergeCell ref="N3:T3"/>
  </mergeCells>
  <phoneticPr fontId="4"/>
  <pageMargins left="0.98402777777777772" right="0.9840277777777777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R２ (HP)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瑞樹</dc:creator>
  <cp:lastModifiedBy>山田　瑞樹</cp:lastModifiedBy>
  <dcterms:created xsi:type="dcterms:W3CDTF">2021-12-10T01:38:41Z</dcterms:created>
  <dcterms:modified xsi:type="dcterms:W3CDTF">2021-12-10T01:39:00Z</dcterms:modified>
</cp:coreProperties>
</file>