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mc:AlternateContent xmlns:mc="http://schemas.openxmlformats.org/markup-compatibility/2006">
    <mc:Choice Requires="x15">
      <x15ac:absPath xmlns:x15ac="http://schemas.microsoft.com/office/spreadsheetml/2010/11/ac" url="V:\0205財政課\R04\02_財政係\08_決算\01_財政状況資料集\20220908_令和２年度財政状況資料集（公会計及び施設類型別ストック情報分）の作成及び提出について\04_市ＨＰ公表\"/>
    </mc:Choice>
  </mc:AlternateContent>
  <xr:revisionPtr revIDLastSave="0" documentId="13_ncr:1_{C97359E8-902A-4DC2-AB21-A7F5AF8668F6}" xr6:coauthVersionLast="36" xr6:coauthVersionMax="36" xr10:uidLastSave="{00000000-0000-0000-0000-000000000000}"/>
  <bookViews>
    <workbookView xWindow="0" yWindow="0" windowWidth="15360" windowHeight="7635" xr2:uid="{00000000-000D-0000-FFFF-FFFF0000000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4139FAC1_81B8_4F35_99B4_CC59B47BC799_.wvu.Cols" localSheetId="2" hidden="1">'各会計、関係団体の財政状況及び健全化判断比率'!$EB:$XFD</definedName>
    <definedName name="Z_4139FAC1_81B8_4F35_99B4_CC59B47BC799_.wvu.Cols" localSheetId="12" hidden="1">基金残高に係る経年分析!$P:$XFD</definedName>
    <definedName name="Z_4139FAC1_81B8_4F35_99B4_CC59B47BC799_.wvu.Cols" localSheetId="4" hidden="1">'経常経費分析表（経常収支比率の分析）'!$DM:$XFD</definedName>
    <definedName name="Z_4139FAC1_81B8_4F35_99B4_CC59B47BC799_.wvu.Cols" localSheetId="5" hidden="1">'経常経費分析表（人件費・公債費・普通建設事業費の分析）'!$AU:$XFD</definedName>
    <definedName name="Z_4139FAC1_81B8_4F35_99B4_CC59B47BC799_.wvu.Cols" localSheetId="3" hidden="1">財政比較分析表!$DQ:$XFD</definedName>
    <definedName name="Z_4139FAC1_81B8_4F35_99B4_CC59B47BC799_.wvu.Cols" localSheetId="10" hidden="1">'実質公債費比率（分子）の構造'!$V:$XFD</definedName>
    <definedName name="Z_4139FAC1_81B8_4F35_99B4_CC59B47BC799_.wvu.Cols" localSheetId="8" hidden="1">実質収支比率等に係る経年分析!$Q:$XFD</definedName>
    <definedName name="Z_4139FAC1_81B8_4F35_99B4_CC59B47BC799_.wvu.Cols" localSheetId="11" hidden="1">'将来負担比率（分子）の構造'!$T:$XFD</definedName>
    <definedName name="Z_4139FAC1_81B8_4F35_99B4_CC59B47BC799_.wvu.Cols" localSheetId="6" hidden="1">'性質別歳出決算分析表（住民一人当たりのコスト）'!$DV:$XFD</definedName>
    <definedName name="Z_4139FAC1_81B8_4F35_99B4_CC59B47BC799_.wvu.Cols" localSheetId="0" hidden="1">総括表!$DP:$XFD</definedName>
    <definedName name="Z_4139FAC1_81B8_4F35_99B4_CC59B47BC799_.wvu.Cols" localSheetId="1" hidden="1">普通会計の状況!$EN:$XFD</definedName>
    <definedName name="Z_4139FAC1_81B8_4F35_99B4_CC59B47BC799_.wvu.Cols" localSheetId="7" hidden="1">'目的別歳出決算分析表（住民一人当たりのコスト）'!$DV:$XFD</definedName>
    <definedName name="Z_4139FAC1_81B8_4F35_99B4_CC59B47BC799_.wvu.Cols" localSheetId="9" hidden="1">連結実質赤字比率に係る赤字・黒字の構成分析!$Q:$XFD</definedName>
    <definedName name="Z_4139FAC1_81B8_4F35_99B4_CC59B47BC799_.wvu.Rows" localSheetId="2" hidden="1">'各会計、関係団体の財政状況及び健全化判断比率'!$136:$1048576,'各会計、関係団体の財政状況及び健全化判断比率'!$89:$101,'各会計、関係団体の財政状況及び健全化判断比率'!$135:$135</definedName>
    <definedName name="Z_4139FAC1_81B8_4F35_99B4_CC59B47BC799_.wvu.Rows" localSheetId="12" hidden="1">基金残高に係る経年分析!$65:$1048576</definedName>
    <definedName name="Z_4139FAC1_81B8_4F35_99B4_CC59B47BC799_.wvu.Rows" localSheetId="4" hidden="1">'経常経費分析表（経常収支比率の分析）'!$90:$1048576</definedName>
    <definedName name="Z_4139FAC1_81B8_4F35_99B4_CC59B47BC799_.wvu.Rows" localSheetId="5" hidden="1">'経常経費分析表（人件費・公債費・普通建設事業費の分析）'!$74:$1048576,'経常経費分析表（人件費・公債費・普通建設事業費の分析）'!$67:$73</definedName>
    <definedName name="Z_4139FAC1_81B8_4F35_99B4_CC59B47BC799_.wvu.Rows" localSheetId="3" hidden="1">財政比較分析表!$106:$1048576,財政比較分析表!$98:$105</definedName>
    <definedName name="Z_4139FAC1_81B8_4F35_99B4_CC59B47BC799_.wvu.Rows" localSheetId="10" hidden="1">'実質公債費比率（分子）の構造'!$63:$1048576</definedName>
    <definedName name="Z_4139FAC1_81B8_4F35_99B4_CC59B47BC799_.wvu.Rows" localSheetId="8" hidden="1">実質収支比率等に係る経年分析!$51:$1048576</definedName>
    <definedName name="Z_4139FAC1_81B8_4F35_99B4_CC59B47BC799_.wvu.Rows" localSheetId="11" hidden="1">'将来負担比率（分子）の構造'!$87:$1048576,'将来負担比率（分子）の構造'!$56:$86</definedName>
    <definedName name="Z_4139FAC1_81B8_4F35_99B4_CC59B47BC799_.wvu.Rows" localSheetId="6" hidden="1">'性質別歳出決算分析表（住民一人当たりのコスト）'!$122:$1048576,'性質別歳出決算分析表（住民一人当たりのコスト）'!$117:$121</definedName>
    <definedName name="Z_4139FAC1_81B8_4F35_99B4_CC59B47BC799_.wvu.Rows" localSheetId="0" hidden="1">総括表!$57:$1048576</definedName>
    <definedName name="Z_4139FAC1_81B8_4F35_99B4_CC59B47BC799_.wvu.Rows" localSheetId="1" hidden="1">普通会計の状況!$50:$1048576</definedName>
    <definedName name="Z_4139FAC1_81B8_4F35_99B4_CC59B47BC799_.wvu.Rows" localSheetId="7" hidden="1">'目的別歳出決算分析表（住民一人当たりのコスト）'!$117:$1048576</definedName>
    <definedName name="Z_4139FAC1_81B8_4F35_99B4_CC59B47BC799_.wvu.Rows" localSheetId="9" hidden="1">連結実質赤字比率に係る赤字・黒字の構成分析!$46:$1048576</definedName>
    <definedName name="Z_93E20922_2AAB_41A7_B0FD_5E4B20873374_.wvu.Cols" localSheetId="2" hidden="1">'各会計、関係団体の財政状況及び健全化判断比率'!$EB:$XFD</definedName>
    <definedName name="Z_93E20922_2AAB_41A7_B0FD_5E4B20873374_.wvu.Cols" localSheetId="12" hidden="1">基金残高に係る経年分析!$P:$XFD</definedName>
    <definedName name="Z_93E20922_2AAB_41A7_B0FD_5E4B20873374_.wvu.Cols" localSheetId="4" hidden="1">'経常経費分析表（経常収支比率の分析）'!$DM:$XFD</definedName>
    <definedName name="Z_93E20922_2AAB_41A7_B0FD_5E4B20873374_.wvu.Cols" localSheetId="5" hidden="1">'経常経費分析表（人件費・公債費・普通建設事業費の分析）'!$AU:$XFD</definedName>
    <definedName name="Z_93E20922_2AAB_41A7_B0FD_5E4B20873374_.wvu.Cols" localSheetId="3" hidden="1">財政比較分析表!$DQ:$XFD</definedName>
    <definedName name="Z_93E20922_2AAB_41A7_B0FD_5E4B20873374_.wvu.Cols" localSheetId="10" hidden="1">'実質公債費比率（分子）の構造'!$V:$XFD</definedName>
    <definedName name="Z_93E20922_2AAB_41A7_B0FD_5E4B20873374_.wvu.Cols" localSheetId="8" hidden="1">実質収支比率等に係る経年分析!$Q:$XFD</definedName>
    <definedName name="Z_93E20922_2AAB_41A7_B0FD_5E4B20873374_.wvu.Cols" localSheetId="11" hidden="1">'将来負担比率（分子）の構造'!$T:$XFD</definedName>
    <definedName name="Z_93E20922_2AAB_41A7_B0FD_5E4B20873374_.wvu.Cols" localSheetId="6" hidden="1">'性質別歳出決算分析表（住民一人当たりのコスト）'!$DV:$XFD</definedName>
    <definedName name="Z_93E20922_2AAB_41A7_B0FD_5E4B20873374_.wvu.Cols" localSheetId="0" hidden="1">総括表!$DP:$XFD</definedName>
    <definedName name="Z_93E20922_2AAB_41A7_B0FD_5E4B20873374_.wvu.Cols" localSheetId="1" hidden="1">普通会計の状況!$EN:$XFD</definedName>
    <definedName name="Z_93E20922_2AAB_41A7_B0FD_5E4B20873374_.wvu.Cols" localSheetId="7" hidden="1">'目的別歳出決算分析表（住民一人当たりのコスト）'!$DV:$XFD</definedName>
    <definedName name="Z_93E20922_2AAB_41A7_B0FD_5E4B20873374_.wvu.Cols" localSheetId="9" hidden="1">連結実質赤字比率に係る赤字・黒字の構成分析!$Q:$XFD</definedName>
    <definedName name="Z_93E20922_2AAB_41A7_B0FD_5E4B20873374_.wvu.Rows" localSheetId="2" hidden="1">'各会計、関係団体の財政状況及び健全化判断比率'!$136:$1048576,'各会計、関係団体の財政状況及び健全化判断比率'!$89:$101,'各会計、関係団体の財政状況及び健全化判断比率'!$135:$135</definedName>
    <definedName name="Z_93E20922_2AAB_41A7_B0FD_5E4B20873374_.wvu.Rows" localSheetId="12" hidden="1">基金残高に係る経年分析!$65:$1048576</definedName>
    <definedName name="Z_93E20922_2AAB_41A7_B0FD_5E4B20873374_.wvu.Rows" localSheetId="4" hidden="1">'経常経費分析表（経常収支比率の分析）'!$90:$1048576</definedName>
    <definedName name="Z_93E20922_2AAB_41A7_B0FD_5E4B20873374_.wvu.Rows" localSheetId="5" hidden="1">'経常経費分析表（人件費・公債費・普通建設事業費の分析）'!$74:$1048576,'経常経費分析表（人件費・公債費・普通建設事業費の分析）'!$67:$73</definedName>
    <definedName name="Z_93E20922_2AAB_41A7_B0FD_5E4B20873374_.wvu.Rows" localSheetId="3" hidden="1">財政比較分析表!$106:$1048576,財政比較分析表!$98:$105</definedName>
    <definedName name="Z_93E20922_2AAB_41A7_B0FD_5E4B20873374_.wvu.Rows" localSheetId="10" hidden="1">'実質公債費比率（分子）の構造'!$63:$1048576</definedName>
    <definedName name="Z_93E20922_2AAB_41A7_B0FD_5E4B20873374_.wvu.Rows" localSheetId="8" hidden="1">実質収支比率等に係る経年分析!$51:$1048576</definedName>
    <definedName name="Z_93E20922_2AAB_41A7_B0FD_5E4B20873374_.wvu.Rows" localSheetId="11" hidden="1">'将来負担比率（分子）の構造'!$87:$1048576,'将来負担比率（分子）の構造'!$56:$86</definedName>
    <definedName name="Z_93E20922_2AAB_41A7_B0FD_5E4B20873374_.wvu.Rows" localSheetId="6" hidden="1">'性質別歳出決算分析表（住民一人当たりのコスト）'!$122:$1048576,'性質別歳出決算分析表（住民一人当たりのコスト）'!$117:$121</definedName>
    <definedName name="Z_93E20922_2AAB_41A7_B0FD_5E4B20873374_.wvu.Rows" localSheetId="0" hidden="1">総括表!$57:$1048576</definedName>
    <definedName name="Z_93E20922_2AAB_41A7_B0FD_5E4B20873374_.wvu.Rows" localSheetId="1" hidden="1">普通会計の状況!$50:$1048576</definedName>
    <definedName name="Z_93E20922_2AAB_41A7_B0FD_5E4B20873374_.wvu.Rows" localSheetId="7" hidden="1">'目的別歳出決算分析表（住民一人当たりのコスト）'!$117:$1048576</definedName>
    <definedName name="Z_93E20922_2AAB_41A7_B0FD_5E4B20873374_.wvu.Rows" localSheetId="9" hidden="1">連結実質赤字比率に係る赤字・黒字の構成分析!$46:$1048576</definedName>
  </definedNames>
  <calcPr calcId="191029"/>
  <customWorkbookViews>
    <customWorkbookView name="  - 個人用ビュー" guid="{93E20922-2AAB-41A7-B0FD-5E4B20873374}" personalView="1" maximized="1" xWindow="-8" yWindow="-8" windowWidth="1936" windowHeight="1056" activeSheetId="3" showComments="commIndAndComment"/>
    <customWorkbookView name="財政課　北口 - 個人用ビュー" guid="{4139FAC1-81B8-4F35-99B4-CC59B47BC799}" personalView="1" maximized="1" xWindow="-8" yWindow="-8" windowWidth="1936" windowHeight="1056" activeSheetId="13"/>
  </customWorkbookViews>
</workbook>
</file>

<file path=xl/calcChain.xml><?xml version="1.0" encoding="utf-8"?>
<calcChain xmlns="http://schemas.openxmlformats.org/spreadsheetml/2006/main">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DG43" i="1"/>
  <c r="CQ43" i="1"/>
  <c r="BY43" i="1"/>
  <c r="BE43" i="1"/>
  <c r="AM43" i="1"/>
  <c r="U43" i="1"/>
  <c r="E43" i="1"/>
  <c r="C43" i="1" s="1"/>
  <c r="DG42" i="1"/>
  <c r="CQ42" i="1"/>
  <c r="BY42" i="1"/>
  <c r="BE42" i="1"/>
  <c r="AM42" i="1"/>
  <c r="U42" i="1"/>
  <c r="E42" i="1"/>
  <c r="C42" i="1"/>
  <c r="DG41" i="1"/>
  <c r="CQ41" i="1"/>
  <c r="BY41" i="1"/>
  <c r="BE41" i="1"/>
  <c r="AM41" i="1"/>
  <c r="U41" i="1"/>
  <c r="E41" i="1"/>
  <c r="C41" i="1" s="1"/>
  <c r="DG40" i="1"/>
  <c r="CQ40" i="1"/>
  <c r="BY40" i="1"/>
  <c r="BE40" i="1"/>
  <c r="AM40" i="1"/>
  <c r="U40" i="1"/>
  <c r="E40" i="1"/>
  <c r="C40" i="1"/>
  <c r="DG39" i="1"/>
  <c r="CQ39" i="1"/>
  <c r="BY39" i="1"/>
  <c r="BE39" i="1"/>
  <c r="AM39" i="1"/>
  <c r="U39" i="1"/>
  <c r="E39" i="1"/>
  <c r="C39" i="1" s="1"/>
  <c r="DG38" i="1"/>
  <c r="CQ38" i="1"/>
  <c r="BY38" i="1"/>
  <c r="BE38" i="1"/>
  <c r="AM38" i="1"/>
  <c r="W38" i="1"/>
  <c r="E38" i="1"/>
  <c r="C38" i="1"/>
  <c r="DG37" i="1"/>
  <c r="CQ37" i="1"/>
  <c r="BY37" i="1"/>
  <c r="BE37" i="1"/>
  <c r="AM37" i="1"/>
  <c r="W37" i="1"/>
  <c r="E37" i="1"/>
  <c r="C37" i="1"/>
  <c r="DG36" i="1"/>
  <c r="CQ36" i="1"/>
  <c r="BY36" i="1"/>
  <c r="BE36" i="1"/>
  <c r="AO36" i="1"/>
  <c r="W36" i="1"/>
  <c r="E36" i="1"/>
  <c r="C36" i="1"/>
  <c r="DG35" i="1"/>
  <c r="CQ35" i="1"/>
  <c r="BY35" i="1"/>
  <c r="BE35" i="1"/>
  <c r="AO35" i="1"/>
  <c r="W35" i="1"/>
  <c r="E35" i="1"/>
  <c r="DG34" i="1"/>
  <c r="CQ34" i="1"/>
  <c r="BY34" i="1"/>
  <c r="BG34" i="1"/>
  <c r="AO34" i="1"/>
  <c r="W34" i="1"/>
  <c r="E34" i="1"/>
  <c r="C34" i="1"/>
  <c r="C35" i="1" s="1"/>
  <c r="U34" i="1" l="1"/>
  <c r="U35" i="1"/>
  <c r="U36" i="1" s="1"/>
  <c r="U37" i="1" s="1"/>
  <c r="U38" i="1" s="1"/>
  <c r="AM34" i="1" l="1"/>
  <c r="AM35" i="1" s="1"/>
  <c r="AM36" i="1" s="1"/>
  <c r="BE34" i="1" l="1"/>
  <c r="BW34" i="1" s="1"/>
  <c r="BW35" i="1" s="1"/>
  <c r="BW36" i="1" s="1"/>
  <c r="BW37" i="1" s="1"/>
  <c r="BW38" i="1" s="1"/>
  <c r="BW39" i="1" s="1"/>
  <c r="BW40" i="1" s="1"/>
  <c r="BW41" i="1" s="1"/>
  <c r="BW42" i="1" s="1"/>
  <c r="BW43" i="1" s="1"/>
  <c r="CO34" i="1" s="1"/>
  <c r="CO35" i="1" s="1"/>
  <c r="CO36" i="1" s="1"/>
  <c r="CO37" i="1" s="1"/>
  <c r="CO38" i="1" s="1"/>
  <c r="CO39" i="1" s="1"/>
  <c r="CO40" i="1" s="1"/>
  <c r="CO41" i="1" s="1"/>
  <c r="CO42" i="1" s="1"/>
  <c r="CO43" i="1" s="1"/>
</calcChain>
</file>

<file path=xl/sharedStrings.xml><?xml version="1.0" encoding="utf-8"?>
<sst xmlns="http://schemas.openxmlformats.org/spreadsheetml/2006/main" count="1159" uniqueCount="576">
  <si>
    <t>区分</t>
    <rPh sb="0" eb="2">
      <t>クブン</t>
    </rPh>
    <phoneticPr fontId="5"/>
  </si>
  <si>
    <t>　特別交付税</t>
  </si>
  <si>
    <t>標準財政規模比（％）</t>
  </si>
  <si>
    <t>減債基金</t>
    <rPh sb="0" eb="2">
      <t>ゲンサイ</t>
    </rPh>
    <rPh sb="2" eb="4">
      <t>キキン</t>
    </rPh>
    <phoneticPr fontId="5"/>
  </si>
  <si>
    <t>一般会計等に係る地方債の現在高</t>
  </si>
  <si>
    <t>年度</t>
    <rPh sb="0" eb="2">
      <t>ネンド</t>
    </rPh>
    <phoneticPr fontId="5"/>
  </si>
  <si>
    <t>　積立金</t>
  </si>
  <si>
    <t>歳出合計</t>
  </si>
  <si>
    <t>収益事業収入</t>
  </si>
  <si>
    <t>財政調整基金残高</t>
    <rPh sb="0" eb="2">
      <t>ザイセイ</t>
    </rPh>
    <rPh sb="2" eb="4">
      <t>チョウセイ</t>
    </rPh>
    <rPh sb="4" eb="6">
      <t>キキン</t>
    </rPh>
    <rPh sb="6" eb="8">
      <t>ザンダカ</t>
    </rPh>
    <phoneticPr fontId="5"/>
  </si>
  <si>
    <t>実質公債費比率（分子）の構造</t>
  </si>
  <si>
    <t>総務費</t>
  </si>
  <si>
    <t>公営企業債の元利償還金に対する繰入金</t>
  </si>
  <si>
    <t>実質収支額</t>
    <rPh sb="0" eb="2">
      <t>ジッシツ</t>
    </rPh>
    <rPh sb="2" eb="4">
      <t>シュウシ</t>
    </rPh>
    <rPh sb="4" eb="5">
      <t>ガク</t>
    </rPh>
    <phoneticPr fontId="5"/>
  </si>
  <si>
    <t>使用料</t>
  </si>
  <si>
    <t>(一般財源計)</t>
  </si>
  <si>
    <t>算入公債費等</t>
    <rPh sb="0" eb="2">
      <t>サンニュウ</t>
    </rPh>
    <rPh sb="2" eb="6">
      <t>コウサイヒトウ</t>
    </rPh>
    <phoneticPr fontId="1"/>
  </si>
  <si>
    <t>実質単年度収支</t>
    <rPh sb="0" eb="2">
      <t>ジッシツ</t>
    </rPh>
    <rPh sb="2" eb="5">
      <t>タンネンド</t>
    </rPh>
    <rPh sb="5" eb="7">
      <t>シュウシ</t>
    </rPh>
    <phoneticPr fontId="5"/>
  </si>
  <si>
    <t>（百万円）</t>
  </si>
  <si>
    <t>将来負担額(A)</t>
  </si>
  <si>
    <t>福野まちづくり（株）</t>
    <rPh sb="7" eb="10">
      <t>カブ</t>
    </rPh>
    <phoneticPr fontId="5"/>
  </si>
  <si>
    <t>会計</t>
    <rPh sb="0" eb="2">
      <t>カイケイ</t>
    </rPh>
    <phoneticPr fontId="5"/>
  </si>
  <si>
    <t>　物件費</t>
  </si>
  <si>
    <t>連結実質赤字比率に係る赤字・黒字の構成分析</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</si>
  <si>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</si>
  <si>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</si>
  <si>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</si>
  <si>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基金残高に係る経年分析</t>
  </si>
  <si>
    <t>令和2年度　財政状況資料集</t>
  </si>
  <si>
    <t>元利償還金等(A)</t>
  </si>
  <si>
    <t>財政調整基金</t>
    <rPh sb="0" eb="2">
      <t>ザイセイ</t>
    </rPh>
    <rPh sb="2" eb="4">
      <t>チョウセイ</t>
    </rPh>
    <rPh sb="4" eb="6">
      <t>キキン</t>
    </rPh>
    <phoneticPr fontId="5"/>
  </si>
  <si>
    <t>元利償還金</t>
  </si>
  <si>
    <t>減債基金積立不足算定額</t>
    <rPh sb="0" eb="2">
      <t>ゲンサイ</t>
    </rPh>
    <rPh sb="2" eb="4">
      <t>キキン</t>
    </rPh>
    <rPh sb="4" eb="6">
      <t>ツミタテ</t>
    </rPh>
    <rPh sb="6" eb="8">
      <t>ブソク</t>
    </rPh>
    <rPh sb="8" eb="10">
      <t>サンテイ</t>
    </rPh>
    <rPh sb="10" eb="11">
      <t>ガク</t>
    </rPh>
    <phoneticPr fontId="5"/>
  </si>
  <si>
    <t>減債基金積立不足算定額※2</t>
  </si>
  <si>
    <t>財産収入</t>
  </si>
  <si>
    <t>令03.01.01(人)</t>
    <rPh sb="0" eb="1">
      <t>レイ</t>
    </rPh>
    <phoneticPr fontId="5"/>
  </si>
  <si>
    <t>公営企業（法非適）の一覧</t>
    <rPh sb="0" eb="2">
      <t>コウエイ</t>
    </rPh>
    <rPh sb="2" eb="4">
      <t>キギョウ</t>
    </rPh>
    <rPh sb="6" eb="7">
      <t>ヒ</t>
    </rPh>
    <phoneticPr fontId="5"/>
  </si>
  <si>
    <t>企業債
（地方債）
現在高</t>
  </si>
  <si>
    <t>当該団体(円)</t>
  </si>
  <si>
    <t>南砺市</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</si>
  <si>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</si>
  <si>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</si>
  <si>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5"/>
  </si>
  <si>
    <t>　実質公債費比率</t>
    <rPh sb="1" eb="3">
      <t>ジッシツ</t>
    </rPh>
    <rPh sb="3" eb="6">
      <t>コウサイヒ</t>
    </rPh>
    <rPh sb="6" eb="8">
      <t>ヒリツ</t>
    </rPh>
    <phoneticPr fontId="5"/>
  </si>
  <si>
    <t>※2　減債基金
　　積立状況等</t>
    <rPh sb="3" eb="5">
      <t>ゲンサイ</t>
    </rPh>
    <rPh sb="5" eb="7">
      <t>キキン</t>
    </rPh>
    <rPh sb="10" eb="12">
      <t>ツミタテ</t>
    </rPh>
    <rPh sb="12" eb="14">
      <t>ジョウキョウ</t>
    </rPh>
    <rPh sb="14" eb="15">
      <t>トウ</t>
    </rPh>
    <phoneticPr fontId="5"/>
  </si>
  <si>
    <t>歳出総額</t>
  </si>
  <si>
    <t>組合等が起こした地方債の元利償還金に対する負担金等</t>
  </si>
  <si>
    <t>債務負担行為に基づく支出額</t>
  </si>
  <si>
    <t>　うち消防職員</t>
    <rPh sb="3" eb="5">
      <t>ショウボウ</t>
    </rPh>
    <rPh sb="5" eb="7">
      <t>ショクイン</t>
    </rPh>
    <phoneticPr fontId="5"/>
  </si>
  <si>
    <t>組合等連結実質赤字額負担見込額</t>
  </si>
  <si>
    <t>一時借入金の利子</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</si>
  <si>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</si>
  <si>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5"/>
  </si>
  <si>
    <r>
      <t>減債基金残高</t>
    </r>
    <r>
      <rPr>
        <sz val="11"/>
        <color theme="1"/>
        <rFont val="ＭＳ ゴシック"/>
        <family val="3"/>
        <charset val="128"/>
      </rPr>
      <t>（注）</t>
    </r>
    <rPh sb="4" eb="6">
      <t>ザンダカ</t>
    </rPh>
    <rPh sb="7" eb="8">
      <t>チュウ</t>
    </rPh>
    <phoneticPr fontId="32"/>
  </si>
  <si>
    <t>算入公債費等(B)</t>
  </si>
  <si>
    <t>教育公務員</t>
    <rPh sb="0" eb="2">
      <t>キョウイク</t>
    </rPh>
    <rPh sb="2" eb="5">
      <t>コウムイン</t>
    </rPh>
    <phoneticPr fontId="5"/>
  </si>
  <si>
    <t>経常収支比率</t>
    <rPh sb="0" eb="2">
      <t>ケイジョウ</t>
    </rPh>
    <rPh sb="2" eb="4">
      <t>シュウシ</t>
    </rPh>
    <rPh sb="4" eb="6">
      <t>ヒリツ</t>
    </rPh>
    <phoneticPr fontId="5"/>
  </si>
  <si>
    <t>黒字額</t>
    <rPh sb="0" eb="2">
      <t>クロジ</t>
    </rPh>
    <rPh sb="2" eb="3">
      <t>ガク</t>
    </rPh>
    <phoneticPr fontId="1"/>
  </si>
  <si>
    <t>算入公債費等</t>
  </si>
  <si>
    <t>(A)－(B)</t>
  </si>
  <si>
    <t>特定財源の額</t>
    <rPh sb="0" eb="2">
      <t>トクテイ</t>
    </rPh>
    <rPh sb="2" eb="4">
      <t>ザイゲン</t>
    </rPh>
    <rPh sb="5" eb="6">
      <t>ガク</t>
    </rPh>
    <phoneticPr fontId="5"/>
  </si>
  <si>
    <t>連結実質赤字額</t>
  </si>
  <si>
    <t>　うち利子</t>
  </si>
  <si>
    <t>実質公債費比率の分子</t>
  </si>
  <si>
    <t>減債基金積立不足算定額</t>
  </si>
  <si>
    <t>※1 令和3年度中に市町村合併した団体で、合併前の団体ごとの決算に基づく実質公債費比率を算出していない団体については、グラフを表記しない。</t>
    <rPh sb="3" eb="5">
      <t>レイワ</t>
    </rPh>
    <phoneticPr fontId="5"/>
  </si>
  <si>
    <t>市区町村長</t>
    <rPh sb="0" eb="2">
      <t>シク</t>
    </rPh>
    <rPh sb="2" eb="4">
      <t>チョウソン</t>
    </rPh>
    <rPh sb="4" eb="5">
      <t>チョウ</t>
    </rPh>
    <phoneticPr fontId="5"/>
  </si>
  <si>
    <t xml:space="preserve"> </t>
  </si>
  <si>
    <t>(Ｅ)</t>
  </si>
  <si>
    <t>（百万円）</t>
    <rPh sb="1" eb="4">
      <t>ヒャクマンエン</t>
    </rPh>
    <phoneticPr fontId="5"/>
  </si>
  <si>
    <t>（参考）</t>
    <rPh sb="1" eb="3">
      <t>サンコウ</t>
    </rPh>
    <phoneticPr fontId="5"/>
  </si>
  <si>
    <t>当該団体からの債務保証に係る債務残高</t>
    <rPh sb="9" eb="11">
      <t>ホショウ</t>
    </rPh>
    <phoneticPr fontId="5"/>
  </si>
  <si>
    <t>上水道</t>
  </si>
  <si>
    <t>実質収支額</t>
  </si>
  <si>
    <t>減債基金積立相当額</t>
    <rPh sb="0" eb="2">
      <t>ゲンサイ</t>
    </rPh>
    <rPh sb="2" eb="4">
      <t>キキン</t>
    </rPh>
    <rPh sb="4" eb="6">
      <t>ツミタテ</t>
    </rPh>
    <rPh sb="6" eb="9">
      <t>ソウトウガク</t>
    </rPh>
    <phoneticPr fontId="32"/>
  </si>
  <si>
    <t>将来負担の状況</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</si>
  <si>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2"/>
  </si>
  <si>
    <t>健全化判断比率</t>
  </si>
  <si>
    <t>　公債費</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</si>
  <si>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2"/>
  </si>
  <si>
    <t>債務負担行為に基づく支出予定額</t>
  </si>
  <si>
    <t>失業対策事業費</t>
  </si>
  <si>
    <t>公営企業債等繰入見込額</t>
  </si>
  <si>
    <t>　　鉱産税</t>
  </si>
  <si>
    <t>将来負担額</t>
    <rPh sb="0" eb="2">
      <t>ショウライ</t>
    </rPh>
    <rPh sb="2" eb="4">
      <t>フタン</t>
    </rPh>
    <rPh sb="4" eb="5">
      <t>ガク</t>
    </rPh>
    <phoneticPr fontId="5"/>
  </si>
  <si>
    <t>退職手当負担見込額</t>
  </si>
  <si>
    <t>組合等負担等見込額</t>
  </si>
  <si>
    <t>翌年度に繰越すべき財源</t>
  </si>
  <si>
    <t>　　都市計画税</t>
  </si>
  <si>
    <t>低開発</t>
    <rPh sb="0" eb="1">
      <t>テイ</t>
    </rPh>
    <rPh sb="1" eb="3">
      <t>カイハツ</t>
    </rPh>
    <phoneticPr fontId="5"/>
  </si>
  <si>
    <t>設立法人等の負債額等負担見込額</t>
  </si>
  <si>
    <t>うち、健全化法施行規則附則第三条に係る負担見込額</t>
  </si>
  <si>
    <t>令和2年度(千円)</t>
    <rPh sb="0" eb="2">
      <t>レイワ</t>
    </rPh>
    <rPh sb="3" eb="5">
      <t>ネンド</t>
    </rPh>
    <rPh sb="6" eb="8">
      <t>センエン</t>
    </rPh>
    <phoneticPr fontId="5"/>
  </si>
  <si>
    <t>令和2年度(千円･％)</t>
    <rPh sb="0" eb="2">
      <t>レイワ</t>
    </rPh>
    <rPh sb="3" eb="5">
      <t>ネンド</t>
    </rPh>
    <rPh sb="6" eb="8">
      <t>センエン</t>
    </rPh>
    <phoneticPr fontId="5"/>
  </si>
  <si>
    <t>充当可能財源等(B)</t>
  </si>
  <si>
    <t>分母比</t>
    <rPh sb="0" eb="2">
      <t>ブンボ</t>
    </rPh>
    <rPh sb="2" eb="3">
      <t>ヒ</t>
    </rPh>
    <phoneticPr fontId="5"/>
  </si>
  <si>
    <t>充当可能基金</t>
  </si>
  <si>
    <t>充当可能特定歳入</t>
  </si>
  <si>
    <t>その他特定目的基金</t>
    <rPh sb="2" eb="3">
      <t>タ</t>
    </rPh>
    <rPh sb="3" eb="5">
      <t>トクテイ</t>
    </rPh>
    <rPh sb="5" eb="7">
      <t>モクテキ</t>
    </rPh>
    <rPh sb="7" eb="9">
      <t>キキン</t>
    </rPh>
    <phoneticPr fontId="5"/>
  </si>
  <si>
    <t>減債基金</t>
    <rPh sb="0" eb="1">
      <t>ゲン</t>
    </rPh>
    <rPh sb="1" eb="2">
      <t>サイ</t>
    </rPh>
    <rPh sb="2" eb="4">
      <t>キキン</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</si>
  <si>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</si>
  <si>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諸収入</t>
  </si>
  <si>
    <t>　うち単独</t>
  </si>
  <si>
    <t>基準財政需要額算入見込額</t>
  </si>
  <si>
    <t>実質収支比率等に係る経年分析</t>
  </si>
  <si>
    <t>将来負担比率の分子</t>
  </si>
  <si>
    <t>　人件費</t>
  </si>
  <si>
    <t>※令和3年度中に市町村合併した団体で、合併前の団体ごとの決算に基づく将来負担比率を算出していない団体については、グラフを表記しない。</t>
    <rPh sb="1" eb="3">
      <t>レイワ</t>
    </rPh>
    <phoneticPr fontId="5"/>
  </si>
  <si>
    <t>基金残高合計</t>
    <rPh sb="0" eb="2">
      <t>キキン</t>
    </rPh>
    <rPh sb="2" eb="4">
      <t>ザンダカ</t>
    </rPh>
    <rPh sb="4" eb="6">
      <t>ゴウケイ</t>
    </rPh>
    <phoneticPr fontId="5"/>
  </si>
  <si>
    <t>　法定普通税</t>
  </si>
  <si>
    <t>人口１人当たり決算額</t>
    <rPh sb="0" eb="2">
      <t>ジンコウ</t>
    </rPh>
    <rPh sb="2" eb="4">
      <t>ヒトリ</t>
    </rPh>
    <rPh sb="4" eb="5">
      <t>ア</t>
    </rPh>
    <rPh sb="7" eb="10">
      <t>ケッサンガク</t>
    </rPh>
    <phoneticPr fontId="5"/>
  </si>
  <si>
    <t>合併地域振興基金</t>
    <rPh sb="0" eb="4">
      <t>ガッペイチイキ</t>
    </rPh>
    <rPh sb="4" eb="6">
      <t>シンコウ</t>
    </rPh>
    <rPh sb="6" eb="8">
      <t>キキン</t>
    </rPh>
    <phoneticPr fontId="5"/>
  </si>
  <si>
    <t>財政調整基金残高</t>
  </si>
  <si>
    <t>実質単年度収支</t>
    <rPh sb="0" eb="2">
      <t>ジッシツ</t>
    </rPh>
    <rPh sb="2" eb="5">
      <t>タンネンド</t>
    </rPh>
    <rPh sb="5" eb="7">
      <t>シュウシ</t>
    </rPh>
    <phoneticPr fontId="1"/>
  </si>
  <si>
    <t>歳出</t>
  </si>
  <si>
    <t>赤字額</t>
    <rPh sb="0" eb="2">
      <t>アカジ</t>
    </rPh>
    <rPh sb="2" eb="3">
      <t>ガク</t>
    </rPh>
    <phoneticPr fontId="1"/>
  </si>
  <si>
    <t>元利償還金等</t>
    <rPh sb="0" eb="2">
      <t>ガンリ</t>
    </rPh>
    <rPh sb="2" eb="5">
      <t>ショウカンキン</t>
    </rPh>
    <rPh sb="5" eb="6">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</si>
  <si>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3"/>
  </si>
  <si>
    <t xml:space="preserve"> 過去５年間平均</t>
    <rPh sb="1" eb="3">
      <t>カコ</t>
    </rPh>
    <rPh sb="4" eb="6">
      <t>ネンカン</t>
    </rPh>
    <rPh sb="6" eb="8">
      <t>ヘイキン</t>
    </rPh>
    <phoneticPr fontId="5"/>
  </si>
  <si>
    <t>旧法による税</t>
  </si>
  <si>
    <t>歳出の状況（単位 千円・％）</t>
  </si>
  <si>
    <t>災害復旧費</t>
  </si>
  <si>
    <t>　法定外目的税</t>
  </si>
  <si>
    <t>▲特定財源の額</t>
  </si>
  <si>
    <t>算入公債費等</t>
    <rPh sb="0" eb="2">
      <t>サンニュウ</t>
    </rPh>
    <rPh sb="2" eb="6">
      <t>コウサイヒトウ</t>
    </rPh>
    <phoneticPr fontId="5"/>
  </si>
  <si>
    <t>項番</t>
    <rPh sb="0" eb="2">
      <t>コウバン</t>
    </rPh>
    <phoneticPr fontId="5"/>
  </si>
  <si>
    <t>充当可能財源等</t>
    <rPh sb="0" eb="2">
      <t>ジュウトウ</t>
    </rPh>
    <rPh sb="2" eb="4">
      <t>カノウ</t>
    </rPh>
    <rPh sb="4" eb="6">
      <t>ザイゲン</t>
    </rPh>
    <rPh sb="6" eb="7">
      <t>トウ</t>
    </rPh>
    <phoneticPr fontId="5"/>
  </si>
  <si>
    <t>商工費</t>
  </si>
  <si>
    <t>財政調整基金</t>
  </si>
  <si>
    <t>減債基金</t>
  </si>
  <si>
    <t>その他特定目的基金</t>
  </si>
  <si>
    <t>その他の経費</t>
    <rPh sb="2" eb="3">
      <t>タ</t>
    </rPh>
    <rPh sb="4" eb="6">
      <t>ケイヒ</t>
    </rPh>
    <phoneticPr fontId="5"/>
  </si>
  <si>
    <t>総括表（市町村）</t>
    <rPh sb="0" eb="2">
      <t>ソウカツ</t>
    </rPh>
    <rPh sb="2" eb="3">
      <t>ヒョウ</t>
    </rPh>
    <rPh sb="4" eb="7">
      <t>シチョウソン</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</si>
  <si>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</si>
  <si>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都道府県名</t>
  </si>
  <si>
    <t>富山県</t>
  </si>
  <si>
    <t>市町村類型</t>
  </si>
  <si>
    <t>　個人住民税減収補塡特例交付金</t>
  </si>
  <si>
    <t>Ⅰ－２</t>
  </si>
  <si>
    <t>指定団体等の指定状況</t>
  </si>
  <si>
    <t>　　　所得割</t>
  </si>
  <si>
    <t>令和元年度(千円)</t>
    <rPh sb="0" eb="2">
      <t>レイワ</t>
    </rPh>
    <rPh sb="2" eb="4">
      <t>ガンネン</t>
    </rPh>
    <rPh sb="4" eb="5">
      <t>ド</t>
    </rPh>
    <rPh sb="6" eb="8">
      <t>センエン</t>
    </rPh>
    <phoneticPr fontId="5"/>
  </si>
  <si>
    <t>令和元年度(千円･％)</t>
    <rPh sb="0" eb="2">
      <t>レイワ</t>
    </rPh>
    <rPh sb="2" eb="4">
      <t>ガンネン</t>
    </rPh>
    <rPh sb="4" eb="5">
      <t>ド</t>
    </rPh>
    <rPh sb="6" eb="8">
      <t>センエン</t>
    </rPh>
    <phoneticPr fontId="5"/>
  </si>
  <si>
    <t>訪問看護事業特別会計</t>
  </si>
  <si>
    <t>1-2</t>
  </si>
  <si>
    <t>歳入総額</t>
  </si>
  <si>
    <t>準元利償還金</t>
    <rPh sb="0" eb="1">
      <t>ジュン</t>
    </rPh>
    <rPh sb="1" eb="3">
      <t>ガンリ</t>
    </rPh>
    <rPh sb="3" eb="6">
      <t>ショウカンキン</t>
    </rPh>
    <phoneticPr fontId="33"/>
  </si>
  <si>
    <t>市町村民税</t>
    <rPh sb="0" eb="3">
      <t>シチョウソン</t>
    </rPh>
    <rPh sb="3" eb="4">
      <t>ミン</t>
    </rPh>
    <rPh sb="4" eb="5">
      <t>ゼイ</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</si>
  <si>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</si>
  <si>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</si>
  <si>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　　市町村民税</t>
  </si>
  <si>
    <t>×</t>
  </si>
  <si>
    <t>公共施設再編基金</t>
    <rPh sb="0" eb="2">
      <t>コウキョウ</t>
    </rPh>
    <rPh sb="2" eb="4">
      <t>シセツ</t>
    </rPh>
    <rPh sb="4" eb="6">
      <t>サイヘン</t>
    </rPh>
    <rPh sb="6" eb="8">
      <t>キキン</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</si>
  <si>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</si>
  <si>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</si>
  <si>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</si>
  <si>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歳入歳出差引</t>
  </si>
  <si>
    <t>　　(※1)</t>
  </si>
  <si>
    <t>首都</t>
    <rPh sb="0" eb="2">
      <t>シュト</t>
    </rPh>
    <phoneticPr fontId="5"/>
  </si>
  <si>
    <t>一部事務組合等名</t>
    <rPh sb="0" eb="2">
      <t>イチブ</t>
    </rPh>
    <rPh sb="2" eb="4">
      <t>ジム</t>
    </rPh>
    <rPh sb="4" eb="6">
      <t>クミアイ</t>
    </rPh>
    <rPh sb="6" eb="7">
      <t>トウ</t>
    </rPh>
    <rPh sb="7" eb="8">
      <t>メイ</t>
    </rPh>
    <phoneticPr fontId="33"/>
  </si>
  <si>
    <t>法人事業税交付金</t>
  </si>
  <si>
    <t>衛生費</t>
  </si>
  <si>
    <t>標準財政規模</t>
    <rPh sb="0" eb="2">
      <t>ヒョウジュン</t>
    </rPh>
    <rPh sb="2" eb="4">
      <t>ザイセイ</t>
    </rPh>
    <rPh sb="4" eb="6">
      <t>キボ</t>
    </rPh>
    <phoneticPr fontId="5"/>
  </si>
  <si>
    <t>近畿</t>
    <rPh sb="0" eb="2">
      <t>キンキ</t>
    </rPh>
    <phoneticPr fontId="5"/>
  </si>
  <si>
    <t>充当一般財源等</t>
  </si>
  <si>
    <t>一時借入金利子
（同一団体における会計間の現金運用に係る利子は除く）</t>
  </si>
  <si>
    <t>実質収支</t>
  </si>
  <si>
    <t>財政力指数</t>
    <rPh sb="0" eb="3">
      <t>ザイセイリョク</t>
    </rPh>
    <rPh sb="3" eb="5">
      <t>シスウ</t>
    </rPh>
    <phoneticPr fontId="5"/>
  </si>
  <si>
    <t>-</t>
  </si>
  <si>
    <t>構成比</t>
    <rPh sb="0" eb="3">
      <t>コウセイヒ</t>
    </rPh>
    <phoneticPr fontId="5"/>
  </si>
  <si>
    <t>地方債
現在高</t>
  </si>
  <si>
    <t>人口</t>
    <rPh sb="0" eb="2">
      <t>ジンコウ</t>
    </rPh>
    <phoneticPr fontId="5"/>
  </si>
  <si>
    <t>(1) 普通会計の状況（市町村）</t>
    <rPh sb="4" eb="6">
      <t>フツウ</t>
    </rPh>
    <rPh sb="6" eb="8">
      <t>カイケイ</t>
    </rPh>
    <rPh sb="9" eb="11">
      <t>ジョウキョウ</t>
    </rPh>
    <rPh sb="12" eb="15">
      <t>シチョウソン</t>
    </rPh>
    <phoneticPr fontId="5"/>
  </si>
  <si>
    <t>令和2年国調(人)</t>
    <rPh sb="3" eb="4">
      <t>ネン</t>
    </rPh>
    <rPh sb="4" eb="5">
      <t>コク</t>
    </rPh>
    <rPh sb="5" eb="6">
      <t>チョウ</t>
    </rPh>
    <phoneticPr fontId="5"/>
  </si>
  <si>
    <t>当該団体からの損失補償に係る債務残高</t>
  </si>
  <si>
    <r>
      <t>産業構造</t>
    </r>
    <r>
      <rPr>
        <sz val="9"/>
        <color indexed="8"/>
        <rFont val="ＭＳ ゴシック"/>
        <family val="3"/>
        <charset val="128"/>
      </rPr>
      <t xml:space="preserve"> (※5)</t>
    </r>
    <rPh sb="0" eb="2">
      <t>サンギョウ</t>
    </rPh>
    <rPh sb="2" eb="4">
      <t>コウゾウ</t>
    </rPh>
    <phoneticPr fontId="5"/>
  </si>
  <si>
    <t>当該団体
からの
出資金</t>
  </si>
  <si>
    <t>実質公債費比率
（(Ａ)－((Ｂ)＋(Ｄ))）／（(Ｃ)－(Ｄ)）×１００</t>
    <rPh sb="0" eb="2">
      <t>ジッシツ</t>
    </rPh>
    <rPh sb="2" eb="4">
      <t>コウサイ</t>
    </rPh>
    <rPh sb="4" eb="5">
      <t>ヒ</t>
    </rPh>
    <rPh sb="5" eb="7">
      <t>ヒリツ</t>
    </rPh>
    <phoneticPr fontId="5"/>
  </si>
  <si>
    <t>中部</t>
    <rPh sb="0" eb="2">
      <t>チュウブ</t>
    </rPh>
    <phoneticPr fontId="5"/>
  </si>
  <si>
    <t>　うち猶予特例債</t>
  </si>
  <si>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</si>
  <si>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t>
  </si>
  <si>
    <t>単年度収支</t>
  </si>
  <si>
    <t>▲地方債に係る元利償還金及び準元利償還金に要する経費として
普通交付税の額の算定に用いる基準財政需要額に算入された額</t>
  </si>
  <si>
    <t>（一財）利賀ふるさと財団</t>
    <rPh sb="1" eb="3">
      <t>イチザイ</t>
    </rPh>
    <phoneticPr fontId="5"/>
  </si>
  <si>
    <t>標準税収入額等</t>
  </si>
  <si>
    <t>公債費負担比率</t>
    <rPh sb="0" eb="3">
      <t>コウサイヒ</t>
    </rPh>
    <rPh sb="3" eb="5">
      <t>フタン</t>
    </rPh>
    <rPh sb="5" eb="7">
      <t>ヒリツ</t>
    </rPh>
    <phoneticPr fontId="5"/>
  </si>
  <si>
    <t>公営企業に要する経費の財源とする地方債の償還の財源に
充てたと認められる繰入金</t>
  </si>
  <si>
    <t>平成27年国調(人)</t>
    <rPh sb="4" eb="5">
      <t>ネン</t>
    </rPh>
    <rPh sb="5" eb="6">
      <t>コク</t>
    </rPh>
    <rPh sb="6" eb="7">
      <t>チョウ</t>
    </rPh>
    <phoneticPr fontId="5"/>
  </si>
  <si>
    <t>現年</t>
    <rPh sb="0" eb="1">
      <t>ゲン</t>
    </rPh>
    <rPh sb="1" eb="2">
      <t>ネン</t>
    </rPh>
    <phoneticPr fontId="5"/>
  </si>
  <si>
    <t>歳入の状況（単位 千円・％）</t>
    <rPh sb="0" eb="2">
      <t>サイニュウ</t>
    </rPh>
    <rPh sb="3" eb="5">
      <t>ジョウキョウ</t>
    </rPh>
    <rPh sb="6" eb="8">
      <t>タンイ</t>
    </rPh>
    <rPh sb="9" eb="11">
      <t>センエン</t>
    </rPh>
    <phoneticPr fontId="5"/>
  </si>
  <si>
    <t>過疎</t>
    <rPh sb="0" eb="2">
      <t>カソ</t>
    </rPh>
    <phoneticPr fontId="5"/>
  </si>
  <si>
    <t>積立金</t>
  </si>
  <si>
    <t>-6.6</t>
  </si>
  <si>
    <t>備考</t>
    <rPh sb="0" eb="2">
      <t>ビコウ</t>
    </rPh>
    <phoneticPr fontId="5"/>
  </si>
  <si>
    <t>山振</t>
    <rPh sb="0" eb="1">
      <t>ヤマ</t>
    </rPh>
    <rPh sb="1" eb="2">
      <t>フ</t>
    </rPh>
    <phoneticPr fontId="5"/>
  </si>
  <si>
    <t>繰上償還金</t>
  </si>
  <si>
    <t>公営事業等への繰出</t>
    <rPh sb="0" eb="2">
      <t>コウエイ</t>
    </rPh>
    <rPh sb="2" eb="4">
      <t>ジギョウ</t>
    </rPh>
    <rPh sb="4" eb="5">
      <t>トウ</t>
    </rPh>
    <rPh sb="7" eb="9">
      <t>クリダ</t>
    </rPh>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</si>
  <si>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</si>
  <si>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</si>
  <si>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 xml:space="preserve">充当可能特定歳入 </t>
    <rPh sb="0" eb="2">
      <t>ジュウトウ</t>
    </rPh>
    <rPh sb="2" eb="4">
      <t>カノウ</t>
    </rPh>
    <rPh sb="4" eb="6">
      <t>トクテイ</t>
    </rPh>
    <rPh sb="6" eb="8">
      <t>サイニュウ</t>
    </rPh>
    <phoneticPr fontId="33"/>
  </si>
  <si>
    <t>平成27年国調</t>
    <rPh sb="0" eb="2">
      <t>ヘイセイ</t>
    </rPh>
    <rPh sb="4" eb="5">
      <t>ネン</t>
    </rPh>
    <rPh sb="5" eb="6">
      <t>コク</t>
    </rPh>
    <rPh sb="6" eb="7">
      <t>チョウ</t>
    </rPh>
    <phoneticPr fontId="5"/>
  </si>
  <si>
    <t>世帯数 (世帯)</t>
    <rPh sb="0" eb="3">
      <t>セタイスウ</t>
    </rPh>
    <phoneticPr fontId="5"/>
  </si>
  <si>
    <t>*</t>
  </si>
  <si>
    <t>平成22年国調</t>
    <rPh sb="4" eb="5">
      <t>ネン</t>
    </rPh>
    <rPh sb="5" eb="6">
      <t>コク</t>
    </rPh>
    <rPh sb="6" eb="7">
      <t>チョウ</t>
    </rPh>
    <phoneticPr fontId="5"/>
  </si>
  <si>
    <t>普通建設事業費</t>
  </si>
  <si>
    <t>積立金取崩し額</t>
  </si>
  <si>
    <t>　連結実質赤字比率</t>
    <rPh sb="1" eb="3">
      <t>レンケツ</t>
    </rPh>
    <rPh sb="3" eb="5">
      <t>ジッシツ</t>
    </rPh>
    <rPh sb="5" eb="7">
      <t>アカジ</t>
    </rPh>
    <rPh sb="7" eb="9">
      <t>ヒリツ</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</si>
  <si>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</si>
  <si>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債務負担行為</t>
    <rPh sb="0" eb="2">
      <t>サイム</t>
    </rPh>
    <rPh sb="2" eb="4">
      <t>フタン</t>
    </rPh>
    <rPh sb="4" eb="6">
      <t>コウイ</t>
    </rPh>
    <phoneticPr fontId="5"/>
  </si>
  <si>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</si>
  <si>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</si>
  <si>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第1次</t>
    <rPh sb="0" eb="1">
      <t>ダイ</t>
    </rPh>
    <rPh sb="2" eb="3">
      <t>ジ</t>
    </rPh>
    <phoneticPr fontId="5"/>
  </si>
  <si>
    <t>　うち臨時財政対策債</t>
  </si>
  <si>
    <t>類似団体平均(円)</t>
    <rPh sb="0" eb="2">
      <t>ルイジ</t>
    </rPh>
    <rPh sb="2" eb="4">
      <t>ダンタイ</t>
    </rPh>
    <rPh sb="4" eb="6">
      <t>ヘイキン</t>
    </rPh>
    <rPh sb="7" eb="8">
      <t>エン</t>
    </rPh>
    <phoneticPr fontId="5"/>
  </si>
  <si>
    <t>指数表選定</t>
    <rPh sb="0" eb="2">
      <t>シスウ</t>
    </rPh>
    <rPh sb="2" eb="3">
      <t>ヒョウ</t>
    </rPh>
    <rPh sb="3" eb="5">
      <t>センテイ</t>
    </rPh>
    <phoneticPr fontId="5"/>
  </si>
  <si>
    <t>（参考）　普通建設事業費の分析</t>
    <rPh sb="1" eb="3">
      <t>サンコウ</t>
    </rPh>
    <rPh sb="5" eb="7">
      <t>フツウ</t>
    </rPh>
    <rPh sb="7" eb="9">
      <t>ケンセツ</t>
    </rPh>
    <rPh sb="9" eb="11">
      <t>ジギョウ</t>
    </rPh>
    <rPh sb="11" eb="12">
      <t>ヒ</t>
    </rPh>
    <rPh sb="13" eb="15">
      <t>ブンセキ</t>
    </rPh>
    <phoneticPr fontId="5"/>
  </si>
  <si>
    <t>実質単年度収支</t>
  </si>
  <si>
    <t>令02.01.01(人)</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</si>
  <si>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4"/>
  </si>
  <si>
    <t>　将来負担比率</t>
    <rPh sb="1" eb="3">
      <t>ショウライ</t>
    </rPh>
    <rPh sb="3" eb="5">
      <t>フタン</t>
    </rPh>
    <rPh sb="5" eb="7">
      <t>ヒリツ</t>
    </rPh>
    <phoneticPr fontId="5"/>
  </si>
  <si>
    <t>第2次</t>
    <rPh sb="0" eb="1">
      <t>ダイ</t>
    </rPh>
    <rPh sb="2" eb="3">
      <t>ジ</t>
    </rPh>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</si>
  <si>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</si>
  <si>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H28</t>
  </si>
  <si>
    <t>基準財政収入額</t>
  </si>
  <si>
    <r>
      <t>資金不足比率 (※</t>
    </r>
    <r>
      <rPr>
        <sz val="9"/>
        <color indexed="8"/>
        <rFont val="ＭＳ ゴシック"/>
        <family val="3"/>
        <charset val="128"/>
      </rPr>
      <t>4)</t>
    </r>
  </si>
  <si>
    <t>増減率  (％)</t>
    <rPh sb="0" eb="2">
      <t>ゾウゲン</t>
    </rPh>
    <rPh sb="2" eb="3">
      <t>リツ</t>
    </rPh>
    <phoneticPr fontId="5"/>
  </si>
  <si>
    <t>R01末</t>
  </si>
  <si>
    <t>-1.7</t>
  </si>
  <si>
    <t>基準財政需要額</t>
  </si>
  <si>
    <t>保険税(料)収入額</t>
  </si>
  <si>
    <t>うち日本人(％)</t>
  </si>
  <si>
    <t>-1.6</t>
  </si>
  <si>
    <t>　※一般会計等（純計）は、各会計の相互間の繰入・繰出等の重複を控除したものであり、各会計の合計と一致しない場合がある。</t>
  </si>
  <si>
    <t>目的税</t>
  </si>
  <si>
    <t>第3次</t>
    <rPh sb="0" eb="1">
      <t>ダイ</t>
    </rPh>
    <rPh sb="2" eb="3">
      <t>ジ</t>
    </rPh>
    <phoneticPr fontId="5"/>
  </si>
  <si>
    <t>H29</t>
  </si>
  <si>
    <t>面積 (k㎡)</t>
    <rPh sb="0" eb="2">
      <t>メンセキ</t>
    </rPh>
    <phoneticPr fontId="5"/>
  </si>
  <si>
    <t>うち単独分</t>
    <rPh sb="2" eb="4">
      <t>タンドク</t>
    </rPh>
    <rPh sb="4" eb="5">
      <t>ブン</t>
    </rPh>
    <phoneticPr fontId="5"/>
  </si>
  <si>
    <t>経常経費充当一般財源等</t>
    <rPh sb="0" eb="2">
      <t>ケイジョウ</t>
    </rPh>
    <rPh sb="2" eb="4">
      <t>ケイヒ</t>
    </rPh>
    <rPh sb="4" eb="6">
      <t>ジュウトウ</t>
    </rPh>
    <rPh sb="6" eb="8">
      <t>イッパン</t>
    </rPh>
    <rPh sb="8" eb="10">
      <t>ザイゲン</t>
    </rPh>
    <rPh sb="10" eb="11">
      <t>トウ</t>
    </rPh>
    <phoneticPr fontId="35"/>
  </si>
  <si>
    <t>算入公債費等の額</t>
    <rPh sb="0" eb="2">
      <t>サンニュウ</t>
    </rPh>
    <rPh sb="2" eb="4">
      <t>コウサイ</t>
    </rPh>
    <rPh sb="4" eb="5">
      <t>ヒ</t>
    </rPh>
    <rPh sb="5" eb="6">
      <t>トウ</t>
    </rPh>
    <rPh sb="7" eb="8">
      <t>ガク</t>
    </rPh>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</si>
  <si>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</si>
  <si>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3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</si>
  <si>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</si>
  <si>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</si>
  <si>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</si>
  <si>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被保険者
1人当り</t>
  </si>
  <si>
    <t>一部事務組合負担金（補助費等）</t>
    <rPh sb="0" eb="2">
      <t>イチブ</t>
    </rPh>
    <rPh sb="2" eb="4">
      <t>ジム</t>
    </rPh>
    <rPh sb="4" eb="6">
      <t>クミアイ</t>
    </rPh>
    <rPh sb="6" eb="9">
      <t>フタンキン</t>
    </rPh>
    <rPh sb="10" eb="13">
      <t>ホジョヒ</t>
    </rPh>
    <rPh sb="13" eb="14">
      <t>トウ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</si>
  <si>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</si>
  <si>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富山県南砺市</t>
  </si>
  <si>
    <t>一般職員等(※6)</t>
    <rPh sb="0" eb="2">
      <t>イッパン</t>
    </rPh>
    <rPh sb="2" eb="4">
      <t>ショクイン</t>
    </rPh>
    <rPh sb="4" eb="5">
      <t>トウ</t>
    </rPh>
    <phoneticPr fontId="5"/>
  </si>
  <si>
    <t>一般会計等（純計）</t>
    <rPh sb="0" eb="2">
      <t>イッパン</t>
    </rPh>
    <rPh sb="2" eb="4">
      <t>カイケイ</t>
    </rPh>
    <rPh sb="4" eb="5">
      <t>トウ</t>
    </rPh>
    <rPh sb="6" eb="8">
      <t>ジュンケイ</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</si>
  <si>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</si>
  <si>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</si>
  <si>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</si>
  <si>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</si>
  <si>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（注）人口については、各調査対象年度の1月1日現在の住民基本台帳に登載されている人口に基づいている。</t>
    <rPh sb="14" eb="16">
      <t>タイショウ</t>
    </rPh>
    <phoneticPr fontId="5"/>
  </si>
  <si>
    <t>一般職員</t>
    <rPh sb="0" eb="2">
      <t>イッパン</t>
    </rPh>
    <rPh sb="2" eb="4">
      <t>ショクイン</t>
    </rPh>
    <phoneticPr fontId="5"/>
  </si>
  <si>
    <t>　うち公的資金</t>
    <rPh sb="3" eb="5">
      <t>コウテキ</t>
    </rPh>
    <phoneticPr fontId="5"/>
  </si>
  <si>
    <t>歳入</t>
    <rPh sb="0" eb="2">
      <t>サイニュウ</t>
    </rPh>
    <phoneticPr fontId="33"/>
  </si>
  <si>
    <t>副市区町村長</t>
    <rPh sb="0" eb="1">
      <t>フク</t>
    </rPh>
    <rPh sb="1" eb="3">
      <t>シク</t>
    </rPh>
    <rPh sb="3" eb="5">
      <t>チョウソン</t>
    </rPh>
    <rPh sb="5" eb="6">
      <t>チョウ</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</si>
  <si>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</si>
  <si>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</si>
  <si>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</si>
  <si>
    <t>　うち技能労務職員</t>
    <rPh sb="3" eb="5">
      <t>ギノウ</t>
    </rPh>
    <rPh sb="5" eb="7">
      <t>ロウム</t>
    </rPh>
    <rPh sb="7" eb="9">
      <t>ショクイン</t>
    </rPh>
    <phoneticPr fontId="5"/>
  </si>
  <si>
    <t>項番</t>
  </si>
  <si>
    <t>将来負担比率　　（千円・％）</t>
    <rPh sb="0" eb="2">
      <t>ショウライ</t>
    </rPh>
    <rPh sb="2" eb="4">
      <t>フタン</t>
    </rPh>
    <phoneticPr fontId="5"/>
  </si>
  <si>
    <t>類似団体平均</t>
    <rPh sb="0" eb="2">
      <t>ルイジ</t>
    </rPh>
    <rPh sb="2" eb="4">
      <t>ダンタイ</t>
    </rPh>
    <rPh sb="4" eb="6">
      <t>ヘイキン</t>
    </rPh>
    <phoneticPr fontId="5"/>
  </si>
  <si>
    <t>一般会計等の一覧</t>
  </si>
  <si>
    <t>議会議長</t>
    <rPh sb="0" eb="2">
      <t>ギカイ</t>
    </rPh>
    <rPh sb="2" eb="4">
      <t>ギチョウ</t>
    </rPh>
    <phoneticPr fontId="5"/>
  </si>
  <si>
    <t>団体名</t>
    <rPh sb="0" eb="2">
      <t>ダンタイ</t>
    </rPh>
    <phoneticPr fontId="5"/>
  </si>
  <si>
    <t>土地開発基金現在高</t>
    <rPh sb="0" eb="2">
      <t>トチ</t>
    </rPh>
    <rPh sb="2" eb="4">
      <t>カイハツ</t>
    </rPh>
    <rPh sb="4" eb="6">
      <t>キキン</t>
    </rPh>
    <rPh sb="6" eb="8">
      <t>ゲンザイ</t>
    </rPh>
    <rPh sb="8" eb="9">
      <t>タカ</t>
    </rPh>
    <phoneticPr fontId="35"/>
  </si>
  <si>
    <t>連結実質赤字額</t>
    <rPh sb="0" eb="2">
      <t>レンケツ</t>
    </rPh>
    <rPh sb="2" eb="4">
      <t>ジッシツ</t>
    </rPh>
    <rPh sb="4" eb="7">
      <t>アカジガク</t>
    </rPh>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</si>
  <si>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</si>
  <si>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</si>
  <si>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35"/>
  </si>
  <si>
    <t>　※地方公共団体財政健全化法に基づき将来負担比率の算定対象となっている法人については、○印を付与している。</t>
  </si>
  <si>
    <t>総収益
（歳入）</t>
  </si>
  <si>
    <t>議会議員</t>
    <rPh sb="0" eb="2">
      <t>ギカイ</t>
    </rPh>
    <rPh sb="2" eb="4">
      <t>ギイン</t>
    </rPh>
    <phoneticPr fontId="5"/>
  </si>
  <si>
    <t>　　うち人件費</t>
  </si>
  <si>
    <t>合計</t>
    <rPh sb="0" eb="2">
      <t>ゴウケイ</t>
    </rPh>
    <phoneticPr fontId="5"/>
  </si>
  <si>
    <t>ラスパイレス指数</t>
    <rPh sb="6" eb="8">
      <t>シスウ</t>
    </rPh>
    <phoneticPr fontId="5"/>
  </si>
  <si>
    <t>　繰出金</t>
  </si>
  <si>
    <t>事業会計の一覧</t>
    <rPh sb="0" eb="2">
      <t>ジギョウ</t>
    </rPh>
    <rPh sb="2" eb="4">
      <t>カイケイ</t>
    </rPh>
    <phoneticPr fontId="5"/>
  </si>
  <si>
    <t>公営企業（法適）の一覧</t>
    <rPh sb="0" eb="2">
      <t>コウエイ</t>
    </rPh>
    <rPh sb="2" eb="4">
      <t>キギョウ</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</si>
  <si>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</si>
  <si>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</si>
  <si>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</si>
  <si>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会計名</t>
    <rPh sb="0" eb="2">
      <t>カイケイ</t>
    </rPh>
    <rPh sb="2" eb="3">
      <t>メイ</t>
    </rPh>
    <phoneticPr fontId="5"/>
  </si>
  <si>
    <t>組合等名</t>
  </si>
  <si>
    <t>　震災復興特別交付税</t>
  </si>
  <si>
    <r>
      <t>(※</t>
    </r>
    <r>
      <rPr>
        <sz val="9"/>
        <color indexed="8"/>
        <rFont val="ＭＳ ゴシック"/>
        <family val="3"/>
        <charset val="128"/>
      </rPr>
      <t>3)</t>
    </r>
  </si>
  <si>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</si>
  <si>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</si>
  <si>
    <t>ゴルフ場利用税交付金</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</si>
  <si>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</si>
  <si>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</si>
  <si>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</si>
  <si>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</si>
  <si>
    <t>公債費負担の状況</t>
    <rPh sb="0" eb="3">
      <t>コウサイヒ</t>
    </rPh>
    <rPh sb="3" eb="5">
      <t>フタン</t>
    </rPh>
    <rPh sb="6" eb="8">
      <t>ジョウキョウ</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</si>
  <si>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</si>
  <si>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地方公社・第三セクター等名</t>
    <rPh sb="12" eb="13">
      <t>メイ</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</si>
  <si>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</si>
  <si>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</si>
  <si>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（公財）世界遺産相倉合掌造り集落保存財団</t>
    <rPh sb="1" eb="3">
      <t>コウザイ</t>
    </rPh>
    <phoneticPr fontId="5"/>
  </si>
  <si>
    <t>※7：人口については、調査対象年度の1月1日現在の住民基本台帳に登載されている人口に基づいている。</t>
    <rPh sb="13" eb="15">
      <t>タイショウ</t>
    </rPh>
    <rPh sb="27" eb="29">
      <t>キホン</t>
    </rPh>
    <rPh sb="42" eb="43">
      <t>モト</t>
    </rPh>
    <phoneticPr fontId="36"/>
  </si>
  <si>
    <t>公社・
三セク等</t>
    <rPh sb="0" eb="2">
      <t>コウシャ</t>
    </rPh>
    <rPh sb="4" eb="5">
      <t>サン</t>
    </rPh>
    <rPh sb="7" eb="8">
      <t>トウ</t>
    </rPh>
    <phoneticPr fontId="5"/>
  </si>
  <si>
    <t>令和2年度</t>
  </si>
  <si>
    <t>（株）ジェイウイング</t>
    <rPh sb="0" eb="3">
      <t>カブ</t>
    </rPh>
    <phoneticPr fontId="5"/>
  </si>
  <si>
    <t>前年度繰上充用金</t>
  </si>
  <si>
    <t>砺波広域圏　一般会計</t>
    <rPh sb="0" eb="2">
      <t>トナミ</t>
    </rPh>
    <rPh sb="2" eb="4">
      <t>コウイキ</t>
    </rPh>
    <rPh sb="6" eb="10">
      <t>イッパンカイケイ</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</si>
  <si>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</si>
  <si>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</si>
  <si>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経常一般財源等</t>
    <rPh sb="0" eb="2">
      <t>ケイジョウ</t>
    </rPh>
    <rPh sb="2" eb="4">
      <t>イッパン</t>
    </rPh>
    <rPh sb="4" eb="7">
      <t>ザイゲントウ</t>
    </rPh>
    <phoneticPr fontId="5"/>
  </si>
  <si>
    <t>性質別歳出の状況（単位 千円・％）</t>
    <rPh sb="0" eb="2">
      <t>セイシツ</t>
    </rPh>
    <phoneticPr fontId="5"/>
  </si>
  <si>
    <t>分離課税所得割交付金</t>
  </si>
  <si>
    <t>区分</t>
  </si>
  <si>
    <t>再差引収支</t>
    <rPh sb="0" eb="1">
      <t>サイ</t>
    </rPh>
    <rPh sb="1" eb="3">
      <t>サシヒキ</t>
    </rPh>
    <rPh sb="3" eb="5">
      <t>シュウシ</t>
    </rPh>
    <phoneticPr fontId="5"/>
  </si>
  <si>
    <t>収入済額</t>
    <rPh sb="0" eb="2">
      <t>シュウニュウ</t>
    </rPh>
    <rPh sb="2" eb="3">
      <t>スミ</t>
    </rPh>
    <rPh sb="3" eb="4">
      <t>ガク</t>
    </rPh>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</si>
  <si>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</si>
  <si>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超過課税分</t>
    <rPh sb="0" eb="2">
      <t>チョウカ</t>
    </rPh>
    <rPh sb="2" eb="4">
      <t>カゼイ</t>
    </rPh>
    <rPh sb="4" eb="5">
      <t>ブン</t>
    </rPh>
    <phoneticPr fontId="5"/>
  </si>
  <si>
    <t>　法定外普通税</t>
  </si>
  <si>
    <t>軽油引取税交付金</t>
  </si>
  <si>
    <t>目的別歳出の状況（単位 千円・％）</t>
  </si>
  <si>
    <t>地方税</t>
  </si>
  <si>
    <t>普通税</t>
    <rPh sb="0" eb="2">
      <t>フツウ</t>
    </rPh>
    <rPh sb="2" eb="3">
      <t>ゼイ</t>
    </rPh>
    <phoneticPr fontId="10"/>
  </si>
  <si>
    <t>（株）井波木彫りの里</t>
    <rPh sb="0" eb="3">
      <t>カブ</t>
    </rPh>
    <phoneticPr fontId="5"/>
  </si>
  <si>
    <t>　　特別土地保有税</t>
  </si>
  <si>
    <t>決算額 (A)</t>
    <rPh sb="0" eb="2">
      <t>ケッサン</t>
    </rPh>
    <rPh sb="2" eb="3">
      <t>ガク</t>
    </rPh>
    <phoneticPr fontId="5"/>
  </si>
  <si>
    <t>民生費</t>
  </si>
  <si>
    <t>(A)のうち普通建設事業費</t>
    <rPh sb="6" eb="8">
      <t>フツウ</t>
    </rPh>
    <rPh sb="8" eb="10">
      <t>ケンセツ</t>
    </rPh>
    <rPh sb="10" eb="13">
      <t>ジギョウヒ</t>
    </rPh>
    <phoneticPr fontId="5"/>
  </si>
  <si>
    <t>一般会計等の財政状況（単位：百万円）</t>
    <rPh sb="0" eb="2">
      <t>イッパン</t>
    </rPh>
    <rPh sb="2" eb="4">
      <t>カイケイ</t>
    </rPh>
    <rPh sb="4" eb="5">
      <t>トウ</t>
    </rPh>
    <rPh sb="6" eb="8">
      <t>ザイセイ</t>
    </rPh>
    <rPh sb="8" eb="10">
      <t>ジョウキョウ</t>
    </rPh>
    <phoneticPr fontId="33"/>
  </si>
  <si>
    <t>総費用
（歳出）</t>
  </si>
  <si>
    <t>(A)のうち充当一般財源等</t>
    <rPh sb="6" eb="8">
      <t>ジュウトウ</t>
    </rPh>
    <rPh sb="8" eb="10">
      <t>イッパン</t>
    </rPh>
    <rPh sb="10" eb="12">
      <t>ザイゲン</t>
    </rPh>
    <rPh sb="12" eb="13">
      <t>ナド</t>
    </rPh>
    <phoneticPr fontId="5"/>
  </si>
  <si>
    <t>砺波地方介護保険組合　介護保険事業特別会計</t>
    <rPh sb="0" eb="2">
      <t>トナミ</t>
    </rPh>
    <rPh sb="2" eb="4">
      <t>チホウ</t>
    </rPh>
    <rPh sb="4" eb="6">
      <t>カイゴ</t>
    </rPh>
    <rPh sb="6" eb="8">
      <t>ホケン</t>
    </rPh>
    <rPh sb="8" eb="10">
      <t>クミアイ</t>
    </rPh>
    <rPh sb="11" eb="13">
      <t>カイゴ</t>
    </rPh>
    <rPh sb="13" eb="15">
      <t>ホケン</t>
    </rPh>
    <rPh sb="15" eb="17">
      <t>ジギョウ</t>
    </rPh>
    <rPh sb="17" eb="19">
      <t>トクベツ</t>
    </rPh>
    <rPh sb="19" eb="21">
      <t>カイケイ</t>
    </rPh>
    <phoneticPr fontId="5"/>
  </si>
  <si>
    <t>当該団体決算額
（千円）</t>
    <rPh sb="0" eb="2">
      <t>トウガイ</t>
    </rPh>
    <rPh sb="2" eb="4">
      <t>ダンタイ</t>
    </rPh>
    <rPh sb="4" eb="6">
      <t>ケッサン</t>
    </rPh>
    <rPh sb="6" eb="7">
      <t>ガク</t>
    </rPh>
    <rPh sb="9" eb="11">
      <t>センエン</t>
    </rPh>
    <phoneticPr fontId="5"/>
  </si>
  <si>
    <t>地方譲与税</t>
  </si>
  <si>
    <t>議会費</t>
  </si>
  <si>
    <t>利子割交付金</t>
  </si>
  <si>
    <t>自動車取得税交付金</t>
  </si>
  <si>
    <t>(Ｃ)－(Ｄ)</t>
  </si>
  <si>
    <t>配当割交付金</t>
    <rPh sb="0" eb="2">
      <t>ハイトウ</t>
    </rPh>
    <rPh sb="2" eb="3">
      <t>ワリ</t>
    </rPh>
    <rPh sb="3" eb="6">
      <t>コウフキン</t>
    </rPh>
    <phoneticPr fontId="10"/>
  </si>
  <si>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</si>
  <si>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</si>
  <si>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10"/>
  </si>
  <si>
    <t>砺波地域消防組合　一般会計</t>
    <rPh sb="0" eb="2">
      <t>トナミ</t>
    </rPh>
    <rPh sb="2" eb="4">
      <t>チイキ</t>
    </rPh>
    <rPh sb="4" eb="6">
      <t>ショウボウ</t>
    </rPh>
    <rPh sb="6" eb="8">
      <t>クミアイ</t>
    </rPh>
    <rPh sb="9" eb="13">
      <t>イッパンカイケイ</t>
    </rPh>
    <phoneticPr fontId="5"/>
  </si>
  <si>
    <t>　　　法人均等割</t>
  </si>
  <si>
    <t>　維持補修費</t>
  </si>
  <si>
    <t>森林総合研究所等が行う事業に係るもの</t>
  </si>
  <si>
    <t>地方消費税交付金</t>
  </si>
  <si>
    <t>徴収率
(％)</t>
    <rPh sb="0" eb="2">
      <t>チョウシュウ</t>
    </rPh>
    <rPh sb="2" eb="3">
      <t>リツ</t>
    </rPh>
    <phoneticPr fontId="5"/>
  </si>
  <si>
    <t>　　　法人税割</t>
  </si>
  <si>
    <t>農林水産業費</t>
  </si>
  <si>
    <t>　　固定資産税</t>
  </si>
  <si>
    <t>特別地方消費税交付金</t>
  </si>
  <si>
    <t>　　　うち純固定資産税</t>
  </si>
  <si>
    <t>土木費</t>
  </si>
  <si>
    <t>　　軽自動車税</t>
  </si>
  <si>
    <t>消防費</t>
  </si>
  <si>
    <t>地方特例交付金</t>
  </si>
  <si>
    <t>　　市町村たばこ税</t>
  </si>
  <si>
    <t>　　水利地益税等</t>
  </si>
  <si>
    <t>類似団体内平均(円)</t>
    <rPh sb="0" eb="2">
      <t>ルイジ</t>
    </rPh>
    <rPh sb="2" eb="4">
      <t>ダンタイ</t>
    </rPh>
    <phoneticPr fontId="5"/>
  </si>
  <si>
    <t>教育費</t>
  </si>
  <si>
    <t>内訳</t>
    <rPh sb="0" eb="2">
      <t>ウチワケ</t>
    </rPh>
    <phoneticPr fontId="5"/>
  </si>
  <si>
    <t>当該団体
からの
補助金</t>
  </si>
  <si>
    <t>一般会計</t>
  </si>
  <si>
    <t>自動車税環境性能割交付金</t>
  </si>
  <si>
    <t>公債費</t>
  </si>
  <si>
    <t>諸支出金</t>
    <rPh sb="3" eb="4">
      <t>キン</t>
    </rPh>
    <phoneticPr fontId="35"/>
  </si>
  <si>
    <t>合計</t>
  </si>
  <si>
    <t>　自動車税減収補塡特例交付金</t>
    <rPh sb="7" eb="9">
      <t>ホテン</t>
    </rPh>
    <rPh sb="13" eb="14">
      <t>キン</t>
    </rPh>
    <phoneticPr fontId="36"/>
  </si>
  <si>
    <t>　法定目的税</t>
  </si>
  <si>
    <t>実質公債費比率</t>
    <rPh sb="0" eb="2">
      <t>ジッシツ</t>
    </rPh>
    <rPh sb="2" eb="5">
      <t>コウサイヒ</t>
    </rPh>
    <rPh sb="5" eb="7">
      <t>ヒリツ</t>
    </rPh>
    <phoneticPr fontId="37"/>
  </si>
  <si>
    <t>　軽自動車税減収補塡特例交付金</t>
    <rPh sb="8" eb="10">
      <t>ホテン</t>
    </rPh>
    <phoneticPr fontId="36"/>
  </si>
  <si>
    <t>(Ｃ)</t>
  </si>
  <si>
    <t>　　入湯税</t>
  </si>
  <si>
    <t>地方交付税</t>
  </si>
  <si>
    <t>　　事業所税</t>
  </si>
  <si>
    <t>　普通交付税</t>
  </si>
  <si>
    <t>決算額</t>
  </si>
  <si>
    <t>構成比</t>
  </si>
  <si>
    <t>経常経費充当一般財源等</t>
  </si>
  <si>
    <t>保険給付費</t>
  </si>
  <si>
    <t>当該団体(円)</t>
    <rPh sb="0" eb="2">
      <t>トウガイ</t>
    </rPh>
    <rPh sb="2" eb="4">
      <t>ダンタイ</t>
    </rPh>
    <rPh sb="5" eb="6">
      <t>エン</t>
    </rPh>
    <phoneticPr fontId="5"/>
  </si>
  <si>
    <t>経常収支比率</t>
    <rPh sb="0" eb="2">
      <t>ケイジョウ</t>
    </rPh>
    <rPh sb="2" eb="4">
      <t>シュウシ</t>
    </rPh>
    <rPh sb="4" eb="6">
      <t>ヒリツ</t>
    </rPh>
    <phoneticPr fontId="37"/>
  </si>
  <si>
    <t>義務的経費計</t>
    <rPh sb="0" eb="3">
      <t>ギムテキ</t>
    </rPh>
    <rPh sb="3" eb="5">
      <t>ケイヒ</t>
    </rPh>
    <rPh sb="5" eb="6">
      <t>ケイ</t>
    </rPh>
    <phoneticPr fontId="5"/>
  </si>
  <si>
    <t>　　うち職員給</t>
    <rPh sb="4" eb="6">
      <t>ショクイン</t>
    </rPh>
    <rPh sb="6" eb="7">
      <t>キュウ</t>
    </rPh>
    <phoneticPr fontId="5"/>
  </si>
  <si>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</si>
  <si>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</si>
  <si>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</si>
  <si>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扶助費</t>
  </si>
  <si>
    <t>経常損益</t>
  </si>
  <si>
    <t>分担金・負担金</t>
  </si>
  <si>
    <t>病院</t>
  </si>
  <si>
    <t>手数料</t>
  </si>
  <si>
    <t>令和2年度</t>
    <rPh sb="0" eb="2">
      <t>レイワ</t>
    </rPh>
    <rPh sb="3" eb="5">
      <t>ネンド</t>
    </rPh>
    <phoneticPr fontId="5"/>
  </si>
  <si>
    <t>令和元年度</t>
    <rPh sb="0" eb="2">
      <t>レイワ</t>
    </rPh>
    <rPh sb="2" eb="4">
      <t>ガンネン</t>
    </rPh>
    <rPh sb="4" eb="5">
      <t>ド</t>
    </rPh>
    <phoneticPr fontId="5"/>
  </si>
  <si>
    <t>類似団体平均（円）</t>
    <rPh sb="0" eb="2">
      <t>ルイジ</t>
    </rPh>
    <rPh sb="2" eb="4">
      <t>ダンタイ</t>
    </rPh>
    <rPh sb="4" eb="6">
      <t>ヘイキン</t>
    </rPh>
    <rPh sb="7" eb="8">
      <t>エン</t>
    </rPh>
    <phoneticPr fontId="5"/>
  </si>
  <si>
    <t>　うち元金</t>
  </si>
  <si>
    <t>当該団体（円）</t>
    <rPh sb="0" eb="2">
      <t>トウガイ</t>
    </rPh>
    <rPh sb="2" eb="4">
      <t>ダンタイ</t>
    </rPh>
    <rPh sb="5" eb="6">
      <t>エン</t>
    </rPh>
    <phoneticPr fontId="5"/>
  </si>
  <si>
    <t>下水道事業会計</t>
  </si>
  <si>
    <t>国庫支出金</t>
  </si>
  <si>
    <t>地方債</t>
  </si>
  <si>
    <t>国有提供交付金(特別区財調交付金)</t>
  </si>
  <si>
    <t>土地開発公社に係る将来負担額</t>
    <rPh sb="0" eb="2">
      <t>トチ</t>
    </rPh>
    <rPh sb="2" eb="4">
      <t>カイハツ</t>
    </rPh>
    <rPh sb="4" eb="6">
      <t>コウシャ</t>
    </rPh>
    <rPh sb="7" eb="8">
      <t>カカ</t>
    </rPh>
    <rPh sb="9" eb="11">
      <t>ショウライ</t>
    </rPh>
    <rPh sb="11" eb="14">
      <t>フタンガク</t>
    </rPh>
    <phoneticPr fontId="33"/>
  </si>
  <si>
    <t>トナミロイヤルゴルフ（株）</t>
    <rPh sb="10" eb="13">
      <t>カブ</t>
    </rPh>
    <phoneticPr fontId="5"/>
  </si>
  <si>
    <t>・計</t>
  </si>
  <si>
    <t>社会福祉基金</t>
    <rPh sb="0" eb="2">
      <t>シャカイ</t>
    </rPh>
    <rPh sb="2" eb="4">
      <t>フクシ</t>
    </rPh>
    <rPh sb="4" eb="6">
      <t>キキン</t>
    </rPh>
    <phoneticPr fontId="5"/>
  </si>
  <si>
    <t>一時借入金利子</t>
  </si>
  <si>
    <t>国民健康保険診療所事業特別会計</t>
  </si>
  <si>
    <t>都道府県支出金</t>
  </si>
  <si>
    <t>純固定資産税</t>
    <rPh sb="0" eb="1">
      <t>ジュン</t>
    </rPh>
    <rPh sb="1" eb="3">
      <t>コテイ</t>
    </rPh>
    <rPh sb="3" eb="6">
      <t>シサンゼイ</t>
    </rPh>
    <phoneticPr fontId="5"/>
  </si>
  <si>
    <t>寄附金</t>
  </si>
  <si>
    <t>介護事業特別会計</t>
  </si>
  <si>
    <t>依頼土地の買い戻しに係るもの</t>
    <rPh sb="0" eb="2">
      <t>イライ</t>
    </rPh>
    <rPh sb="2" eb="4">
      <t>トチ</t>
    </rPh>
    <rPh sb="5" eb="6">
      <t>カ</t>
    </rPh>
    <rPh sb="7" eb="8">
      <t>モド</t>
    </rPh>
    <rPh sb="10" eb="11">
      <t>カカ</t>
    </rPh>
    <phoneticPr fontId="5"/>
  </si>
  <si>
    <t>充当可能
財源等</t>
    <rPh sb="0" eb="2">
      <t>ジュウトウ</t>
    </rPh>
    <rPh sb="2" eb="3">
      <t>カ</t>
    </rPh>
    <rPh sb="3" eb="4">
      <t>ノウ</t>
    </rPh>
    <rPh sb="5" eb="8">
      <t>ザイゲントウ</t>
    </rPh>
    <phoneticPr fontId="5"/>
  </si>
  <si>
    <t>繰入金</t>
  </si>
  <si>
    <t>実質収支</t>
    <rPh sb="0" eb="2">
      <t>ジッシツ</t>
    </rPh>
    <rPh sb="2" eb="4">
      <t>シュウシ</t>
    </rPh>
    <phoneticPr fontId="5"/>
  </si>
  <si>
    <t>他会計等
からの
繰入金</t>
    <rPh sb="9" eb="11">
      <t>クリイレ</t>
    </rPh>
    <rPh sb="11" eb="12">
      <t>キン</t>
    </rPh>
    <phoneticPr fontId="33"/>
  </si>
  <si>
    <t>　補助費等</t>
    <rPh sb="1" eb="3">
      <t>ホジョ</t>
    </rPh>
    <rPh sb="3" eb="4">
      <t>ヒ</t>
    </rPh>
    <rPh sb="4" eb="5">
      <t>トウ</t>
    </rPh>
    <phoneticPr fontId="5"/>
  </si>
  <si>
    <t>繰越金</t>
  </si>
  <si>
    <t>下水道</t>
  </si>
  <si>
    <t>　　うち一部事務組合負担金</t>
  </si>
  <si>
    <t>加入世帯数(世帯)</t>
  </si>
  <si>
    <t>　うち減収補塡債(特例分)</t>
    <rPh sb="4" eb="5">
      <t>シュウ</t>
    </rPh>
    <rPh sb="9" eb="10">
      <t>トク</t>
    </rPh>
    <rPh sb="10" eb="11">
      <t>レイ</t>
    </rPh>
    <rPh sb="11" eb="12">
      <t>ブン</t>
    </rPh>
    <phoneticPr fontId="1"/>
  </si>
  <si>
    <t>介護サービス</t>
  </si>
  <si>
    <t>　投資・出資金・貸付金</t>
  </si>
  <si>
    <t>国民健康保険</t>
  </si>
  <si>
    <t>　前年度繰上充用金</t>
  </si>
  <si>
    <t>国民健康保険事業特別会計</t>
  </si>
  <si>
    <t>その他</t>
  </si>
  <si>
    <t>投資的経費計</t>
    <rPh sb="5" eb="6">
      <t>ケイ</t>
    </rPh>
    <phoneticPr fontId="5"/>
  </si>
  <si>
    <t>歳入合計</t>
  </si>
  <si>
    <t>(注釈)</t>
    <rPh sb="1" eb="2">
      <t>チュウ</t>
    </rPh>
    <rPh sb="2" eb="3">
      <t>シャク</t>
    </rPh>
    <phoneticPr fontId="5"/>
  </si>
  <si>
    <t>　うち補助</t>
  </si>
  <si>
    <t>ふくみつ光房（株）</t>
    <rPh sb="6" eb="9">
      <t>カブ</t>
    </rPh>
    <phoneticPr fontId="5"/>
  </si>
  <si>
    <t>災害復旧事業費</t>
  </si>
  <si>
    <t>令和2年度</t>
    <rPh sb="0" eb="2">
      <t>レイワ</t>
    </rPh>
    <rPh sb="3" eb="5">
      <t>ネンド</t>
    </rPh>
    <phoneticPr fontId="37"/>
  </si>
  <si>
    <t>(2)各会計、関係団体の財政状況及び健全化判断比率（市町村）</t>
    <rPh sb="26" eb="29">
      <t>シチョウソン</t>
    </rPh>
    <phoneticPr fontId="5"/>
  </si>
  <si>
    <t>バス事業特別会計</t>
  </si>
  <si>
    <t>人口1,000人当たり職員数（人）</t>
    <rPh sb="0" eb="2">
      <t>ジンコウ</t>
    </rPh>
    <rPh sb="7" eb="8">
      <t>ニン</t>
    </rPh>
    <rPh sb="8" eb="9">
      <t>ア</t>
    </rPh>
    <rPh sb="11" eb="14">
      <t>ショクインスウ</t>
    </rPh>
    <rPh sb="15" eb="16">
      <t>ヒト</t>
    </rPh>
    <phoneticPr fontId="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</si>
  <si>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</si>
  <si>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</si>
  <si>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形式収支</t>
  </si>
  <si>
    <t>純資産又は
正味財産</t>
  </si>
  <si>
    <t>参考</t>
    <rPh sb="0" eb="2">
      <t>サンコウ</t>
    </rPh>
    <phoneticPr fontId="5"/>
  </si>
  <si>
    <t>当該団体
からの
貸付金</t>
  </si>
  <si>
    <t>一般会計等
負担見込額</t>
  </si>
  <si>
    <t>実質赤字額</t>
    <rPh sb="0" eb="2">
      <t>ジッシツ</t>
    </rPh>
    <rPh sb="2" eb="5">
      <t>アカジガク</t>
    </rPh>
    <phoneticPr fontId="5"/>
  </si>
  <si>
    <t>計</t>
    <rPh sb="0" eb="1">
      <t>ケイ</t>
    </rPh>
    <phoneticPr fontId="5"/>
  </si>
  <si>
    <t>(Ｆ)</t>
  </si>
  <si>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</si>
  <si>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資金剰余額
/不足額
（実質収支）</t>
  </si>
  <si>
    <t>他会計等
からの
繰入金</t>
  </si>
  <si>
    <t>左のうち
一般会計等
繰入見込額</t>
  </si>
  <si>
    <t>砺波地方介護保険組合　養護老人ホーム楽寿荘特別会計</t>
    <rPh sb="11" eb="13">
      <t>ヨウゴ</t>
    </rPh>
    <rPh sb="13" eb="15">
      <t>ロウジン</t>
    </rPh>
    <rPh sb="18" eb="19">
      <t>ラク</t>
    </rPh>
    <rPh sb="19" eb="20">
      <t>コトブキ</t>
    </rPh>
    <rPh sb="20" eb="21">
      <t>ソウ</t>
    </rPh>
    <rPh sb="21" eb="23">
      <t>トクベツ</t>
    </rPh>
    <rPh sb="23" eb="25">
      <t>カイケイ</t>
    </rPh>
    <phoneticPr fontId="5"/>
  </si>
  <si>
    <t>資金不足
比率</t>
    <rPh sb="0" eb="2">
      <t>シキン</t>
    </rPh>
    <rPh sb="2" eb="4">
      <t>フソク</t>
    </rPh>
    <rPh sb="5" eb="7">
      <t>ヒリツ</t>
    </rPh>
    <phoneticPr fontId="5"/>
  </si>
  <si>
    <t>後期高齢者医療事業特別会計</t>
  </si>
  <si>
    <t xml:space="preserve"> R01</t>
  </si>
  <si>
    <t>病院事業会計</t>
  </si>
  <si>
    <t>法適用企業</t>
  </si>
  <si>
    <t>砺波地方介護保険組合　一般会計</t>
    <rPh sb="0" eb="2">
      <t>トナミ</t>
    </rPh>
    <rPh sb="2" eb="4">
      <t>チホウ</t>
    </rPh>
    <rPh sb="4" eb="6">
      <t>カイゴ</t>
    </rPh>
    <rPh sb="6" eb="8">
      <t>ホケン</t>
    </rPh>
    <rPh sb="8" eb="10">
      <t>クミアイ</t>
    </rPh>
    <rPh sb="11" eb="13">
      <t>イッパン</t>
    </rPh>
    <rPh sb="13" eb="15">
      <t>カイケイ</t>
    </rPh>
    <phoneticPr fontId="5"/>
  </si>
  <si>
    <t>(3ヵ年平均)</t>
    <rPh sb="3" eb="4">
      <t>ネン</t>
    </rPh>
    <rPh sb="4" eb="6">
      <t>ヘイキン</t>
    </rPh>
    <phoneticPr fontId="5"/>
  </si>
  <si>
    <t>ラスパイレス指数</t>
    <rPh sb="6" eb="8">
      <t>シスウ</t>
    </rPh>
    <phoneticPr fontId="38"/>
  </si>
  <si>
    <t>水道事業会計</t>
  </si>
  <si>
    <t>工業用地造成事業特別会計</t>
  </si>
  <si>
    <t>法非適用企業</t>
  </si>
  <si>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</si>
  <si>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</si>
  <si>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t>
    <rPh sb="0" eb="2">
      <t>イチブ</t>
    </rPh>
    <rPh sb="2" eb="4">
      <t>ジム</t>
    </rPh>
    <rPh sb="4" eb="6">
      <t>クミアイ</t>
    </rPh>
    <rPh sb="6" eb="7">
      <t>トウ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</si>
  <si>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</si>
  <si>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地方公社・第三セクター等</t>
    <rPh sb="0" eb="4">
      <t>チホウコウシャ</t>
    </rPh>
    <rPh sb="5" eb="6">
      <t>ダイ</t>
    </rPh>
    <rPh sb="6" eb="7">
      <t>サン</t>
    </rPh>
    <rPh sb="11" eb="12">
      <t>ナド</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</si>
  <si>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</si>
  <si>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</si>
  <si>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平成30年度</t>
    <rPh sb="0" eb="2">
      <t>ヘイセイ</t>
    </rPh>
    <rPh sb="4" eb="6">
      <t>ネンド</t>
    </rPh>
    <phoneticPr fontId="5"/>
  </si>
  <si>
    <t>令和元年度</t>
    <rPh sb="0" eb="2">
      <t>レイワ</t>
    </rPh>
    <rPh sb="2" eb="3">
      <t>ガン</t>
    </rPh>
    <rPh sb="3" eb="5">
      <t>ネンド</t>
    </rPh>
    <phoneticPr fontId="5"/>
  </si>
  <si>
    <t>内訳</t>
    <rPh sb="0" eb="2">
      <t>ウチワケ</t>
    </rPh>
    <phoneticPr fontId="3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</si>
  <si>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</si>
  <si>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元利償還金</t>
    <rPh sb="0" eb="2">
      <t>ガンリ</t>
    </rPh>
    <rPh sb="2" eb="5">
      <t>ショウカンキン</t>
    </rPh>
    <phoneticPr fontId="33"/>
  </si>
  <si>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</si>
  <si>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PFI事業に係るもの</t>
    <rPh sb="3" eb="5">
      <t>ジギョウ</t>
    </rPh>
    <rPh sb="6" eb="7">
      <t>カカ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</si>
  <si>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</si>
  <si>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いわゆる五省協定等に係るもの</t>
    <rPh sb="4" eb="6">
      <t>ゴショウ</t>
    </rPh>
    <rPh sb="6" eb="9">
      <t>キョウテイトウ</t>
    </rPh>
    <rPh sb="10" eb="11">
      <t>カカ</t>
    </rPh>
    <phoneticPr fontId="33"/>
  </si>
  <si>
    <t xml:space="preserve">公営企業債等繰入見込額 </t>
    <rPh sb="0" eb="2">
      <t>コウエイ</t>
    </rPh>
    <rPh sb="2" eb="5">
      <t>キギョウサイ</t>
    </rPh>
    <rPh sb="5" eb="6">
      <t>トウ</t>
    </rPh>
    <rPh sb="6" eb="8">
      <t>クリイ</t>
    </rPh>
    <rPh sb="8" eb="11">
      <t>ミコミガク</t>
    </rPh>
    <phoneticPr fontId="33"/>
  </si>
  <si>
    <t>国営土地改良事業に係るもの</t>
    <rPh sb="0" eb="2">
      <t>コクエイ</t>
    </rPh>
    <rPh sb="2" eb="4">
      <t>トチ</t>
    </rPh>
    <rPh sb="4" eb="6">
      <t>カイリョウ</t>
    </rPh>
    <rPh sb="6" eb="8">
      <t>ジギョウ</t>
    </rPh>
    <rPh sb="9" eb="10">
      <t>カカ</t>
    </rPh>
    <phoneticPr fontId="33"/>
  </si>
  <si>
    <t xml:space="preserve">組合等負担等見込額 </t>
    <rPh sb="0" eb="2">
      <t>クミアイ</t>
    </rPh>
    <rPh sb="2" eb="3">
      <t>トウ</t>
    </rPh>
    <rPh sb="3" eb="5">
      <t>フタン</t>
    </rPh>
    <rPh sb="5" eb="6">
      <t>トウ</t>
    </rPh>
    <rPh sb="6" eb="9">
      <t>ミコミガク</t>
    </rPh>
    <phoneticPr fontId="33"/>
  </si>
  <si>
    <t>　うち、健全化法施行規則附則第三条に係る負担見込額</t>
  </si>
  <si>
    <t>対比（％）</t>
    <rPh sb="0" eb="2">
      <t>タイヒ</t>
    </rPh>
    <phoneticPr fontId="5"/>
  </si>
  <si>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</si>
  <si>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</si>
  <si>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</si>
  <si>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医王アローザ（株）</t>
    <rPh sb="6" eb="9">
      <t>カブ</t>
    </rPh>
    <phoneticPr fontId="5"/>
  </si>
  <si>
    <t>一時借入金の利子</t>
    <rPh sb="0" eb="2">
      <t>イチジ</t>
    </rPh>
    <rPh sb="2" eb="5">
      <t>カリイレキン</t>
    </rPh>
    <rPh sb="6" eb="8">
      <t>リシ</t>
    </rPh>
    <phoneticPr fontId="33"/>
  </si>
  <si>
    <t>社会福祉法人の施設建設費に係るもの</t>
    <rPh sb="0" eb="2">
      <t>シャカイ</t>
    </rPh>
    <rPh sb="2" eb="4">
      <t>フクシ</t>
    </rPh>
    <rPh sb="4" eb="6">
      <t>ホウジン</t>
    </rPh>
    <rPh sb="7" eb="9">
      <t>シセツ</t>
    </rPh>
    <rPh sb="9" eb="12">
      <t>ケンセツヒ</t>
    </rPh>
    <rPh sb="13" eb="14">
      <t>カカ</t>
    </rPh>
    <phoneticPr fontId="5"/>
  </si>
  <si>
    <t>▲退職金</t>
    <rPh sb="1" eb="3">
      <t>タイショク</t>
    </rPh>
    <rPh sb="3" eb="4">
      <t>キン</t>
    </rPh>
    <phoneticPr fontId="5"/>
  </si>
  <si>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</si>
  <si>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</si>
  <si>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</si>
  <si>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</si>
  <si>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</si>
  <si>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充当可能基金 </t>
    <rPh sb="0" eb="2">
      <t>ジュウトウ</t>
    </rPh>
    <rPh sb="2" eb="4">
      <t>カノウ</t>
    </rPh>
    <rPh sb="4" eb="6">
      <t>キキン</t>
    </rPh>
    <phoneticPr fontId="33"/>
  </si>
  <si>
    <t>企業債等
繰入見込額</t>
    <rPh sb="0" eb="2">
      <t>キギョウ</t>
    </rPh>
    <rPh sb="2" eb="3">
      <t>サイ</t>
    </rPh>
    <rPh sb="3" eb="4">
      <t>トウ</t>
    </rPh>
    <rPh sb="5" eb="7">
      <t>クリイレ</t>
    </rPh>
    <rPh sb="7" eb="9">
      <t>ミコ</t>
    </rPh>
    <rPh sb="9" eb="10">
      <t>ガク</t>
    </rPh>
    <phoneticPr fontId="5"/>
  </si>
  <si>
    <t>その他の会計</t>
  </si>
  <si>
    <t>健全化判断比率</t>
    <rPh sb="0" eb="3">
      <t>ケンゼンカ</t>
    </rPh>
    <rPh sb="3" eb="5">
      <t>ハンダン</t>
    </rPh>
    <rPh sb="5" eb="7">
      <t>ヒリツ</t>
    </rPh>
    <phoneticPr fontId="37"/>
  </si>
  <si>
    <t xml:space="preserve">基準財政需要額算入見込額 </t>
    <rPh sb="0" eb="2">
      <t>キジュン</t>
    </rPh>
    <rPh sb="2" eb="4">
      <t>ザイセイ</t>
    </rPh>
    <rPh sb="4" eb="7">
      <t>ジュヨウガク</t>
    </rPh>
    <rPh sb="7" eb="9">
      <t>サンニュウ</t>
    </rPh>
    <rPh sb="9" eb="12">
      <t>ミコミガク</t>
    </rPh>
    <phoneticPr fontId="33"/>
  </si>
  <si>
    <t>将来負担比率（(Ｅ)－(Ｆ)）／（(Ｃ)－(Ｄ)）×１００</t>
    <rPh sb="0" eb="2">
      <t>ショウライ</t>
    </rPh>
    <rPh sb="2" eb="4">
      <t>フタン</t>
    </rPh>
    <rPh sb="4" eb="6">
      <t>ヒリツ</t>
    </rPh>
    <phoneticPr fontId="5"/>
  </si>
  <si>
    <t xml:space="preserve"> H28</t>
  </si>
  <si>
    <t>利子補給に係るもの</t>
  </si>
  <si>
    <t>早期健全化基準</t>
  </si>
  <si>
    <t>財政再生基準</t>
  </si>
  <si>
    <t>地方独立行政法人に係る将来負担額</t>
  </si>
  <si>
    <t>(Ｂ)</t>
  </si>
  <si>
    <t>実質赤字比率</t>
    <rPh sb="0" eb="2">
      <t>ジッシツ</t>
    </rPh>
    <rPh sb="2" eb="4">
      <t>アカジ</t>
    </rPh>
    <rPh sb="4" eb="6">
      <t>ヒリツ</t>
    </rPh>
    <phoneticPr fontId="3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</si>
  <si>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</si>
  <si>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連結実質赤字比率</t>
    <rPh sb="0" eb="2">
      <t>レンケツ</t>
    </rPh>
    <rPh sb="2" eb="4">
      <t>ジッシツ</t>
    </rPh>
    <rPh sb="4" eb="6">
      <t>アカジ</t>
    </rPh>
    <rPh sb="6" eb="8">
      <t>ヒリツ</t>
    </rPh>
    <phoneticPr fontId="37"/>
  </si>
  <si>
    <t>(Ｄ)</t>
  </si>
  <si>
    <t>将来負担比率</t>
    <rPh sb="0" eb="2">
      <t>ショウライ</t>
    </rPh>
    <rPh sb="2" eb="4">
      <t>フタン</t>
    </rPh>
    <rPh sb="4" eb="6">
      <t>ヒリツ</t>
    </rPh>
    <phoneticPr fontId="37"/>
  </si>
  <si>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</si>
  <si>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</si>
  <si>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</si>
  <si>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人口1人当たり決算額</t>
    <rPh sb="0" eb="2">
      <t>ジンコウ</t>
    </rPh>
    <rPh sb="2" eb="4">
      <t>ヒトリ</t>
    </rPh>
    <rPh sb="4" eb="5">
      <t>ア</t>
    </rPh>
    <rPh sb="7" eb="9">
      <t>ケッサン</t>
    </rPh>
    <rPh sb="9" eb="10">
      <t>ガク</t>
    </rPh>
    <phoneticPr fontId="5"/>
  </si>
  <si>
    <t>人件費</t>
    <rPh sb="0" eb="3">
      <t>ジンケンヒ</t>
    </rPh>
    <phoneticPr fontId="5"/>
  </si>
  <si>
    <t>当該団体</t>
    <rPh sb="0" eb="2">
      <t>トウガイ</t>
    </rPh>
    <rPh sb="2" eb="4">
      <t>ダンタイ</t>
    </rPh>
    <phoneticPr fontId="5"/>
  </si>
  <si>
    <t>対比（差引）</t>
    <rPh sb="0" eb="2">
      <t>タイヒ</t>
    </rPh>
    <rPh sb="3" eb="5">
      <t>サシヒキ</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</si>
  <si>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</si>
  <si>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</si>
  <si>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増減率(%)(A)</t>
    <rPh sb="0" eb="3">
      <t>ゾウゲンリツ</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</si>
  <si>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</si>
  <si>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</si>
  <si>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</si>
  <si>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5"/>
  </si>
  <si>
    <t>公債費に準ずる債務負担行為に係るもの</t>
  </si>
  <si>
    <t>※令和3年度中に市町村合併した団体で、合併前の団体ごとの決算に基づく実質公債費比率を算出していない団体については、グラフを表記しない。</t>
    <rPh sb="1" eb="3">
      <t>レイワ</t>
    </rPh>
    <phoneticPr fontId="5"/>
  </si>
  <si>
    <t>普通建設事業費</t>
    <rPh sb="0" eb="2">
      <t>フツウ</t>
    </rPh>
    <rPh sb="2" eb="4">
      <t>ケンセツ</t>
    </rPh>
    <rPh sb="4" eb="7">
      <t>ジギョウヒ</t>
    </rPh>
    <phoneticPr fontId="5"/>
  </si>
  <si>
    <t>(A)-(B)</t>
  </si>
  <si>
    <t xml:space="preserve"> H29</t>
  </si>
  <si>
    <t xml:space="preserve"> H30</t>
  </si>
  <si>
    <t xml:space="preserve"> R02</t>
  </si>
  <si>
    <t>H30</t>
  </si>
  <si>
    <t>R01</t>
  </si>
  <si>
    <t>R02</t>
  </si>
  <si>
    <t>▲ 5.29</t>
  </si>
  <si>
    <t>▲ 1.69</t>
  </si>
  <si>
    <t>▲ 0.16</t>
  </si>
  <si>
    <t>その他会計（赤字）</t>
  </si>
  <si>
    <t>その他会計（黒字）</t>
  </si>
  <si>
    <t>H27末</t>
  </si>
  <si>
    <t>H28末</t>
  </si>
  <si>
    <t>H29末</t>
  </si>
  <si>
    <t>H30末</t>
  </si>
  <si>
    <t>すこやか子育て基金</t>
    <rPh sb="4" eb="6">
      <t>コソダ</t>
    </rPh>
    <rPh sb="7" eb="9">
      <t>キキン</t>
    </rPh>
    <phoneticPr fontId="5"/>
  </si>
  <si>
    <t>地方創生推進基金</t>
    <rPh sb="0" eb="2">
      <t>チホウ</t>
    </rPh>
    <rPh sb="2" eb="4">
      <t>ソウセイ</t>
    </rPh>
    <rPh sb="4" eb="6">
      <t>スイシン</t>
    </rPh>
    <rPh sb="6" eb="8">
      <t>キキン</t>
    </rPh>
    <phoneticPr fontId="5"/>
  </si>
  <si>
    <t>砺波広域圏　水道事業特別会計</t>
    <rPh sb="0" eb="2">
      <t>トナミ</t>
    </rPh>
    <rPh sb="2" eb="5">
      <t>コウイキケン</t>
    </rPh>
    <rPh sb="6" eb="8">
      <t>スイドウ</t>
    </rPh>
    <rPh sb="8" eb="10">
      <t>ジギョウ</t>
    </rPh>
    <rPh sb="10" eb="12">
      <t>トクベツ</t>
    </rPh>
    <rPh sb="12" eb="14">
      <t>カイケイ</t>
    </rPh>
    <phoneticPr fontId="5"/>
  </si>
  <si>
    <t>砺波地方衛生施設組合　一般会計</t>
    <rPh sb="0" eb="2">
      <t>トナミ</t>
    </rPh>
    <rPh sb="2" eb="4">
      <t>チホウ</t>
    </rPh>
    <rPh sb="4" eb="6">
      <t>エイセイ</t>
    </rPh>
    <rPh sb="6" eb="8">
      <t>シセツ</t>
    </rPh>
    <rPh sb="8" eb="10">
      <t>クミアイ</t>
    </rPh>
    <rPh sb="11" eb="15">
      <t>イッパンカイケイ</t>
    </rPh>
    <phoneticPr fontId="5"/>
  </si>
  <si>
    <t>富山県後期高齢者医療広域連合　一般会計</t>
    <rPh sb="0" eb="3">
      <t>トヤマケン</t>
    </rPh>
    <rPh sb="3" eb="5">
      <t>コウキ</t>
    </rPh>
    <rPh sb="5" eb="8">
      <t>コウレイシャ</t>
    </rPh>
    <rPh sb="8" eb="10">
      <t>イリョウ</t>
    </rPh>
    <rPh sb="10" eb="12">
      <t>コウイキ</t>
    </rPh>
    <rPh sb="12" eb="14">
      <t>レンゴウ</t>
    </rPh>
    <rPh sb="15" eb="19">
      <t>イッパンカイケイ</t>
    </rPh>
    <phoneticPr fontId="5"/>
  </si>
  <si>
    <t>富山県後期高齢者医療広域連合　後期高齢者医療事業特別会計</t>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</si>
  <si>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富山県市町村会館管理組合　一般会計</t>
    <rPh sb="0" eb="3">
      <t>トヤマケン</t>
    </rPh>
    <rPh sb="3" eb="6">
      <t>シチョウソン</t>
    </rPh>
    <rPh sb="6" eb="8">
      <t>カイカン</t>
    </rPh>
    <rPh sb="8" eb="10">
      <t>カンリ</t>
    </rPh>
    <rPh sb="10" eb="12">
      <t>クミアイ</t>
    </rPh>
    <rPh sb="13" eb="17">
      <t>イッパンカイケイ</t>
    </rPh>
    <phoneticPr fontId="5"/>
  </si>
  <si>
    <t>富山県市町村総合事務組合　一般会計</t>
    <rPh sb="0" eb="3">
      <t>トヤマケン</t>
    </rPh>
    <rPh sb="3" eb="6">
      <t>シチョウソン</t>
    </rPh>
    <rPh sb="6" eb="8">
      <t>ソウゴウ</t>
    </rPh>
    <rPh sb="8" eb="10">
      <t>ジム</t>
    </rPh>
    <rPh sb="10" eb="12">
      <t>クミアイ</t>
    </rPh>
    <rPh sb="13" eb="17">
      <t>イッパンカイケイ</t>
    </rPh>
    <phoneticPr fontId="5"/>
  </si>
  <si>
    <t>（公財）五箇山農業公社</t>
    <rPh sb="1" eb="3">
      <t>コウザイ</t>
    </rPh>
    <phoneticPr fontId="5"/>
  </si>
  <si>
    <t>（一財）五箇山和紙の里</t>
    <rPh sb="1" eb="3">
      <t>イチザイ</t>
    </rPh>
    <phoneticPr fontId="5"/>
  </si>
  <si>
    <t>（一財）五箇山合掌の里</t>
    <rPh sb="1" eb="3">
      <t>イチザイ</t>
    </rPh>
    <phoneticPr fontId="5"/>
  </si>
  <si>
    <t>上平観光開発（株）</t>
    <rPh sb="6" eb="9">
      <t>カブ</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</si>
  <si>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</si>
  <si>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</si>
  <si>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</si>
  <si>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南砺市は将来負担比率がゼロであるため、左のグラフに「当該団体値」が表示されていません。しかし、上記「有形固定資産減価償却率」のとおり、減価償却率は増加傾向にあるため、各施設の需要の多寡、減価償却率等の指標を踏まえた上で、計画的に施設を更新する必要があります。一方で、施設の更新に充てられる財源は有限であるため、持続可能な財政運営を図る観点からも、公共施設の再編を着実に実施することが求められます。
　なお、南砺市の将来負担比率がゼロである主な要因は、①基金の残高が多いこと、②普通交付税措置率の高い地方債を多く活用できることの2点が挙げられます。基金については、大規模な災害、予期せぬ事態等に陥った場合であっても、柔軟な行政運営が行えるように、行政改革等で生じた剰余金を継続的に積み上げています。一方、普通交付税措置率の高い地方債の活用については、合併特例債が令和2年度以降は活用できないことから、交付税措置額も減少していくことが予想されるため、今後将来負担比率を注視していく必要があり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</si>
  <si>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</si>
  <si>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</si>
  <si>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</si>
  <si>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</si>
  <si>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</si>
  <si>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</si>
  <si>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18年度から平成30年度までの間、毎年10億円前後の任意繰上償還を実施し、将来負担額の減少が続いた影響で、実質公債費比率が非常に低い値に抑えられています（令和2年度決算で4.8％。県内市町村で最低値）。しかし、①令和元年度以降は任意繰上償還を見送っていること、②大型建設事業のために発行した市債の元金償還が開始されたこと、③普通交付税の基準財政需要額への算入率の高い合併特例債が活用できなくなったことが影響し、実質公債費比率は令和元年度決算から0.5ポイント上昇しており、今後も上昇傾向が続く見通しです。そのため、市債を活用する事業の選定をこれまで以上に厳格に行い、市債発行額を一定程度まで圧縮していく必要があります。
　なお、将来負担比率はゼロであり、その要因は、上記「将来負担比率と有形固定資産減価償却率の推移」に記載のとおりです。</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</si>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</sst>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2" x14ac:knownFonts="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sz val="13"/>
      <color rgb="FFFF0000"/>
      <name val="ＭＳ ゴシック"/>
      <family val="3"/>
      <charset val="128"/>
    </font>
    <font>
      <sz val="11"/>
      <color rgb="FFFF0000"/>
      <name val="ＭＳ ゴシック"/>
      <family val="3"/>
      <charset val="128"/>
    </font>
    <font>
      <b/>
      <sz val="13"/>
      <color theme="1"/>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sz val="11"/>
      <color indexed="8"/>
      <name val="ＭＳ Ｐゴシック"/>
      <family val="3"/>
      <charset val="128"/>
    </font>
    <font>
      <b/>
      <sz val="18"/>
      <color indexed="8"/>
      <name val="ＭＳ ゴシック"/>
      <family val="3"/>
      <charset val="128"/>
    </font>
    <font>
      <b/>
      <sz val="13"/>
      <color indexed="56"/>
      <name val="ＭＳ ゴシック"/>
      <family val="3"/>
      <charset val="128"/>
    </font>
    <font>
      <sz val="6"/>
      <name val="ＭＳ ゴシック"/>
      <family val="3"/>
      <charset val="128"/>
    </font>
    <font>
      <b/>
      <sz val="9"/>
      <color indexed="9"/>
      <name val="ＭＳ ゴシック"/>
      <family val="3"/>
      <charset val="128"/>
    </font>
    <font>
      <sz val="9"/>
      <color indexed="8"/>
      <name val="ＭＳ ゴシック"/>
      <family val="3"/>
      <charset val="128"/>
    </font>
    <font>
      <sz val="11"/>
      <color indexed="8"/>
      <name val="ＭＳ ゴシック"/>
      <family val="3"/>
      <charset val="128"/>
    </font>
    <font>
      <sz val="11"/>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0" fillId="0" borderId="0">
      <alignment vertical="center"/>
    </xf>
  </cellStyleXfs>
  <cellXfs count="1152">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40" fillId="0" borderId="0" xfId="19" applyNumberFormat="1" applyFont="1">
      <alignment vertical="center"/>
    </xf>
    <xf numFmtId="184" fontId="3" fillId="0" borderId="0" xfId="19" applyNumberFormat="1" applyFont="1">
      <alignment vertical="center"/>
    </xf>
    <xf numFmtId="183" fontId="3" fillId="3" borderId="0" xfId="18" applyNumberFormat="1" applyFont="1" applyFill="1" applyAlignment="1">
      <alignment vertical="center" wrapText="1"/>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184" fontId="3" fillId="0" borderId="42" xfId="19" applyNumberFormat="1" applyFont="1" applyBorder="1">
      <alignment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0" fontId="3" fillId="0" borderId="0" xfId="18" applyFont="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3" applyNumberFormat="1" applyAlignment="1">
      <alignment horizontal="center" vertical="center"/>
    </xf>
    <xf numFmtId="0" fontId="41" fillId="0" borderId="0" xfId="20" applyFont="1">
      <alignment vertical="center"/>
    </xf>
    <xf numFmtId="180" fontId="3" fillId="0" borderId="0" xfId="19" applyNumberFormat="1" applyFo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179" fontId="3" fillId="3" borderId="74" xfId="18" applyNumberFormat="1" applyFont="1" applyFill="1" applyBorder="1" applyAlignment="1">
      <alignment horizontal="center" vertical="center"/>
    </xf>
    <xf numFmtId="184" fontId="1" fillId="0" borderId="0" xfId="19" applyNumberFormat="1" applyAlignment="1">
      <alignment horizontal="center" vertical="center"/>
    </xf>
    <xf numFmtId="179" fontId="3" fillId="0" borderId="0" xfId="19" applyNumberFormat="1" applyFont="1" applyAlignment="1">
      <alignment horizontal="center" vertical="center"/>
    </xf>
    <xf numFmtId="183" fontId="3" fillId="3" borderId="74" xfId="18" applyNumberFormat="1" applyFont="1" applyFill="1" applyBorder="1" applyAlignment="1">
      <alignment horizontal="center" vertical="center" wrapText="1"/>
    </xf>
    <xf numFmtId="179" fontId="3" fillId="3" borderId="0" xfId="18" applyNumberFormat="1" applyFont="1" applyFill="1" applyAlignment="1">
      <alignment horizontal="center" vertical="center" wrapText="1"/>
    </xf>
    <xf numFmtId="0" fontId="3" fillId="0" borderId="74" xfId="19" applyFont="1" applyBorder="1" applyAlignment="1">
      <alignment horizontal="center" vertical="center"/>
    </xf>
    <xf numFmtId="0" fontId="3" fillId="0" borderId="0" xfId="19" applyFont="1" applyAlignment="1">
      <alignment horizontal="center" vertical="center"/>
    </xf>
    <xf numFmtId="179" fontId="3" fillId="3" borderId="0" xfId="18" applyNumberFormat="1" applyFont="1" applyFill="1" applyAlignment="1">
      <alignment horizontal="center" vertical="center"/>
    </xf>
    <xf numFmtId="183" fontId="3" fillId="3" borderId="0" xfId="18" applyNumberFormat="1" applyFont="1" applyFill="1" applyAlignment="1">
      <alignment horizontal="center" vertical="center" wrapText="1"/>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11" fillId="0" borderId="30" xfId="19" applyFont="1" applyBorder="1" applyAlignment="1" applyProtection="1">
      <alignment horizontal="left" vertical="top" wrapText="1"/>
      <protection locked="0"/>
    </xf>
    <xf numFmtId="0" fontId="11" fillId="0" borderId="23" xfId="19" applyFont="1" applyBorder="1" applyAlignment="1" applyProtection="1">
      <alignment horizontal="left" vertical="top" wrapText="1"/>
      <protection locked="0"/>
    </xf>
    <xf numFmtId="0" fontId="11" fillId="0" borderId="16" xfId="19" applyFont="1" applyBorder="1" applyAlignment="1" applyProtection="1">
      <alignment horizontal="left" vertical="top" wrapText="1"/>
      <protection locked="0"/>
    </xf>
    <xf numFmtId="0" fontId="11" fillId="0" borderId="42" xfId="19" applyFont="1" applyBorder="1" applyAlignment="1" applyProtection="1">
      <alignment horizontal="left" vertical="top" wrapText="1"/>
      <protection locked="0"/>
    </xf>
    <xf numFmtId="0" fontId="11" fillId="0" borderId="0" xfId="19" applyFont="1" applyAlignment="1" applyProtection="1">
      <alignment horizontal="left" vertical="top" wrapText="1"/>
      <protection locked="0"/>
    </xf>
    <xf numFmtId="0" fontId="11" fillId="0" borderId="14" xfId="19" applyFont="1" applyBorder="1" applyAlignment="1" applyProtection="1">
      <alignment horizontal="left" vertical="top" wrapText="1"/>
      <protection locked="0"/>
    </xf>
    <xf numFmtId="0" fontId="11" fillId="0" borderId="31" xfId="19" applyFont="1" applyBorder="1" applyAlignment="1" applyProtection="1">
      <alignment horizontal="left" vertical="top" wrapText="1"/>
      <protection locked="0"/>
    </xf>
    <xf numFmtId="0" fontId="11" fillId="0" borderId="34" xfId="19" applyFont="1" applyBorder="1" applyAlignment="1" applyProtection="1">
      <alignment horizontal="left" vertical="top" wrapText="1"/>
      <protection locked="0"/>
    </xf>
    <xf numFmtId="0" fontId="11" fillId="0" borderId="15" xfId="19" applyFont="1" applyBorder="1" applyAlignment="1" applyProtection="1">
      <alignment horizontal="left" vertical="top" wrapText="1"/>
      <protection locked="0"/>
    </xf>
    <xf numFmtId="183" fontId="3" fillId="0" borderId="0" xfId="18" applyNumberFormat="1" applyFont="1" applyAlignment="1">
      <alignment horizontal="center" vertical="center" wrapText="1"/>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0" xr:uid="{5D7C950D-434D-4272-8886-A5ACBBB87104}"/>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76347</c:v>
                </c:pt>
              </c:numCache>
            </c:numRef>
          </c:val>
          <c:smooth val="0"/>
          <c:extLst>
            <c:ext xmlns:c16="http://schemas.microsoft.com/office/drawing/2014/chart" uri="{C3380CC4-5D6E-409C-BE32-E72D297353CC}">
              <c16:uniqueId val="{00000000-7B29-42FE-BBDD-02D0265A68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155345</c:v>
                </c:pt>
                <c:pt idx="1">
                  <c:v>117617</c:v>
                </c:pt>
                <c:pt idx="2">
                  <c:v>76055</c:v>
                </c:pt>
                <c:pt idx="3">
                  <c:v>137221</c:v>
                </c:pt>
                <c:pt idx="4">
                  <c:v>82238</c:v>
                </c:pt>
              </c:numCache>
            </c:numRef>
          </c:val>
          <c:smooth val="0"/>
          <c:extLst>
            <c:ext xmlns:c16="http://schemas.microsoft.com/office/drawing/2014/chart" uri="{C3380CC4-5D6E-409C-BE32-E72D297353CC}">
              <c16:uniqueId val="{00000001-7B29-42FE-BBDD-02D0265A685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7.32</c:v>
                </c:pt>
                <c:pt idx="1">
                  <c:v>7.24</c:v>
                </c:pt>
                <c:pt idx="2">
                  <c:v>8.56</c:v>
                </c:pt>
                <c:pt idx="3">
                  <c:v>6.88</c:v>
                </c:pt>
                <c:pt idx="4">
                  <c:v>6.63</c:v>
                </c:pt>
              </c:numCache>
            </c:numRef>
          </c:val>
          <c:extLst>
            <c:ext xmlns:c16="http://schemas.microsoft.com/office/drawing/2014/chart" uri="{C3380CC4-5D6E-409C-BE32-E72D297353CC}">
              <c16:uniqueId val="{00000000-942F-439C-8639-A46AE3CF7E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27.28</c:v>
                </c:pt>
                <c:pt idx="1">
                  <c:v>14.46</c:v>
                </c:pt>
                <c:pt idx="2">
                  <c:v>16.53</c:v>
                </c:pt>
                <c:pt idx="3">
                  <c:v>16.43</c:v>
                </c:pt>
                <c:pt idx="4">
                  <c:v>15.86</c:v>
                </c:pt>
              </c:numCache>
            </c:numRef>
          </c:val>
          <c:extLst>
            <c:ext xmlns:c16="http://schemas.microsoft.com/office/drawing/2014/chart" uri="{C3380CC4-5D6E-409C-BE32-E72D297353CC}">
              <c16:uniqueId val="{00000001-942F-439C-8639-A46AE3CF7E55}"/>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c:v>
                </c:pt>
                <c:pt idx="1">
                  <c:v>-5.29</c:v>
                </c:pt>
                <c:pt idx="2">
                  <c:v>6.91</c:v>
                </c:pt>
                <c:pt idx="3">
                  <c:v>-1.69</c:v>
                </c:pt>
                <c:pt idx="4">
                  <c:v>-0.16</c:v>
                </c:pt>
              </c:numCache>
            </c:numRef>
          </c:val>
          <c:smooth val="0"/>
          <c:extLst>
            <c:ext xmlns:c16="http://schemas.microsoft.com/office/drawing/2014/chart" uri="{C3380CC4-5D6E-409C-BE32-E72D297353CC}">
              <c16:uniqueId val="{00000002-942F-439C-8639-A46AE3CF7E5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7.0000000000000007E-2</c:v>
                </c:pt>
                <c:pt idx="2">
                  <c:v>#N/A</c:v>
                </c:pt>
                <c:pt idx="3">
                  <c:v>0.05</c:v>
                </c:pt>
                <c:pt idx="4">
                  <c:v>#N/A</c:v>
                </c:pt>
                <c:pt idx="5">
                  <c:v>7.0000000000000007E-2</c:v>
                </c:pt>
                <c:pt idx="6">
                  <c:v>#N/A</c:v>
                </c:pt>
                <c:pt idx="7">
                  <c:v>0.61</c:v>
                </c:pt>
                <c:pt idx="8">
                  <c:v>#N/A</c:v>
                </c:pt>
                <c:pt idx="9">
                  <c:v>0.04</c:v>
                </c:pt>
              </c:numCache>
            </c:numRef>
          </c:val>
          <c:extLst>
            <c:ext xmlns:c16="http://schemas.microsoft.com/office/drawing/2014/chart" uri="{C3380CC4-5D6E-409C-BE32-E72D297353CC}">
              <c16:uniqueId val="{00000000-F5FE-4885-A47A-6C0FBE6577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5FE-4885-A47A-6C0FBE6577A6}"/>
            </c:ext>
          </c:extLst>
        </c:ser>
        <c:ser>
          <c:idx val="2"/>
          <c:order val="2"/>
          <c:tx>
            <c:strRef>
              <c:f>データシート!$A$29</c:f>
              <c:strCache>
                <c:ptCount val="1"/>
                <c:pt idx="0">
                  <c:v>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7.0000000000000007E-2</c:v>
                </c:pt>
                <c:pt idx="2">
                  <c:v>#N/A</c:v>
                </c:pt>
                <c:pt idx="3">
                  <c:v>0.09</c:v>
                </c:pt>
                <c:pt idx="4">
                  <c:v>#N/A</c:v>
                </c:pt>
                <c:pt idx="5">
                  <c:v>0.1</c:v>
                </c:pt>
                <c:pt idx="6">
                  <c:v>#N/A</c:v>
                </c:pt>
                <c:pt idx="7">
                  <c:v>0.06</c:v>
                </c:pt>
                <c:pt idx="8">
                  <c:v>#N/A</c:v>
                </c:pt>
                <c:pt idx="9">
                  <c:v>0.05</c:v>
                </c:pt>
              </c:numCache>
            </c:numRef>
          </c:val>
          <c:extLst>
            <c:ext xmlns:c16="http://schemas.microsoft.com/office/drawing/2014/chart" uri="{C3380CC4-5D6E-409C-BE32-E72D297353CC}">
              <c16:uniqueId val="{00000002-F5FE-4885-A47A-6C0FBE6577A6}"/>
            </c:ext>
          </c:extLst>
        </c:ser>
        <c:ser>
          <c:idx val="3"/>
          <c:order val="3"/>
          <c:tx>
            <c:strRef>
              <c:f>データシート!$A$30</c:f>
              <c:strCache>
                <c:ptCount val="1"/>
                <c:pt idx="0">
                  <c:v>国民健康保険診療所事業特別会計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0.08</c:v>
                </c:pt>
              </c:numCache>
            </c:numRef>
          </c:val>
          <c:extLst>
            <c:ext xmlns:c16="http://schemas.microsoft.com/office/drawing/2014/chart" uri="{C3380CC4-5D6E-409C-BE32-E72D297353CC}">
              <c16:uniqueId val="{00000003-F5FE-4885-A47A-6C0FBE6577A6}"/>
            </c:ext>
          </c:extLst>
        </c:ser>
        <c:ser>
          <c:idx val="4"/>
          <c:order val="4"/>
          <c:tx>
            <c:strRef>
              <c:f>データシート!$A$31</c:f>
              <c:strCache>
                <c:ptCount val="1"/>
                <c:pt idx="0">
                  <c:v>介護事業特別会計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0.16</c:v>
                </c:pt>
                <c:pt idx="2">
                  <c:v>#N/A</c:v>
                </c:pt>
                <c:pt idx="3">
                  <c:v>0.15</c:v>
                </c:pt>
                <c:pt idx="4">
                  <c:v>#N/A</c:v>
                </c:pt>
                <c:pt idx="5">
                  <c:v>0.12</c:v>
                </c:pt>
                <c:pt idx="6">
                  <c:v>#N/A</c:v>
                </c:pt>
                <c:pt idx="7">
                  <c:v>0.05</c:v>
                </c:pt>
                <c:pt idx="8">
                  <c:v>#N/A</c:v>
                </c:pt>
                <c:pt idx="9">
                  <c:v>0.12</c:v>
                </c:pt>
              </c:numCache>
            </c:numRef>
          </c:val>
          <c:extLst>
            <c:ext xmlns:c16="http://schemas.microsoft.com/office/drawing/2014/chart" uri="{C3380CC4-5D6E-409C-BE32-E72D297353CC}">
              <c16:uniqueId val="{00000004-F5FE-4885-A47A-6C0FBE6577A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1.23</c:v>
                </c:pt>
                <c:pt idx="2">
                  <c:v>#N/A</c:v>
                </c:pt>
                <c:pt idx="3">
                  <c:v>0.98</c:v>
                </c:pt>
                <c:pt idx="4">
                  <c:v>#N/A</c:v>
                </c:pt>
                <c:pt idx="5">
                  <c:v>0.41</c:v>
                </c:pt>
                <c:pt idx="6">
                  <c:v>#N/A</c:v>
                </c:pt>
                <c:pt idx="7">
                  <c:v>0.39</c:v>
                </c:pt>
                <c:pt idx="8">
                  <c:v>#N/A</c:v>
                </c:pt>
                <c:pt idx="9">
                  <c:v>0.45</c:v>
                </c:pt>
              </c:numCache>
            </c:numRef>
          </c:val>
          <c:extLst>
            <c:ext xmlns:c16="http://schemas.microsoft.com/office/drawing/2014/chart" uri="{C3380CC4-5D6E-409C-BE32-E72D297353CC}">
              <c16:uniqueId val="{00000005-F5FE-4885-A47A-6C0FBE6577A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3.17</c:v>
                </c:pt>
                <c:pt idx="2">
                  <c:v>#N/A</c:v>
                </c:pt>
                <c:pt idx="3">
                  <c:v>1.93</c:v>
                </c:pt>
                <c:pt idx="4">
                  <c:v>#N/A</c:v>
                </c:pt>
                <c:pt idx="5">
                  <c:v>0.91</c:v>
                </c:pt>
                <c:pt idx="6">
                  <c:v>#N/A</c:v>
                </c:pt>
                <c:pt idx="7">
                  <c:v>0.63</c:v>
                </c:pt>
                <c:pt idx="8">
                  <c:v>#N/A</c:v>
                </c:pt>
                <c:pt idx="9">
                  <c:v>1.66</c:v>
                </c:pt>
              </c:numCache>
            </c:numRef>
          </c:val>
          <c:extLst>
            <c:ext xmlns:c16="http://schemas.microsoft.com/office/drawing/2014/chart" uri="{C3380CC4-5D6E-409C-BE32-E72D297353CC}">
              <c16:uniqueId val="{00000006-F5FE-4885-A47A-6C0FBE6577A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7.24</c:v>
                </c:pt>
                <c:pt idx="2">
                  <c:v>#N/A</c:v>
                </c:pt>
                <c:pt idx="3">
                  <c:v>7.14</c:v>
                </c:pt>
                <c:pt idx="4">
                  <c:v>#N/A</c:v>
                </c:pt>
                <c:pt idx="5">
                  <c:v>8.4600000000000009</c:v>
                </c:pt>
                <c:pt idx="6">
                  <c:v>#N/A</c:v>
                </c:pt>
                <c:pt idx="7">
                  <c:v>6.81</c:v>
                </c:pt>
                <c:pt idx="8">
                  <c:v>#N/A</c:v>
                </c:pt>
                <c:pt idx="9">
                  <c:v>6.57</c:v>
                </c:pt>
              </c:numCache>
            </c:numRef>
          </c:val>
          <c:extLst>
            <c:ext xmlns:c16="http://schemas.microsoft.com/office/drawing/2014/chart" uri="{C3380CC4-5D6E-409C-BE32-E72D297353CC}">
              <c16:uniqueId val="{00000007-F5FE-4885-A47A-6C0FBE6577A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6.54</c:v>
                </c:pt>
                <c:pt idx="2">
                  <c:v>#N/A</c:v>
                </c:pt>
                <c:pt idx="3">
                  <c:v>7.5</c:v>
                </c:pt>
                <c:pt idx="4">
                  <c:v>#N/A</c:v>
                </c:pt>
                <c:pt idx="5">
                  <c:v>8.4600000000000009</c:v>
                </c:pt>
                <c:pt idx="6">
                  <c:v>#N/A</c:v>
                </c:pt>
                <c:pt idx="7">
                  <c:v>8.85</c:v>
                </c:pt>
                <c:pt idx="8">
                  <c:v>#N/A</c:v>
                </c:pt>
                <c:pt idx="9">
                  <c:v>7.7</c:v>
                </c:pt>
              </c:numCache>
            </c:numRef>
          </c:val>
          <c:extLst>
            <c:ext xmlns:c16="http://schemas.microsoft.com/office/drawing/2014/chart" uri="{C3380CC4-5D6E-409C-BE32-E72D297353CC}">
              <c16:uniqueId val="{00000008-F5FE-4885-A47A-6C0FBE6577A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9.23</c:v>
                </c:pt>
                <c:pt idx="2">
                  <c:v>#N/A</c:v>
                </c:pt>
                <c:pt idx="3">
                  <c:v>9.61</c:v>
                </c:pt>
                <c:pt idx="4">
                  <c:v>#N/A</c:v>
                </c:pt>
                <c:pt idx="5">
                  <c:v>11.11</c:v>
                </c:pt>
                <c:pt idx="6">
                  <c:v>#N/A</c:v>
                </c:pt>
                <c:pt idx="7">
                  <c:v>11.58</c:v>
                </c:pt>
                <c:pt idx="8">
                  <c:v>#N/A</c:v>
                </c:pt>
                <c:pt idx="9">
                  <c:v>11.77</c:v>
                </c:pt>
              </c:numCache>
            </c:numRef>
          </c:val>
          <c:extLst>
            <c:ext xmlns:c16="http://schemas.microsoft.com/office/drawing/2014/chart" uri="{C3380CC4-5D6E-409C-BE32-E72D297353CC}">
              <c16:uniqueId val="{00000009-F5FE-4885-A47A-6C0FBE6577A6}"/>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5918</c:v>
                </c:pt>
                <c:pt idx="5">
                  <c:v>5892</c:v>
                </c:pt>
                <c:pt idx="8">
                  <c:v>5914</c:v>
                </c:pt>
                <c:pt idx="11">
                  <c:v>6155</c:v>
                </c:pt>
                <c:pt idx="14">
                  <c:v>6126</c:v>
                </c:pt>
              </c:numCache>
            </c:numRef>
          </c:val>
          <c:extLst>
            <c:ext xmlns:c16="http://schemas.microsoft.com/office/drawing/2014/chart" uri="{C3380CC4-5D6E-409C-BE32-E72D297353CC}">
              <c16:uniqueId val="{00000000-6B28-46A9-A326-CFE7768FD3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B28-46A9-A326-CFE7768FD3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49</c:v>
                </c:pt>
                <c:pt idx="3">
                  <c:v>49</c:v>
                </c:pt>
                <c:pt idx="6">
                  <c:v>39</c:v>
                </c:pt>
                <c:pt idx="9">
                  <c:v>39</c:v>
                </c:pt>
                <c:pt idx="12">
                  <c:v>38</c:v>
                </c:pt>
              </c:numCache>
            </c:numRef>
          </c:val>
          <c:extLst>
            <c:ext xmlns:c16="http://schemas.microsoft.com/office/drawing/2014/chart" uri="{C3380CC4-5D6E-409C-BE32-E72D297353CC}">
              <c16:uniqueId val="{00000002-6B28-46A9-A326-CFE7768FD3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90</c:v>
                </c:pt>
                <c:pt idx="3">
                  <c:v>84</c:v>
                </c:pt>
                <c:pt idx="6">
                  <c:v>86</c:v>
                </c:pt>
                <c:pt idx="9">
                  <c:v>120</c:v>
                </c:pt>
                <c:pt idx="12">
                  <c:v>126</c:v>
                </c:pt>
              </c:numCache>
            </c:numRef>
          </c:val>
          <c:extLst>
            <c:ext xmlns:c16="http://schemas.microsoft.com/office/drawing/2014/chart" uri="{C3380CC4-5D6E-409C-BE32-E72D297353CC}">
              <c16:uniqueId val="{00000003-6B28-46A9-A326-CFE7768FD3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2073</c:v>
                </c:pt>
                <c:pt idx="3">
                  <c:v>2166</c:v>
                </c:pt>
                <c:pt idx="6">
                  <c:v>2122</c:v>
                </c:pt>
                <c:pt idx="9">
                  <c:v>2077</c:v>
                </c:pt>
                <c:pt idx="12">
                  <c:v>1994</c:v>
                </c:pt>
              </c:numCache>
            </c:numRef>
          </c:val>
          <c:extLst>
            <c:ext xmlns:c16="http://schemas.microsoft.com/office/drawing/2014/chart" uri="{C3380CC4-5D6E-409C-BE32-E72D297353CC}">
              <c16:uniqueId val="{00000004-6B28-46A9-A326-CFE7768FD3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28-46A9-A326-CFE7768FD3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28-46A9-A326-CFE7768FD3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4203</c:v>
                </c:pt>
                <c:pt idx="3">
                  <c:v>4215</c:v>
                </c:pt>
                <c:pt idx="6">
                  <c:v>4286</c:v>
                </c:pt>
                <c:pt idx="9">
                  <c:v>4662</c:v>
                </c:pt>
                <c:pt idx="12">
                  <c:v>4831</c:v>
                </c:pt>
              </c:numCache>
            </c:numRef>
          </c:val>
          <c:extLst>
            <c:ext xmlns:c16="http://schemas.microsoft.com/office/drawing/2014/chart" uri="{C3380CC4-5D6E-409C-BE32-E72D297353CC}">
              <c16:uniqueId val="{00000007-6B28-46A9-A326-CFE7768FD327}"/>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497</c:v>
                </c:pt>
                <c:pt idx="2">
                  <c:v>#N/A</c:v>
                </c:pt>
                <c:pt idx="3">
                  <c:v>#N/A</c:v>
                </c:pt>
                <c:pt idx="4">
                  <c:v>622</c:v>
                </c:pt>
                <c:pt idx="5">
                  <c:v>#N/A</c:v>
                </c:pt>
                <c:pt idx="6">
                  <c:v>#N/A</c:v>
                </c:pt>
                <c:pt idx="7">
                  <c:v>619</c:v>
                </c:pt>
                <c:pt idx="8">
                  <c:v>#N/A</c:v>
                </c:pt>
                <c:pt idx="9">
                  <c:v>#N/A</c:v>
                </c:pt>
                <c:pt idx="10">
                  <c:v>743</c:v>
                </c:pt>
                <c:pt idx="11">
                  <c:v>#N/A</c:v>
                </c:pt>
                <c:pt idx="12">
                  <c:v>#N/A</c:v>
                </c:pt>
                <c:pt idx="13">
                  <c:v>863</c:v>
                </c:pt>
                <c:pt idx="14">
                  <c:v>#N/A</c:v>
                </c:pt>
              </c:numCache>
            </c:numRef>
          </c:val>
          <c:smooth val="0"/>
          <c:extLst>
            <c:ext xmlns:c16="http://schemas.microsoft.com/office/drawing/2014/chart" uri="{C3380CC4-5D6E-409C-BE32-E72D297353CC}">
              <c16:uniqueId val="{00000008-6B28-46A9-A326-CFE7768FD32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56571</c:v>
                </c:pt>
                <c:pt idx="5">
                  <c:v>54129</c:v>
                </c:pt>
                <c:pt idx="8">
                  <c:v>52338</c:v>
                </c:pt>
                <c:pt idx="11">
                  <c:v>50776</c:v>
                </c:pt>
                <c:pt idx="14">
                  <c:v>47370</c:v>
                </c:pt>
              </c:numCache>
            </c:numRef>
          </c:val>
          <c:extLst>
            <c:ext xmlns:c16="http://schemas.microsoft.com/office/drawing/2014/chart" uri="{C3380CC4-5D6E-409C-BE32-E72D297353CC}">
              <c16:uniqueId val="{00000000-BE10-4F3E-B3F0-29CAC3D51B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1186</c:v>
                </c:pt>
                <c:pt idx="5">
                  <c:v>1107</c:v>
                </c:pt>
                <c:pt idx="8">
                  <c:v>950</c:v>
                </c:pt>
                <c:pt idx="11">
                  <c:v>805</c:v>
                </c:pt>
                <c:pt idx="14">
                  <c:v>671</c:v>
                </c:pt>
              </c:numCache>
            </c:numRef>
          </c:val>
          <c:extLst>
            <c:ext xmlns:c16="http://schemas.microsoft.com/office/drawing/2014/chart" uri="{C3380CC4-5D6E-409C-BE32-E72D297353CC}">
              <c16:uniqueId val="{00000001-BE10-4F3E-B3F0-29CAC3D51B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19090</c:v>
                </c:pt>
                <c:pt idx="5">
                  <c:v>19277</c:v>
                </c:pt>
                <c:pt idx="8">
                  <c:v>18991</c:v>
                </c:pt>
                <c:pt idx="11">
                  <c:v>20027</c:v>
                </c:pt>
                <c:pt idx="14">
                  <c:v>20947</c:v>
                </c:pt>
              </c:numCache>
            </c:numRef>
          </c:val>
          <c:extLst>
            <c:ext xmlns:c16="http://schemas.microsoft.com/office/drawing/2014/chart" uri="{C3380CC4-5D6E-409C-BE32-E72D297353CC}">
              <c16:uniqueId val="{00000002-BE10-4F3E-B3F0-29CAC3D51B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10-4F3E-B3F0-29CAC3D51B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10-4F3E-B3F0-29CAC3D51B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10-4F3E-B3F0-29CAC3D51B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2375</c:v>
                </c:pt>
                <c:pt idx="3">
                  <c:v>2211</c:v>
                </c:pt>
                <c:pt idx="6">
                  <c:v>2148</c:v>
                </c:pt>
                <c:pt idx="9">
                  <c:v>2093</c:v>
                </c:pt>
                <c:pt idx="12">
                  <c:v>2069</c:v>
                </c:pt>
              </c:numCache>
            </c:numRef>
          </c:val>
          <c:extLst>
            <c:ext xmlns:c16="http://schemas.microsoft.com/office/drawing/2014/chart" uri="{C3380CC4-5D6E-409C-BE32-E72D297353CC}">
              <c16:uniqueId val="{00000006-BE10-4F3E-B3F0-29CAC3D51B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857</c:v>
                </c:pt>
                <c:pt idx="3">
                  <c:v>799</c:v>
                </c:pt>
                <c:pt idx="6">
                  <c:v>926</c:v>
                </c:pt>
                <c:pt idx="9">
                  <c:v>885</c:v>
                </c:pt>
                <c:pt idx="12">
                  <c:v>1164</c:v>
                </c:pt>
              </c:numCache>
            </c:numRef>
          </c:val>
          <c:extLst>
            <c:ext xmlns:c16="http://schemas.microsoft.com/office/drawing/2014/chart" uri="{C3380CC4-5D6E-409C-BE32-E72D297353CC}">
              <c16:uniqueId val="{00000007-BE10-4F3E-B3F0-29CAC3D51B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21156</c:v>
                </c:pt>
                <c:pt idx="3">
                  <c:v>18677</c:v>
                </c:pt>
                <c:pt idx="6">
                  <c:v>16738</c:v>
                </c:pt>
                <c:pt idx="9">
                  <c:v>16693</c:v>
                </c:pt>
                <c:pt idx="12">
                  <c:v>16050</c:v>
                </c:pt>
              </c:numCache>
            </c:numRef>
          </c:val>
          <c:extLst>
            <c:ext xmlns:c16="http://schemas.microsoft.com/office/drawing/2014/chart" uri="{C3380CC4-5D6E-409C-BE32-E72D297353CC}">
              <c16:uniqueId val="{00000008-BE10-4F3E-B3F0-29CAC3D51B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205</c:v>
                </c:pt>
                <c:pt idx="3">
                  <c:v>161</c:v>
                </c:pt>
                <c:pt idx="6">
                  <c:v>128</c:v>
                </c:pt>
                <c:pt idx="9">
                  <c:v>94</c:v>
                </c:pt>
                <c:pt idx="12">
                  <c:v>60</c:v>
                </c:pt>
              </c:numCache>
            </c:numRef>
          </c:val>
          <c:extLst>
            <c:ext xmlns:c16="http://schemas.microsoft.com/office/drawing/2014/chart" uri="{C3380CC4-5D6E-409C-BE32-E72D297353CC}">
              <c16:uniqueId val="{00000009-BE10-4F3E-B3F0-29CAC3D51B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46400</c:v>
                </c:pt>
                <c:pt idx="3">
                  <c:v>44758</c:v>
                </c:pt>
                <c:pt idx="6">
                  <c:v>43493</c:v>
                </c:pt>
                <c:pt idx="9">
                  <c:v>43810</c:v>
                </c:pt>
                <c:pt idx="12">
                  <c:v>42559</c:v>
                </c:pt>
              </c:numCache>
            </c:numRef>
          </c:val>
          <c:extLst>
            <c:ext xmlns:c16="http://schemas.microsoft.com/office/drawing/2014/chart" uri="{C3380CC4-5D6E-409C-BE32-E72D297353CC}">
              <c16:uniqueId val="{0000000A-BE10-4F3E-B3F0-29CAC3D51B0B}"/>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E10-4F3E-B3F0-29CAC3D51B0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3480</c:v>
                </c:pt>
                <c:pt idx="1">
                  <c:v>3472</c:v>
                </c:pt>
                <c:pt idx="2">
                  <c:v>3448</c:v>
                </c:pt>
              </c:numCache>
            </c:numRef>
          </c:val>
          <c:extLst>
            <c:ext xmlns:c16="http://schemas.microsoft.com/office/drawing/2014/chart" uri="{C3380CC4-5D6E-409C-BE32-E72D297353CC}">
              <c16:uniqueId val="{00000000-6D08-4138-BD48-FFC4A218E3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5844</c:v>
                </c:pt>
                <c:pt idx="1">
                  <c:v>6060</c:v>
                </c:pt>
                <c:pt idx="2">
                  <c:v>6077</c:v>
                </c:pt>
              </c:numCache>
            </c:numRef>
          </c:val>
          <c:extLst>
            <c:ext xmlns:c16="http://schemas.microsoft.com/office/drawing/2014/chart" uri="{C3380CC4-5D6E-409C-BE32-E72D297353CC}">
              <c16:uniqueId val="{00000001-6D08-4138-BD48-FFC4A218E3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13267</c:v>
                </c:pt>
                <c:pt idx="1">
                  <c:v>13398</c:v>
                </c:pt>
                <c:pt idx="2">
                  <c:v>14385</c:v>
                </c:pt>
              </c:numCache>
            </c:numRef>
          </c:val>
          <c:extLst>
            <c:ext xmlns:c16="http://schemas.microsoft.com/office/drawing/2014/chart" uri="{C3380CC4-5D6E-409C-BE32-E72D297353CC}">
              <c16:uniqueId val="{00000002-6D08-4138-BD48-FFC4A218E3AD}"/>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{99441942-C3AF-421C-9D2C-2FC2207675EF}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67A-4CA5-8845-788268CDCC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{5DD287F7-92E2-44FD-ADF7-8FB1856E6D4C}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7A-4CA5-8845-788268CDCC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{1F028A66-F218-4AD4-A81C-F0CBD70BE9AB}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7A-4CA5-8845-788268CDCC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{5AA48052-6C97-4E0C-B73E-A19E334EBA33}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7A-4CA5-8845-788268CDCC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{BFBD26C4-F5CE-466A-AF95-B86147950A7E}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7A-4CA5-8845-788268CDCC1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{72E04B96-7A8F-4147-BCF7-72BF34900A8D}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67A-4CA5-8845-788268CDCC1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{20CD5AC4-1CF3-4008-A430-C2C2C05136D6}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67A-4CA5-8845-788268CDCC1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{26B56543-4532-4F94-BF00-A713C49E408D}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67A-4CA5-8845-788268CDCC1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{FB5AE8EA-E5EB-45D2-B0EB-364C1C9B769C}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67A-4CA5-8845-788268CDCC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59.3</c:v>
                </c:pt>
                <c:pt idx="8">
                  <c:v>65</c:v>
                </c:pt>
                <c:pt idx="16">
                  <c:v>67.900000000000006</c:v>
                </c:pt>
                <c:pt idx="24">
                  <c:v>69.900000000000006</c:v>
                </c:pt>
                <c:pt idx="32">
                  <c:v>62.4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67A-4CA5-8845-788268CDCC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{1DDFDA81-2BDE-4E0B-A024-1A93EE505E66}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67A-4CA5-8845-788268CDCC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{5616E9FE-C2CE-4005-B9EE-3C22FD28F77F}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7A-4CA5-8845-788268CDCC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{BD7AEF4C-BEBF-46B0-A4C3-F8929C4F4CEC}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7A-4CA5-8845-788268CDCC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{D765E067-CF1F-44DD-B27A-286E7DB14EFF}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7A-4CA5-8845-788268CDCC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{313F632C-9B8C-460B-A262-E4336AFEA369}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7A-4CA5-8845-788268CDCC1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{E6F7B31F-3ED6-4EAF-85AD-76AFBDB65217}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67A-4CA5-8845-788268CDCC1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{80FD3F60-D6A4-4C6F-8E75-E960C61F21E2}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67A-4CA5-8845-788268CDCC1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{70568111-F5CF-4087-AA6C-9E2142749854}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67A-4CA5-8845-788268CDCC1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{23CBC149-0D85-4517-9524-0D95AC8E257B}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67A-4CA5-8845-788268CDCC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61.8</c:v>
                </c:pt>
              </c:numCache>
            </c:numRef>
          </c:xVal>
          <c:yVal>
            <c:numRef>
              <c:f>公会計指標分析・財政指標組合せ分析表!$BP$55:$DC$55</c:f>
              <c:numCache>
                <c:formatCode>#,##0.0;"▲ "#,##0.0</c:formatCode>
                <c:ptCount val="40"/>
                <c:pt idx="0">
                  <c:v>33.1</c:v>
                </c:pt>
                <c:pt idx="8">
                  <c:v>31.3</c:v>
                </c:pt>
                <c:pt idx="16">
                  <c:v>25.3</c:v>
                </c:pt>
                <c:pt idx="24">
                  <c:v>25.5</c:v>
                </c:pt>
                <c:pt idx="32">
                  <c:v>37.299999999999997</c:v>
                </c:pt>
              </c:numCache>
            </c:numRef>
          </c:yVal>
          <c:smooth val="0"/>
          <c:extLst>
            <c:ext xmlns:c16="http://schemas.microsoft.com/office/drawing/2014/chart" uri="{C3380CC4-5D6E-409C-BE32-E72D297353CC}">
              <c16:uniqueId val="{00000013-867A-4CA5-8845-788268CDCC1C}"/>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{771CF991-880F-44BE-A084-0BBC7C71660C}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F59-41EB-87F2-9AA4BAA644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{1AB43143-0C22-4D60-8BFF-B1C83C96482F}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59-41EB-87F2-9AA4BAA644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{890C094C-8791-4365-9711-AF6210579C1D}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59-41EB-87F2-9AA4BAA644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{EB273916-0761-4750-B6BA-EB6D904D0FD9}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59-41EB-87F2-9AA4BAA644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{A30E4788-C652-4D2D-B048-799D2F965260}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59-41EB-87F2-9AA4BAA6449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{58A65C08-49CF-4DC6-A4D0-3467CBAAC7A4}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F59-41EB-87F2-9AA4BAA6449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{9E44E23B-5E3C-477F-92A0-04FEF555927F}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F59-41EB-87F2-9AA4BAA6449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{F4C65F3E-0290-4F4E-8608-84F7049C67FF}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F59-41EB-87F2-9AA4BAA6449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{56B241F9-34C6-4E99-A582-E2D0F538FA2F}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F59-41EB-87F2-9AA4BAA644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3.9</c:v>
                </c:pt>
                <c:pt idx="16">
                  <c:v>3.7</c:v>
                </c:pt>
                <c:pt idx="24">
                  <c:v>4.3</c:v>
                </c:pt>
                <c:pt idx="32">
                  <c:v>4.8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F59-41EB-87F2-9AA4BAA6449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{4F082A8F-2052-4436-A7D4-50567230E149}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F59-41EB-87F2-9AA4BAA6449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{D0F200B0-7ED8-437E-938F-3225A3661A4D}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59-41EB-87F2-9AA4BAA644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{7379B93E-4570-4DFB-92F5-5F6ABBF892FA}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59-41EB-87F2-9AA4BAA644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{A7961849-0672-45D1-9223-722F64771EBE}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59-41EB-87F2-9AA4BAA644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{D35BAC85-E733-4438-9F9D-BFD8F3C4BAB4}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59-41EB-87F2-9AA4BAA6449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{09102BC4-525C-4025-A3BB-A7D61E03005A}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F59-41EB-87F2-9AA4BAA6449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{7A3531BC-245C-405A-A502-20B6B8BF2A66}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F59-41EB-87F2-9AA4BAA6449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{1D7469D0-2B98-4D4F-93E0-8C12660DE26A}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F59-41EB-87F2-9AA4BAA6449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{95E9AA3F-B73A-4BEF-9627-E3CA4E52B642}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F59-41EB-87F2-9AA4BAA644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8.6</c:v>
                </c:pt>
              </c:numCache>
            </c:numRef>
          </c:xVal>
          <c:yVal>
            <c:numRef>
              <c:f>公会計指標分析・財政指標組合せ分析表!$BP$77:$DC$77</c:f>
              <c:numCache>
                <c:formatCode>#,##0.0;"▲ "#,##0.0</c:formatCode>
                <c:ptCount val="40"/>
                <c:pt idx="0">
                  <c:v>33.1</c:v>
                </c:pt>
                <c:pt idx="8">
                  <c:v>31.3</c:v>
                </c:pt>
                <c:pt idx="16">
                  <c:v>25.3</c:v>
                </c:pt>
                <c:pt idx="24">
                  <c:v>25.5</c:v>
                </c:pt>
                <c:pt idx="32">
                  <c:v>37.299999999999997</c:v>
                </c:pt>
              </c:numCache>
            </c:numRef>
          </c:yVal>
          <c:smooth val="0"/>
          <c:extLst>
            <c:ext xmlns:c16="http://schemas.microsoft.com/office/drawing/2014/chart" uri="{C3380CC4-5D6E-409C-BE32-E72D297353CC}">
              <c16:uniqueId val="{00000013-1F59-41EB-87F2-9AA4BAA64490}"/>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富山県南砺市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050">
              <a:solidFill>
                <a:schemeClr val="dk1"/>
              </a:solidFill>
              <a:effectLst/>
              <a:latin typeface="ＭＳ Ｐゴシック"/>
              <a:ea typeface="ＭＳ Ｐゴシック"/>
              <a:cs typeface="+mn-cs"/>
            </a:rPr>
            <a:t>実質公債費比率（３年間平均値）</a:t>
          </a:r>
          <a:endParaRPr lang="ja-JP" altLang="ja-JP" sz="1050">
            <a:effectLst/>
            <a:latin typeface="ＭＳ Ｐゴシック"/>
            <a:ea typeface="ＭＳ Ｐゴシック"/>
          </a:endParaRPr>
        </a:p>
        <a:p>
          <a:r>
            <a:rPr kumimoji="1" lang="ja-JP" altLang="en-US" sz="1050">
              <a:solidFill>
                <a:schemeClr val="dk1"/>
              </a:solidFill>
              <a:effectLst/>
              <a:latin typeface="ＭＳ Ｐゴシック"/>
              <a:ea typeface="ＭＳ Ｐゴシック"/>
              <a:cs typeface="+mn-cs"/>
            </a:rPr>
            <a:t>　</a:t>
          </a:r>
          <a:r>
            <a:rPr kumimoji="1" lang="ja-JP" altLang="ja-JP" sz="1050">
              <a:solidFill>
                <a:schemeClr val="dk1"/>
              </a:solidFill>
              <a:effectLst/>
              <a:latin typeface="ＭＳ Ｐゴシック"/>
              <a:ea typeface="ＭＳ Ｐゴシック"/>
              <a:cs typeface="+mn-cs"/>
            </a:rPr>
            <a:t>・</a:t>
          </a:r>
          <a:r>
            <a:rPr kumimoji="1" lang="en-US" altLang="ja-JP" sz="1050">
              <a:solidFill>
                <a:schemeClr val="dk1"/>
              </a:solidFill>
              <a:effectLst/>
              <a:latin typeface="ＭＳ Ｐゴシック"/>
              <a:ea typeface="ＭＳ Ｐゴシック"/>
              <a:cs typeface="+mn-cs"/>
            </a:rPr>
            <a:t>H30</a:t>
          </a:r>
          <a:r>
            <a:rPr kumimoji="1" lang="ja-JP" altLang="en-US" sz="1050">
              <a:solidFill>
                <a:schemeClr val="dk1"/>
              </a:solidFill>
              <a:effectLst/>
              <a:latin typeface="ＭＳ Ｐゴシック"/>
              <a:ea typeface="ＭＳ Ｐゴシック"/>
              <a:cs typeface="+mn-cs"/>
            </a:rPr>
            <a:t>　</a:t>
          </a:r>
          <a:r>
            <a:rPr kumimoji="1" lang="en-US" altLang="ja-JP" sz="1050">
              <a:solidFill>
                <a:schemeClr val="dk1"/>
              </a:solidFill>
              <a:effectLst/>
              <a:latin typeface="ＭＳ Ｐゴシック"/>
              <a:ea typeface="ＭＳ Ｐゴシック"/>
              <a:cs typeface="+mn-cs"/>
            </a:rPr>
            <a:t>3.71    </a:t>
          </a:r>
          <a:r>
            <a:rPr kumimoji="1" lang="ja-JP" altLang="ja-JP" sz="1050">
              <a:solidFill>
                <a:schemeClr val="dk1"/>
              </a:solidFill>
              <a:effectLst/>
              <a:latin typeface="ＭＳ Ｐゴシック"/>
              <a:ea typeface="ＭＳ Ｐゴシック"/>
              <a:cs typeface="+mn-cs"/>
            </a:rPr>
            <a:t>・</a:t>
          </a:r>
          <a:r>
            <a:rPr kumimoji="1" lang="en-US" altLang="ja-JP" sz="1050">
              <a:solidFill>
                <a:schemeClr val="dk1"/>
              </a:solidFill>
              <a:effectLst/>
              <a:latin typeface="ＭＳ Ｐゴシック"/>
              <a:ea typeface="ＭＳ Ｐゴシック"/>
              <a:cs typeface="+mn-cs"/>
            </a:rPr>
            <a:t>R1 </a:t>
          </a:r>
          <a:r>
            <a:rPr kumimoji="1" lang="ja-JP" altLang="en-US" sz="1050">
              <a:solidFill>
                <a:schemeClr val="dk1"/>
              </a:solidFill>
              <a:effectLst/>
              <a:latin typeface="ＭＳ Ｐゴシック"/>
              <a:ea typeface="ＭＳ Ｐゴシック"/>
              <a:cs typeface="+mn-cs"/>
            </a:rPr>
            <a:t>　</a:t>
          </a:r>
          <a:r>
            <a:rPr kumimoji="1" lang="en-US" altLang="ja-JP" sz="1050">
              <a:solidFill>
                <a:schemeClr val="dk1"/>
              </a:solidFill>
              <a:effectLst/>
              <a:latin typeface="ＭＳ Ｐゴシック"/>
              <a:ea typeface="ＭＳ Ｐゴシック"/>
              <a:cs typeface="+mn-cs"/>
            </a:rPr>
            <a:t>4.31</a:t>
          </a:r>
          <a:r>
            <a:rPr kumimoji="1" lang="ja-JP" altLang="en-US" sz="1050">
              <a:solidFill>
                <a:schemeClr val="dk1"/>
              </a:solidFill>
              <a:effectLst/>
              <a:latin typeface="ＭＳ Ｐゴシック"/>
              <a:ea typeface="ＭＳ Ｐゴシック"/>
              <a:cs typeface="+mn-cs"/>
            </a:rPr>
            <a:t>　・</a:t>
          </a:r>
          <a:r>
            <a:rPr kumimoji="1" lang="en-US" altLang="ja-JP" sz="1050">
              <a:solidFill>
                <a:schemeClr val="dk1"/>
              </a:solidFill>
              <a:effectLst/>
              <a:latin typeface="ＭＳ Ｐゴシック"/>
              <a:ea typeface="ＭＳ Ｐゴシック"/>
              <a:cs typeface="+mn-cs"/>
            </a:rPr>
            <a:t>R2 </a:t>
          </a:r>
          <a:r>
            <a:rPr kumimoji="1" lang="ja-JP" altLang="en-US" sz="1050">
              <a:solidFill>
                <a:schemeClr val="dk1"/>
              </a:solidFill>
              <a:effectLst/>
              <a:latin typeface="ＭＳ Ｐゴシック"/>
              <a:ea typeface="ＭＳ Ｐゴシック"/>
              <a:cs typeface="+mn-cs"/>
            </a:rPr>
            <a:t>　</a:t>
          </a:r>
          <a:r>
            <a:rPr kumimoji="1" lang="en-US" altLang="ja-JP" sz="1050">
              <a:solidFill>
                <a:schemeClr val="dk1"/>
              </a:solidFill>
              <a:effectLst/>
              <a:latin typeface="ＭＳ Ｐゴシック"/>
              <a:ea typeface="ＭＳ Ｐゴシック"/>
              <a:cs typeface="+mn-cs"/>
            </a:rPr>
            <a:t>4.80</a:t>
          </a:r>
        </a:p>
        <a:p>
          <a:r>
            <a:rPr kumimoji="1" lang="ja-JP" altLang="en-US" sz="1050">
              <a:solidFill>
                <a:schemeClr val="dk1"/>
              </a:solidFill>
              <a:effectLst/>
              <a:latin typeface="ＭＳ Ｐゴシック"/>
              <a:ea typeface="ＭＳ Ｐゴシック"/>
              <a:cs typeface="+mn-cs"/>
            </a:rPr>
            <a:t>　上記のとおり、実質公債費比率（</a:t>
          </a:r>
          <a:r>
            <a:rPr kumimoji="1" lang="en-US" altLang="ja-JP" sz="1050">
              <a:solidFill>
                <a:schemeClr val="dk1"/>
              </a:solidFill>
              <a:effectLst/>
              <a:latin typeface="ＭＳ Ｐゴシック"/>
              <a:ea typeface="ＭＳ Ｐゴシック"/>
              <a:cs typeface="+mn-cs"/>
            </a:rPr>
            <a:t>3</a:t>
          </a:r>
          <a:r>
            <a:rPr kumimoji="1" lang="ja-JP" altLang="en-US" sz="1050">
              <a:solidFill>
                <a:schemeClr val="dk1"/>
              </a:solidFill>
              <a:effectLst/>
              <a:latin typeface="ＭＳ Ｐゴシック"/>
              <a:ea typeface="ＭＳ Ｐゴシック"/>
              <a:cs typeface="+mn-cs"/>
            </a:rPr>
            <a:t>か年平均）は上昇が続いている</a:t>
          </a:r>
          <a:r>
            <a:rPr kumimoji="1" lang="ja-JP" altLang="ja-JP" sz="1050">
              <a:solidFill>
                <a:schemeClr val="dk1"/>
              </a:solidFill>
              <a:effectLst/>
              <a:latin typeface="ＭＳ Ｐゴシック"/>
              <a:ea typeface="ＭＳ Ｐゴシック"/>
              <a:cs typeface="+mn-cs"/>
            </a:rPr>
            <a:t>。</a:t>
          </a:r>
          <a:endParaRPr lang="ja-JP" altLang="ja-JP" sz="1050">
            <a:effectLst/>
            <a:latin typeface="ＭＳ Ｐゴシック"/>
            <a:ea typeface="ＭＳ Ｐゴシック"/>
          </a:endParaRPr>
        </a:p>
        <a:p>
          <a:r>
            <a:rPr kumimoji="1" lang="ja-JP" altLang="ja-JP" sz="1050">
              <a:solidFill>
                <a:schemeClr val="dk1"/>
              </a:solidFill>
              <a:effectLst/>
              <a:latin typeface="ＭＳ Ｐゴシック"/>
              <a:ea typeface="ＭＳ Ｐゴシック"/>
              <a:cs typeface="+mn-cs"/>
            </a:rPr>
            <a:t>　</a:t>
          </a:r>
          <a:r>
            <a:rPr kumimoji="1" lang="ja-JP" altLang="en-US" sz="1050">
              <a:solidFill>
                <a:schemeClr val="dk1"/>
              </a:solidFill>
              <a:effectLst/>
              <a:latin typeface="ＭＳ Ｐゴシック"/>
              <a:ea typeface="ＭＳ Ｐゴシック"/>
              <a:cs typeface="+mn-cs"/>
            </a:rPr>
            <a:t>令和元年度以降に、決算剰余金の使途を</a:t>
          </a:r>
          <a:r>
            <a:rPr kumimoji="1" lang="ja-JP" altLang="ja-JP" sz="1050">
              <a:solidFill>
                <a:schemeClr val="dk1"/>
              </a:solidFill>
              <a:effectLst/>
              <a:latin typeface="ＭＳ Ｐゴシック"/>
              <a:ea typeface="ＭＳ Ｐゴシック"/>
              <a:cs typeface="+mn-cs"/>
            </a:rPr>
            <a:t>繰上償還</a:t>
          </a:r>
          <a:r>
            <a:rPr kumimoji="1" lang="ja-JP" altLang="en-US" sz="1050">
              <a:solidFill>
                <a:schemeClr val="dk1"/>
              </a:solidFill>
              <a:effectLst/>
              <a:latin typeface="ＭＳ Ｐゴシック"/>
              <a:ea typeface="ＭＳ Ｐゴシック"/>
              <a:cs typeface="+mn-cs"/>
            </a:rPr>
            <a:t>から</a:t>
          </a:r>
          <a:r>
            <a:rPr kumimoji="1" lang="ja-JP" altLang="ja-JP" sz="1050">
              <a:solidFill>
                <a:schemeClr val="dk1"/>
              </a:solidFill>
              <a:effectLst/>
              <a:latin typeface="ＭＳ Ｐゴシック"/>
              <a:ea typeface="ＭＳ Ｐゴシック"/>
              <a:cs typeface="+mn-cs"/>
            </a:rPr>
            <a:t>基金積立に変更した</a:t>
          </a:r>
          <a:r>
            <a:rPr kumimoji="1" lang="ja-JP" altLang="en-US" sz="1050">
              <a:solidFill>
                <a:schemeClr val="dk1"/>
              </a:solidFill>
              <a:effectLst/>
              <a:latin typeface="ＭＳ Ｐゴシック"/>
              <a:ea typeface="ＭＳ Ｐゴシック"/>
              <a:cs typeface="+mn-cs"/>
            </a:rPr>
            <a:t>ことや</a:t>
          </a:r>
          <a:r>
            <a:rPr kumimoji="1" lang="ja-JP" altLang="ja-JP" sz="1050">
              <a:solidFill>
                <a:schemeClr val="dk1"/>
              </a:solidFill>
              <a:effectLst/>
              <a:latin typeface="ＭＳ Ｐゴシック"/>
              <a:ea typeface="ＭＳ Ｐゴシック"/>
              <a:cs typeface="+mn-cs"/>
            </a:rPr>
            <a:t>、</a:t>
          </a:r>
          <a:r>
            <a:rPr kumimoji="1" lang="ja-JP" altLang="en-US" sz="1050">
              <a:solidFill>
                <a:schemeClr val="dk1"/>
              </a:solidFill>
              <a:effectLst/>
              <a:latin typeface="ＭＳ Ｐゴシック"/>
              <a:ea typeface="ＭＳ Ｐゴシック"/>
              <a:cs typeface="+mn-cs"/>
            </a:rPr>
            <a:t>過去の大型建設事業に係る元金償還が開始されたため、元利償還金が増加している。元利償還金の増加は今後も予見され、この点を考慮すると、今後の実質公債費比率は、</a:t>
          </a:r>
          <a:r>
            <a:rPr kumimoji="1" lang="en-US" altLang="ja-JP" sz="1050">
              <a:solidFill>
                <a:schemeClr val="dk1"/>
              </a:solidFill>
              <a:effectLst/>
              <a:latin typeface="ＭＳ Ｐゴシック"/>
              <a:ea typeface="ＭＳ Ｐゴシック"/>
              <a:cs typeface="+mn-cs"/>
            </a:rPr>
            <a:t>6</a:t>
          </a:r>
          <a:r>
            <a:rPr kumimoji="1" lang="ja-JP" altLang="en-US" sz="1050">
              <a:solidFill>
                <a:schemeClr val="dk1"/>
              </a:solidFill>
              <a:effectLst/>
              <a:latin typeface="ＭＳ Ｐゴシック"/>
              <a:ea typeface="ＭＳ Ｐゴシック"/>
              <a:cs typeface="+mn-cs"/>
            </a:rPr>
            <a:t>％から</a:t>
          </a:r>
          <a:r>
            <a:rPr kumimoji="1" lang="en-US" altLang="ja-JP" sz="1050">
              <a:solidFill>
                <a:schemeClr val="dk1"/>
              </a:solidFill>
              <a:effectLst/>
              <a:latin typeface="ＭＳ Ｐゴシック"/>
              <a:ea typeface="ＭＳ Ｐゴシック"/>
              <a:cs typeface="+mn-cs"/>
            </a:rPr>
            <a:t>7</a:t>
          </a:r>
          <a:r>
            <a:rPr kumimoji="1" lang="ja-JP" altLang="en-US" sz="1050">
              <a:solidFill>
                <a:schemeClr val="dk1"/>
              </a:solidFill>
              <a:effectLst/>
              <a:latin typeface="ＭＳ Ｐゴシック"/>
              <a:ea typeface="ＭＳ Ｐゴシック"/>
              <a:cs typeface="+mn-cs"/>
            </a:rPr>
            <a:t>％まで増加すると考えられる。</a:t>
          </a:r>
          <a:endParaRPr kumimoji="1" lang="en-US" altLang="ja-JP" sz="1050">
            <a:solidFill>
              <a:schemeClr val="dk1"/>
            </a:solidFill>
            <a:effectLst/>
            <a:latin typeface="ＭＳ Ｐゴシック"/>
            <a:ea typeface="ＭＳ Ｐゴシック"/>
            <a:cs typeface="+mn-cs"/>
          </a:endParaRPr>
        </a:p>
        <a:p>
          <a:r>
            <a:rPr kumimoji="1" lang="ja-JP" altLang="en-US" sz="1050">
              <a:solidFill>
                <a:schemeClr val="dk1"/>
              </a:solidFill>
              <a:effectLst/>
              <a:latin typeface="ＭＳ Ｐゴシック"/>
              <a:ea typeface="ＭＳ Ｐゴシック"/>
              <a:cs typeface="+mn-cs"/>
            </a:rPr>
            <a:t>　なお、公営企業債の元利償還金については、施設の更新が本格化するまでの間は減少傾向にあり、急激な上昇は生じないと見込んでいる。</a:t>
          </a:r>
        </a:p>
        <a:p>
          <a:r>
            <a:rPr kumimoji="1" lang="ja-JP" altLang="en-US" sz="1050">
              <a:solidFill>
                <a:schemeClr val="dk1"/>
              </a:solidFill>
              <a:effectLst/>
              <a:latin typeface="ＭＳ Ｐゴシック"/>
              <a:ea typeface="ＭＳ Ｐゴシック"/>
              <a:cs typeface="+mn-cs"/>
            </a:rPr>
            <a:t>　また、合併特例債が発行できないことに留意する必要がある。これまで、建設事業には交付税措置率が極めて高い合併特例債を充当できたが、今後はそれよりも交付税措置率の低い地方債に代えざるをえないため、地方債の発行規模を圧縮しなければ、実質公債費比率の悪化が加速するおそれがある。今後は、実質公債費比率に注視し、その適切な水準を維持するために、必要に応じ、地方債発行規模を適切に圧縮する必要があると考える。</a:t>
          </a:r>
        </a:p>
        <a:p>
          <a:endParaRPr kumimoji="1" lang="ja-JP" altLang="en-US" sz="1050">
            <a:solidFill>
              <a:schemeClr val="dk1"/>
            </a:solidFill>
            <a:effectLst/>
            <a:latin typeface="ＭＳ Ｐゴシック"/>
            <a:ea typeface="ＭＳ Ｐゴシック"/>
            <a:cs typeface="+mn-cs"/>
          </a:endParaRPr>
        </a:p>
        <a:p>
          <a:endParaRPr lang="ja-JP" altLang="ja-JP" sz="1050">
            <a:effectLst/>
            <a:latin typeface="ＭＳ Ｐゴシック"/>
            <a:ea typeface="ＭＳ Ｐ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満期一括償還地方債</a:t>
          </a:r>
          <a:r>
            <a:rPr kumimoji="1" lang="ja-JP" altLang="en-US" sz="1100">
              <a:solidFill>
                <a:schemeClr val="dk1"/>
              </a:solidFill>
              <a:effectLst/>
              <a:latin typeface="ＭＳ Ｐゴシック"/>
              <a:ea typeface="ＭＳ Ｐゴシック"/>
              <a:cs typeface="+mn-cs"/>
            </a:rPr>
            <a:t>は借り入れていない</a:t>
          </a:r>
          <a:r>
            <a:rPr kumimoji="1" lang="ja-JP" altLang="ja-JP" sz="1100">
              <a:solidFill>
                <a:schemeClr val="dk1"/>
              </a:solidFill>
              <a:effectLst/>
              <a:latin typeface="ＭＳ Ｐゴシック"/>
              <a:ea typeface="ＭＳ Ｐゴシック"/>
              <a:cs typeface="+mn-cs"/>
            </a:rPr>
            <a:t>ため、ゼロとなっている。今後も借入の予定は</a:t>
          </a:r>
          <a:r>
            <a:rPr kumimoji="1" lang="ja-JP" altLang="en-US" sz="1100">
              <a:solidFill>
                <a:schemeClr val="dk1"/>
              </a:solidFill>
              <a:effectLst/>
              <a:latin typeface="ＭＳ Ｐゴシック"/>
              <a:ea typeface="ＭＳ Ｐゴシック"/>
              <a:cs typeface="+mn-cs"/>
            </a:rPr>
            <a:t>ない</a:t>
          </a:r>
          <a:r>
            <a:rPr kumimoji="1" lang="ja-JP" altLang="ja-JP" sz="1100">
              <a:solidFill>
                <a:schemeClr val="dk1"/>
              </a:solidFill>
              <a:effectLst/>
              <a:latin typeface="ＭＳ Ｐゴシック"/>
              <a:ea typeface="ＭＳ Ｐゴシック"/>
              <a:cs typeface="+mn-cs"/>
            </a:rPr>
            <a:t>。</a:t>
          </a:r>
          <a:endParaRPr kumimoji="1" lang="en-US" altLang="ja-JP" sz="1100">
            <a:solidFill>
              <a:schemeClr val="dk1"/>
            </a:solidFill>
            <a:effectLst/>
            <a:latin typeface="ＭＳ Ｐゴシック"/>
            <a:ea typeface="ＭＳ Ｐゴシック"/>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富山県南砺市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50">
              <a:solidFill>
                <a:schemeClr val="dk1"/>
              </a:solidFill>
              <a:effectLst/>
              <a:latin typeface="ＭＳ Ｐゴシック"/>
              <a:ea typeface="ＭＳ Ｐゴシック"/>
              <a:cs typeface="+mn-cs"/>
            </a:rPr>
            <a:t>　平成</a:t>
          </a:r>
          <a:r>
            <a:rPr kumimoji="1" lang="en-US" altLang="ja-JP" sz="1050">
              <a:solidFill>
                <a:schemeClr val="dk1"/>
              </a:solidFill>
              <a:effectLst/>
              <a:latin typeface="ＭＳ Ｐゴシック"/>
              <a:ea typeface="ＭＳ Ｐゴシック"/>
              <a:cs typeface="+mn-cs"/>
            </a:rPr>
            <a:t>30</a:t>
          </a:r>
          <a:r>
            <a:rPr kumimoji="1" lang="ja-JP" altLang="en-US" sz="1050">
              <a:solidFill>
                <a:schemeClr val="dk1"/>
              </a:solidFill>
              <a:effectLst/>
              <a:latin typeface="ＭＳ Ｐゴシック"/>
              <a:ea typeface="ＭＳ Ｐゴシック"/>
              <a:cs typeface="+mn-cs"/>
            </a:rPr>
            <a:t>年度まで繰上償還を毎年実施してきたため、将来負担額が抑えられてきた。また、将来的に市の負担が見込まれる経費に対応する特定目的基金（公共施設再編基金等）を設置し、適切に積立を継続しているため、充当可能基金も一定規模を確保できている。</a:t>
          </a:r>
          <a:endParaRPr kumimoji="1" lang="en-US" altLang="ja-JP" sz="1050">
            <a:solidFill>
              <a:schemeClr val="dk1"/>
            </a:solidFill>
            <a:effectLst/>
            <a:latin typeface="ＭＳ Ｐゴシック"/>
            <a:ea typeface="ＭＳ Ｐゴシック"/>
            <a:cs typeface="+mn-cs"/>
          </a:endParaRPr>
        </a:p>
        <a:p>
          <a:r>
            <a:rPr kumimoji="1" lang="ja-JP" altLang="en-US" sz="1050">
              <a:solidFill>
                <a:schemeClr val="dk1"/>
              </a:solidFill>
              <a:effectLst/>
              <a:latin typeface="ＭＳ Ｐゴシック"/>
              <a:ea typeface="ＭＳ Ｐゴシック"/>
              <a:cs typeface="+mn-cs"/>
            </a:rPr>
            <a:t>　一方で、基準財政需要額算入見込額は、令和元年度から大幅に減少している。これは、令和</a:t>
          </a:r>
          <a:r>
            <a:rPr kumimoji="1" lang="en-US" altLang="ja-JP" sz="1050">
              <a:solidFill>
                <a:schemeClr val="dk1"/>
              </a:solidFill>
              <a:effectLst/>
              <a:latin typeface="ＭＳ Ｐゴシック"/>
              <a:ea typeface="ＭＳ Ｐゴシック"/>
              <a:cs typeface="+mn-cs"/>
            </a:rPr>
            <a:t>2</a:t>
          </a:r>
          <a:r>
            <a:rPr kumimoji="1" lang="ja-JP" altLang="en-US" sz="1050">
              <a:solidFill>
                <a:schemeClr val="dk1"/>
              </a:solidFill>
              <a:effectLst/>
              <a:latin typeface="ＭＳ Ｐゴシック"/>
              <a:ea typeface="ＭＳ Ｐゴシック"/>
              <a:cs typeface="+mn-cs"/>
            </a:rPr>
            <a:t>年度以降に合併特例債の発行ができなくなり、その分が基準財政需要額への算入率の低い地方債に振り替えられたためである。しかし、辺地対策事業債や過疎対策事業債といった基準財政需要額への算入率が高い地方債を活用できる状況にあるため、一定規模の算入見込額は維持できると考えられる。</a:t>
          </a:r>
          <a:endParaRPr kumimoji="1" lang="en-US" altLang="ja-JP" sz="1050">
            <a:solidFill>
              <a:schemeClr val="dk1"/>
            </a:solidFill>
            <a:effectLst/>
            <a:latin typeface="ＭＳ Ｐゴシック"/>
            <a:ea typeface="ＭＳ Ｐゴシック"/>
            <a:cs typeface="+mn-cs"/>
          </a:endParaRPr>
        </a:p>
        <a:p>
          <a:r>
            <a:rPr kumimoji="1" lang="ja-JP" altLang="en-US" sz="1050">
              <a:solidFill>
                <a:schemeClr val="dk1"/>
              </a:solidFill>
              <a:effectLst/>
              <a:latin typeface="ＭＳ Ｐゴシック"/>
              <a:ea typeface="ＭＳ Ｐゴシック"/>
              <a:cs typeface="+mn-cs"/>
            </a:rPr>
            <a:t>　また、将来負担額の抑制、充当可能基金及び基準財政需要額への算入見込額の維持により、結果として将来負担比率は発生していない。ただし、</a:t>
          </a:r>
          <a:r>
            <a:rPr kumimoji="1" lang="ja-JP" altLang="ja-JP" sz="1050">
              <a:solidFill>
                <a:schemeClr val="dk1"/>
              </a:solidFill>
              <a:effectLst/>
              <a:latin typeface="ＭＳ Ｐゴシック"/>
              <a:ea typeface="ＭＳ Ｐゴシック"/>
              <a:cs typeface="+mn-cs"/>
            </a:rPr>
            <a:t>中長期的には、人口減に伴う市税・普通交付税の減少、</a:t>
          </a:r>
          <a:r>
            <a:rPr kumimoji="1" lang="ja-JP" altLang="en-US" sz="1050">
              <a:solidFill>
                <a:schemeClr val="dk1"/>
              </a:solidFill>
              <a:effectLst/>
              <a:latin typeface="ＭＳ Ｐゴシック"/>
              <a:ea typeface="ＭＳ Ｐゴシック"/>
              <a:cs typeface="+mn-cs"/>
            </a:rPr>
            <a:t>各種インフラの維持管理経費の増加が見込まれ</a:t>
          </a:r>
          <a:r>
            <a:rPr kumimoji="1" lang="ja-JP" altLang="ja-JP" sz="1050">
              <a:solidFill>
                <a:schemeClr val="dk1"/>
              </a:solidFill>
              <a:effectLst/>
              <a:latin typeface="ＭＳ Ｐゴシック"/>
              <a:ea typeface="ＭＳ Ｐゴシック"/>
              <a:cs typeface="+mn-cs"/>
            </a:rPr>
            <a:t>、今以上に基金の取崩しが増加することも容易に想定される。</a:t>
          </a:r>
          <a:endParaRPr lang="ja-JP" altLang="ja-JP" sz="1050">
            <a:effectLst/>
            <a:latin typeface="ＭＳ Ｐゴシック"/>
            <a:ea typeface="ＭＳ Ｐゴシック"/>
          </a:endParaRPr>
        </a:p>
        <a:p>
          <a:r>
            <a:rPr kumimoji="1" lang="ja-JP" altLang="ja-JP" sz="1050">
              <a:solidFill>
                <a:schemeClr val="dk1"/>
              </a:solidFill>
              <a:effectLst/>
              <a:latin typeface="ＭＳ Ｐゴシック"/>
              <a:ea typeface="ＭＳ Ｐゴシック"/>
              <a:cs typeface="+mn-cs"/>
            </a:rPr>
            <a:t>　したがって、将来負担を発生させないためには、継続的な地方債の発行額の圧縮、財源確保・予算規模の見直しを適切に行う必要がある。</a:t>
          </a:r>
          <a:endParaRPr lang="ja-JP" altLang="ja-JP" sz="1050">
            <a:effectLst/>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富山県南砺市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（増減理由）</a:t>
          </a:r>
          <a:endParaRPr kumimoji="1" lang="en-US" altLang="ja-JP" sz="13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年度は、南砺市統合庁舎整備工事に合併地域振興基金を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91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百万円、道路等の改良工事に施設等整備基金を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百万円を取り崩すなど、基金全体で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618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百万円の取崩しを行った。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一方、新型コロナウイルス感染症に対する感染対策のため、新型コロナウイルス感染症対策基金を新設して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408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百万円を積み立てたほか、令和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年度から開始した第</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次南砺市総合計画に基づく重点事業の財源として地方創生推進基金に</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507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百万円、結婚・妊娠・出産・子育て・教育など切れ目のない子育てサービスの提供のための財源としてすこやか子育て基金に</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154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百万円を積み立てるなど、基金全体で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1,597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百万円の積立てを行った。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結果、</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23,910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百万円（前年度比＋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979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百万円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（今後の方針）</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今後の中長期的な財政見通しにおいては、歳入面で人口減少等による市税及び普通交付税の減少が顕著となることが予見され、特に、令和</a:t>
          </a:r>
          <a:r>
            <a:rPr kumimoji="1" lang="en-US" altLang="ja-JP" sz="1300">
              <a:solidFill>
                <a:schemeClr val="dk1"/>
              </a:solidFill>
              <a:effectLst/>
              <a:latin typeface="ＭＳ Ｐゴシック"/>
              <a:ea typeface="ＭＳ Ｐゴシック"/>
              <a:cs typeface="+mn-cs"/>
            </a:rPr>
            <a:t>8</a:t>
          </a:r>
          <a:r>
            <a:rPr kumimoji="1" lang="ja-JP" altLang="en-US" sz="1300">
              <a:solidFill>
                <a:schemeClr val="dk1"/>
              </a:solidFill>
              <a:effectLst/>
              <a:latin typeface="ＭＳ Ｐゴシック"/>
              <a:ea typeface="ＭＳ Ｐゴシック"/>
              <a:cs typeface="+mn-cs"/>
            </a:rPr>
            <a:t>年度以降において一般財源不足額が大きくなるものと試算していることから、これまで継続的に実施してきた繰上償還を令和元年度から一時中断し、特定目的基金への積立を強化することとしている。また、令和</a:t>
          </a:r>
          <a:r>
            <a:rPr kumimoji="1" lang="en-US" altLang="ja-JP" sz="1300">
              <a:solidFill>
                <a:schemeClr val="dk1"/>
              </a:solidFill>
              <a:effectLst/>
              <a:latin typeface="ＭＳ Ｐゴシック"/>
              <a:ea typeface="ＭＳ Ｐゴシック"/>
              <a:cs typeface="+mn-cs"/>
            </a:rPr>
            <a:t>2</a:t>
          </a:r>
          <a:r>
            <a:rPr kumimoji="1" lang="ja-JP" altLang="en-US" sz="1300">
              <a:solidFill>
                <a:schemeClr val="dk1"/>
              </a:solidFill>
              <a:effectLst/>
              <a:latin typeface="ＭＳ Ｐゴシック"/>
              <a:ea typeface="ＭＳ Ｐゴシック"/>
              <a:cs typeface="+mn-cs"/>
            </a:rPr>
            <a:t>年度から、既存事業の抜本的な見直しを</a:t>
          </a:r>
          <a:r>
            <a:rPr kumimoji="1" lang="en-US" altLang="ja-JP" sz="1300">
              <a:solidFill>
                <a:schemeClr val="dk1"/>
              </a:solidFill>
              <a:effectLst/>
              <a:latin typeface="ＭＳ Ｐゴシック"/>
              <a:ea typeface="ＭＳ Ｐゴシック"/>
              <a:cs typeface="+mn-cs"/>
            </a:rPr>
            <a:t>5</a:t>
          </a:r>
          <a:r>
            <a:rPr kumimoji="1" lang="ja-JP" altLang="en-US" sz="1300">
              <a:solidFill>
                <a:schemeClr val="dk1"/>
              </a:solidFill>
              <a:effectLst/>
              <a:latin typeface="ＭＳ Ｐゴシック"/>
              <a:ea typeface="ＭＳ Ｐゴシック"/>
              <a:cs typeface="+mn-cs"/>
            </a:rPr>
            <a:t>年かけて（令和</a:t>
          </a:r>
          <a:r>
            <a:rPr kumimoji="1" lang="en-US" altLang="ja-JP" sz="1300">
              <a:solidFill>
                <a:schemeClr val="dk1"/>
              </a:solidFill>
              <a:effectLst/>
              <a:latin typeface="ＭＳ Ｐゴシック"/>
              <a:ea typeface="ＭＳ Ｐゴシック"/>
              <a:cs typeface="+mn-cs"/>
            </a:rPr>
            <a:t>7</a:t>
          </a:r>
          <a:r>
            <a:rPr kumimoji="1" lang="ja-JP" altLang="en-US" sz="1300">
              <a:solidFill>
                <a:schemeClr val="dk1"/>
              </a:solidFill>
              <a:effectLst/>
              <a:latin typeface="ＭＳ Ｐゴシック"/>
              <a:ea typeface="ＭＳ Ｐゴシック"/>
              <a:cs typeface="+mn-cs"/>
            </a:rPr>
            <a:t>年度まで）行うこととしており、これによる予算規模の圧縮を図りつつ、計画的に基金を活用していくこととしている。</a:t>
          </a:r>
          <a:endParaRPr kumimoji="1" lang="en-US" altLang="ja-JP" sz="1300">
            <a:solidFill>
              <a:schemeClr val="dk1"/>
            </a:solidFill>
            <a:effectLst/>
            <a:latin typeface="ＭＳ Ｐゴシック"/>
            <a:ea typeface="ＭＳ Ｐ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（基金の使途）</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・合併地域振興基金　　：住民の一体感の醸成、魅力あるまちづくり及び元気な地域づくりの推進を図るため資金を積み立てるもの</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・公共施設再編基金　　：公共施設再編計画の確実な実行に充てるため積み立てるもの</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・すこやか子育て基金　：次代を担う子どもたちの健やかな成長を図り、結婚、妊娠、出産、子育て及び教育まで切れ目のないサービスを提供できる環境づくりに資するため積み立てるもの</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・地方創生推進基金　　：地方版総合戦略による戦略事業（令和元年度繰越）の財源として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百万円を取り崩した一方、令和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年度から始まる第</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次南砺市総合計画に基づく重点事業の財源として同基金に</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507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百万円を積み立てた結果、年度末残高は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1,364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百万円（前年度比＋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504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・新型コロナウイルス</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感染症対策基金　　　：新型コロナウイルス感染症に対する感染拡大防止、地域経済及び市民生活の維持等を目的として新設したため、皆増となった。３８７３８７　（＋</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409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百万円）</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・合併地域振興基金　　：運用利子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百万円を積み立てた一方、統合庁舎整備工事に</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91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百万円を取り崩した結果、年度末残高は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3,299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百万円（▲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85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・合併地域振興基金　　：分庁舎廃止後の新たなまちづくりの推進に必要となる複合施設等の整備事業等に、本基金を活用することとしている。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・公共施設再編基金　　：第</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次公共施設再編計画に基づく施設修繕に、本基金を活用することとしている。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年度は、新型コロナウイルス感染症対策などにより、歳出決算額が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40,000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百万円を超え、平成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年の市町村合併以来過去最高となった。しかし、国の新型コロナウイルス感染症対応地方創生臨時交付金等の財源も確保されていたため、年度末での基金残高は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3,448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百万円（対前年比▲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基金残高は、総務省が平成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年度に公表した地方公共団体における基金に係る結果を参考とし、標準財政規模の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％を保持できるよう努めることとしている。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中長期的な財政見通しにおいては、令和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年度以降に一般財源の不足が顕著となるものと見込んでいるため、令和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年をかけ（令和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年度まで）、従来から実施してきた事業の抜本的な見直しを行い、予算規模の圧縮を図る。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公債費償還金の年度間平準化を図る観点から、当該年度の元利償還金中、普通交付税の算定において基準財政需要額に算定されない元利償還金に対し、おおむね</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％を目安に充当することを基本としている。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また、合併特例債が発行限度額に達して活用できなくなったことから、交付税の低い地方債への移行が必要となるが、急激な公共事業の圧縮は困難であることから、当面の間、減債基金の取崩し規模を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倍に拡大することとしている。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ただし、公債費以外の経費で歳出抑制と財源確保が図られた結果、年度末において減債基金を取り崩さなくても一般財源を確保することができたことから、令和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年度は減債基金の取崩しを行わず、基金運用益の積立てを行った。結果、年度末での基金残高は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6,077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百万円（対前年比＋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上記に基づき、当面の間、約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百万円／年を繰り入れる予定としている。ただし、起債発行規模が中期でそこまで大きく減少しない場合は、減債基金を活用した繰上償還の実施も検討する。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5BCB706-3FEA-4D4B-8645-D1DFF00834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5963AF9-2A7F-49F6-8427-816AEF7D85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F4DF09A-1F6F-4256-AC2F-9D7848860EBB}"/>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235E68B-2636-448C-B3D0-C635415D489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5A9A76AC-0745-46DA-9285-83697175131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CC543FA-B11E-4236-9EB9-B7093E982C42}"/>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E47C2E8-D5E3-49D6-BF9B-7CB907BB0DCF}"/>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C628379C-33D3-4690-9137-C6932B0F26E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EA5C8E6-B044-4C39-BF98-A75BDA4F5AD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5F34D6C6-288B-46CD-8F71-3D5062416FC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96FDAA17-FD6F-4FDA-85F5-37743E49367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1BE1563C-C335-4DE9-BAE2-F7D557CCE91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A9557B72-9055-485D-A157-833AEB7BED2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CEA80A1D-76D8-4213-B074-5074412D7C4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114AE66-6E31-40F9-8BD6-51AC4C7E6DC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76011FC5-3AE7-4DD4-B47D-4105BCC95F3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43D5A864-87A6-4631-8EE3-2FD2F54D905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E02C3A6B-4341-48AE-B892-D171151DDC6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2792F10A-99E4-44C9-B21A-EABE8DDBC83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C46863C0-0315-4829-86CC-B8FE5E77EF9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575472AC-ABB3-4E26-BDD4-B6CC25BD69A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8D0707FA-9854-4B43-B0AA-D5F7CB7F619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49,492
48,606
668.64
42,004,839
40,218,180
1,441,580
21,742,567
42,559,047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977B0D30-B564-42CE-805C-EEF7E5BBF47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E3A1BB07-90CD-4C7D-884E-1A5507433C1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94751CDC-DFEC-4511-A651-414B2FC6114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FB96D28-F359-464B-B4A2-D033290FA71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A1F7C798-CBDB-4E1E-80E7-DB6836BB49B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5C61867B-130B-4B59-A82A-7F43BA90472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54871BBA-27F8-4307-8A12-63F2ACC8F48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C24212A0-D9E9-4C2A-9668-2F3A5A7CC56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3A083DD6-DF9B-47A5-AE6D-02D293112DB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64EE65C5-60E4-4B29-B134-0CC08444F5F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580B6AD0-67DF-4EF2-AABE-B9AA8168CAD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45E3F312-8329-4A18-A59B-271277F3557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F642A6F6-D33C-4174-818F-132562C7BC6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3A64D526-89E6-403F-A79A-24327B6977D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126295D6-2801-44C2-80AB-B0746379DE7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2C2B8A4F-E23F-4B3A-B515-379CD7B4DEF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47D8F43E-89C3-4E63-9F04-A18A3A6B8E6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C6DC44B9-A011-4D04-9D80-1F56CD509F4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F1E54BE8-D05B-47D0-8EB3-8A187A9236A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544948BD-4E1B-4CD8-A456-C4B2139C1B6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E2C481D6-2240-4763-A62D-6D1951061CE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DE686DC2-7558-46F5-A0DF-DCC1EBC3880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17C26A42-ACC5-4575-BD45-80C5657651D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C84691AA-88CB-4A56-A7AD-37A1DB6A892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B3494282-296E-479E-B806-296AC9BE25E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6A3855C3-6B81-4656-A0CB-5F8D302943D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88B1EB3-6257-476D-8F21-C325CA667BC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35D9597-C589-46B8-88D6-C461C62206B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974346A0-282F-4964-ABBB-5763A6C1B56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792315AE-F2BB-446F-8D80-0156E088351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58A23EFC-802E-47AF-8450-975D441F62C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893B1E6C-3957-46CF-9050-7588ADEF71F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6719ACC-8E91-4A86-BE66-D22D6F95BD3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F0A025F1-8557-4150-80F2-445196E0046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1922F901-9C50-44D0-BB17-50796AB9964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700" baseline="0">
              <a:solidFill>
                <a:schemeClr val="dk1"/>
              </a:solidFill>
              <a:effectLst/>
              <a:latin typeface="+mn-lt"/>
              <a:ea typeface="+mn-ea"/>
              <a:cs typeface="+mn-cs"/>
            </a:rPr>
            <a:t>【</a:t>
          </a:r>
          <a:r>
            <a:rPr lang="ja-JP" altLang="ja-JP" sz="700" baseline="0">
              <a:solidFill>
                <a:schemeClr val="dk1"/>
              </a:solidFill>
              <a:effectLst/>
              <a:latin typeface="+mn-lt"/>
              <a:ea typeface="+mn-ea"/>
              <a:cs typeface="+mn-cs"/>
            </a:rPr>
            <a:t>訂正</a:t>
          </a:r>
          <a:r>
            <a:rPr lang="en-US" altLang="ja-JP" sz="700" baseline="0">
              <a:solidFill>
                <a:schemeClr val="dk1"/>
              </a:solidFill>
              <a:effectLst/>
              <a:latin typeface="+mn-lt"/>
              <a:ea typeface="+mn-ea"/>
              <a:cs typeface="+mn-cs"/>
            </a:rPr>
            <a:t>】</a:t>
          </a:r>
          <a:r>
            <a:rPr lang="ja-JP" altLang="ja-JP" sz="700" baseline="0">
              <a:solidFill>
                <a:schemeClr val="dk1"/>
              </a:solidFill>
              <a:effectLst/>
              <a:latin typeface="+mn-lt"/>
              <a:ea typeface="+mn-ea"/>
              <a:cs typeface="+mn-cs"/>
            </a:rPr>
            <a:t>表中、Ｈ</a:t>
          </a:r>
          <a:r>
            <a:rPr lang="en-US" altLang="ja-JP" sz="700" baseline="0">
              <a:solidFill>
                <a:schemeClr val="dk1"/>
              </a:solidFill>
              <a:effectLst/>
              <a:latin typeface="+mn-lt"/>
              <a:ea typeface="+mn-ea"/>
              <a:cs typeface="+mn-cs"/>
            </a:rPr>
            <a:t>28</a:t>
          </a:r>
          <a:r>
            <a:rPr lang="ja-JP" altLang="ja-JP" sz="700" baseline="0">
              <a:solidFill>
                <a:schemeClr val="dk1"/>
              </a:solidFill>
              <a:effectLst/>
              <a:latin typeface="+mn-lt"/>
              <a:ea typeface="+mn-ea"/>
              <a:cs typeface="+mn-cs"/>
            </a:rPr>
            <a:t>、</a:t>
          </a:r>
          <a:r>
            <a:rPr lang="en-US" altLang="ja-JP" sz="700" baseline="0">
              <a:solidFill>
                <a:schemeClr val="dk1"/>
              </a:solidFill>
              <a:effectLst/>
              <a:latin typeface="+mn-lt"/>
              <a:ea typeface="+mn-ea"/>
              <a:cs typeface="+mn-cs"/>
            </a:rPr>
            <a:t>H29</a:t>
          </a:r>
          <a:r>
            <a:rPr lang="ja-JP" altLang="ja-JP" sz="700" baseline="0">
              <a:solidFill>
                <a:schemeClr val="dk1"/>
              </a:solidFill>
              <a:effectLst/>
              <a:latin typeface="+mn-lt"/>
              <a:ea typeface="+mn-ea"/>
              <a:cs typeface="+mn-cs"/>
            </a:rPr>
            <a:t>、</a:t>
          </a:r>
          <a:r>
            <a:rPr lang="en-US" altLang="ja-JP" sz="700" baseline="0">
              <a:solidFill>
                <a:schemeClr val="dk1"/>
              </a:solidFill>
              <a:effectLst/>
              <a:latin typeface="+mn-lt"/>
              <a:ea typeface="+mn-ea"/>
              <a:cs typeface="+mn-cs"/>
            </a:rPr>
            <a:t>H30</a:t>
          </a:r>
          <a:r>
            <a:rPr lang="ja-JP" altLang="ja-JP" sz="700" baseline="0">
              <a:solidFill>
                <a:schemeClr val="dk1"/>
              </a:solidFill>
              <a:effectLst/>
              <a:latin typeface="+mn-lt"/>
              <a:ea typeface="+mn-ea"/>
              <a:cs typeface="+mn-cs"/>
            </a:rPr>
            <a:t>、</a:t>
          </a:r>
          <a:r>
            <a:rPr lang="en-US" altLang="ja-JP" sz="700" baseline="0">
              <a:solidFill>
                <a:schemeClr val="dk1"/>
              </a:solidFill>
              <a:effectLst/>
              <a:latin typeface="+mn-lt"/>
              <a:ea typeface="+mn-ea"/>
              <a:cs typeface="+mn-cs"/>
            </a:rPr>
            <a:t>R1</a:t>
          </a:r>
          <a:r>
            <a:rPr lang="ja-JP" altLang="ja-JP" sz="700" baseline="0">
              <a:solidFill>
                <a:schemeClr val="dk1"/>
              </a:solidFill>
              <a:effectLst/>
              <a:latin typeface="+mn-lt"/>
              <a:ea typeface="+mn-ea"/>
              <a:cs typeface="+mn-cs"/>
            </a:rPr>
            <a:t>の償却率はそれぞれ</a:t>
          </a:r>
          <a:r>
            <a:rPr lang="en-US" altLang="ja-JP" sz="700" baseline="0">
              <a:solidFill>
                <a:schemeClr val="dk1"/>
              </a:solidFill>
              <a:effectLst/>
              <a:latin typeface="+mn-lt"/>
              <a:ea typeface="+mn-ea"/>
              <a:cs typeface="+mn-cs"/>
            </a:rPr>
            <a:t>57.4</a:t>
          </a:r>
          <a:r>
            <a:rPr lang="ja-JP" altLang="ja-JP" sz="700" baseline="0">
              <a:solidFill>
                <a:schemeClr val="dk1"/>
              </a:solidFill>
              <a:effectLst/>
              <a:latin typeface="+mn-lt"/>
              <a:ea typeface="+mn-ea"/>
              <a:cs typeface="+mn-cs"/>
            </a:rPr>
            <a:t>％、</a:t>
          </a:r>
          <a:r>
            <a:rPr lang="en-US" altLang="ja-JP" sz="700" baseline="0">
              <a:solidFill>
                <a:schemeClr val="dk1"/>
              </a:solidFill>
              <a:effectLst/>
              <a:latin typeface="+mn-lt"/>
              <a:ea typeface="+mn-ea"/>
              <a:cs typeface="+mn-cs"/>
            </a:rPr>
            <a:t>58.5</a:t>
          </a:r>
          <a:r>
            <a:rPr lang="ja-JP" altLang="ja-JP" sz="700" baseline="0">
              <a:solidFill>
                <a:schemeClr val="dk1"/>
              </a:solidFill>
              <a:effectLst/>
              <a:latin typeface="+mn-lt"/>
              <a:ea typeface="+mn-ea"/>
              <a:cs typeface="+mn-cs"/>
            </a:rPr>
            <a:t>％、</a:t>
          </a:r>
          <a:r>
            <a:rPr lang="en-US" altLang="ja-JP" sz="700" baseline="0">
              <a:solidFill>
                <a:schemeClr val="dk1"/>
              </a:solidFill>
              <a:effectLst/>
              <a:latin typeface="+mn-lt"/>
              <a:ea typeface="+mn-ea"/>
              <a:cs typeface="+mn-cs"/>
            </a:rPr>
            <a:t>60.0</a:t>
          </a:r>
          <a:r>
            <a:rPr lang="ja-JP" altLang="ja-JP" sz="700" baseline="0">
              <a:solidFill>
                <a:schemeClr val="dk1"/>
              </a:solidFill>
              <a:effectLst/>
              <a:latin typeface="+mn-lt"/>
              <a:ea typeface="+mn-ea"/>
              <a:cs typeface="+mn-cs"/>
            </a:rPr>
            <a:t>％、</a:t>
          </a:r>
          <a:r>
            <a:rPr lang="en-US" altLang="ja-JP" sz="700" baseline="0">
              <a:solidFill>
                <a:schemeClr val="dk1"/>
              </a:solidFill>
              <a:effectLst/>
              <a:latin typeface="+mn-lt"/>
              <a:ea typeface="+mn-ea"/>
              <a:cs typeface="+mn-cs"/>
            </a:rPr>
            <a:t>60.9</a:t>
          </a:r>
          <a:r>
            <a:rPr lang="ja-JP" altLang="ja-JP" sz="700" baseline="0">
              <a:solidFill>
                <a:schemeClr val="dk1"/>
              </a:solidFill>
              <a:effectLst/>
              <a:latin typeface="+mn-lt"/>
              <a:ea typeface="+mn-ea"/>
              <a:cs typeface="+mn-cs"/>
            </a:rPr>
            <a:t>％でしたので訂正します。 南砺市は</a:t>
          </a:r>
          <a:r>
            <a:rPr lang="en-US" altLang="ja-JP" sz="700" baseline="0">
              <a:solidFill>
                <a:schemeClr val="dk1"/>
              </a:solidFill>
              <a:effectLst/>
              <a:latin typeface="+mn-lt"/>
              <a:ea typeface="+mn-ea"/>
              <a:cs typeface="+mn-cs"/>
            </a:rPr>
            <a:t>8</a:t>
          </a:r>
          <a:r>
            <a:rPr lang="ja-JP" altLang="ja-JP" sz="700" baseline="0">
              <a:solidFill>
                <a:schemeClr val="dk1"/>
              </a:solidFill>
              <a:effectLst/>
              <a:latin typeface="+mn-lt"/>
              <a:ea typeface="+mn-ea"/>
              <a:cs typeface="+mn-cs"/>
            </a:rPr>
            <a:t>町村が合併して誕生したため、類似団体と比べて公共施設の保有数が多くなっています。また、面積が広大であり、かつ、山間部を有し、さらに、平野部は広範囲で散居村を形成しているため、必然的にインフラ資産が多くなる傾向があります。</a:t>
          </a:r>
          <a:endParaRPr lang="ja-JP" altLang="ja-JP" sz="700">
            <a:effectLst/>
          </a:endParaRPr>
        </a:p>
        <a:p>
          <a:r>
            <a:rPr lang="ja-JP" altLang="ja-JP" sz="700" baseline="0">
              <a:solidFill>
                <a:schemeClr val="dk1"/>
              </a:solidFill>
              <a:effectLst/>
              <a:latin typeface="+mn-lt"/>
              <a:ea typeface="+mn-ea"/>
              <a:cs typeface="+mn-cs"/>
            </a:rPr>
            <a:t>　</a:t>
          </a:r>
          <a:r>
            <a:rPr lang="en-US" altLang="ja-JP" sz="700" baseline="0">
              <a:solidFill>
                <a:schemeClr val="dk1"/>
              </a:solidFill>
              <a:effectLst/>
              <a:latin typeface="+mn-lt"/>
              <a:ea typeface="+mn-ea"/>
              <a:cs typeface="+mn-cs"/>
            </a:rPr>
            <a:t>R2</a:t>
          </a:r>
          <a:r>
            <a:rPr lang="ja-JP" altLang="ja-JP" sz="700" baseline="0">
              <a:solidFill>
                <a:schemeClr val="dk1"/>
              </a:solidFill>
              <a:effectLst/>
              <a:latin typeface="+mn-lt"/>
              <a:ea typeface="+mn-ea"/>
              <a:cs typeface="+mn-cs"/>
            </a:rPr>
            <a:t>年度決算では、当年度増加した資産以上に、既存資産の減価償却費が大きいため増額になりました。</a:t>
          </a:r>
          <a:r>
            <a:rPr lang="en-US" altLang="ja-JP" sz="700" baseline="0">
              <a:solidFill>
                <a:schemeClr val="dk1"/>
              </a:solidFill>
              <a:effectLst/>
              <a:latin typeface="+mn-lt"/>
              <a:ea typeface="+mn-ea"/>
              <a:cs typeface="+mn-cs"/>
            </a:rPr>
            <a:t>(</a:t>
          </a:r>
          <a:r>
            <a:rPr lang="ja-JP" altLang="ja-JP" sz="700" baseline="0">
              <a:solidFill>
                <a:schemeClr val="dk1"/>
              </a:solidFill>
              <a:effectLst/>
              <a:latin typeface="+mn-lt"/>
              <a:ea typeface="+mn-ea"/>
              <a:cs typeface="+mn-cs"/>
            </a:rPr>
            <a:t>前年度比＋</a:t>
          </a:r>
          <a:r>
            <a:rPr lang="en-US" altLang="ja-JP" sz="700" baseline="0">
              <a:solidFill>
                <a:schemeClr val="dk1"/>
              </a:solidFill>
              <a:effectLst/>
              <a:latin typeface="+mn-lt"/>
              <a:ea typeface="+mn-ea"/>
              <a:cs typeface="+mn-cs"/>
            </a:rPr>
            <a:t>1.5</a:t>
          </a:r>
          <a:r>
            <a:rPr lang="ja-JP" altLang="ja-JP" sz="700" baseline="0">
              <a:solidFill>
                <a:schemeClr val="dk1"/>
              </a:solidFill>
              <a:effectLst/>
              <a:latin typeface="+mn-lt"/>
              <a:ea typeface="+mn-ea"/>
              <a:cs typeface="+mn-cs"/>
            </a:rPr>
            <a:t>ポイント</a:t>
          </a:r>
          <a:r>
            <a:rPr lang="en-US" altLang="ja-JP" sz="700" baseline="0">
              <a:solidFill>
                <a:schemeClr val="dk1"/>
              </a:solidFill>
              <a:effectLst/>
              <a:latin typeface="+mn-lt"/>
              <a:ea typeface="+mn-ea"/>
              <a:cs typeface="+mn-cs"/>
            </a:rPr>
            <a:t>)</a:t>
          </a:r>
          <a:r>
            <a:rPr lang="ja-JP" altLang="ja-JP" sz="700" baseline="0">
              <a:solidFill>
                <a:schemeClr val="dk1"/>
              </a:solidFill>
              <a:effectLst/>
              <a:latin typeface="+mn-lt"/>
              <a:ea typeface="+mn-ea"/>
              <a:cs typeface="+mn-cs"/>
            </a:rPr>
            <a:t>。ここ数年の減価償却率は増加しており、今後多く施設が順次更新を迎えることになります。年間に更新できる施設が限られているため、各施設の需要の多寡、減価償却率等の指標を踏まえた上で、計画的な施設更新に努めます。加えて、持続可能な財政運営を図るため、既存施設の統廃合を着実に進め、身の丈に合った公共施設規模を目指します。</a:t>
          </a:r>
          <a:endParaRPr lang="ja-JP" altLang="ja-JP" sz="70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A3C735C0-CD83-4AAB-85F6-E8EABA3AD45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D22C2286-65E7-4D28-9A48-CAE4700E438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95F415FC-3985-49FE-AE2E-F52697A40EC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DFECDFF8-B54B-4BA6-B239-1B4E11C883B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1E7CD553-0E8B-4600-8F28-DD4D0581D01C}"/>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A71A7B50-4D3E-40C9-8A54-072C1C3CA9C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B0EC666D-32FF-41CE-8414-BDB3CD90982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FCE64007-00E3-4DFE-AF8D-F559E904CC68}"/>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8C0C63BD-5EFD-4D9A-92E4-FDC77158FEE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47EDC900-DEA7-4BA4-AFD8-1341EC57768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EFD0D905-E82E-4345-9EDD-5383668CD15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8A7441F5-8EB6-4C00-BD1F-6AE32FAAE02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CB059E30-45C1-403B-A0FE-A76A00EE3FA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5798C9F1-6963-452C-9503-A882D8BD66C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4190C4AC-D654-4483-BF7A-8259FFBA784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D3D235F0-3A3A-4A1F-8CE0-83FE07266A0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B69AC716-69A5-41B7-9226-7CCC8173204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6F6BE269-A5B1-4D00-B56B-5DB57FCE6FE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77" name="直線コネクタ 76">
          <a:extLst>
            <a:ext uri="{FF2B5EF4-FFF2-40B4-BE49-F238E27FC236}">
              <a16:creationId xmlns:a16="http://schemas.microsoft.com/office/drawing/2014/main" id="{32B079CA-575B-4B7E-BEB3-5BCBD9D4DF6A}"/>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78" name="有形固定資産減価償却率最小値テキスト">
          <a:extLst>
            <a:ext uri="{FF2B5EF4-FFF2-40B4-BE49-F238E27FC236}">
              <a16:creationId xmlns:a16="http://schemas.microsoft.com/office/drawing/2014/main" id="{F1B76048-FC67-446C-991F-89D3BC23F45F}"/>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79" name="直線コネクタ 78">
          <a:extLst>
            <a:ext uri="{FF2B5EF4-FFF2-40B4-BE49-F238E27FC236}">
              <a16:creationId xmlns:a16="http://schemas.microsoft.com/office/drawing/2014/main" id="{1BC368B0-B9AF-435A-9297-BCEADAE915FB}"/>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80" name="有形固定資産減価償却率最大値テキスト">
          <a:extLst>
            <a:ext uri="{FF2B5EF4-FFF2-40B4-BE49-F238E27FC236}">
              <a16:creationId xmlns:a16="http://schemas.microsoft.com/office/drawing/2014/main" id="{38CF771F-5FEE-40B0-B556-65687C9FA8E8}"/>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81" name="直線コネクタ 80">
          <a:extLst>
            <a:ext uri="{FF2B5EF4-FFF2-40B4-BE49-F238E27FC236}">
              <a16:creationId xmlns:a16="http://schemas.microsoft.com/office/drawing/2014/main" id="{9C272ABD-7ED1-4FD1-9B7C-52CEFF204BBB}"/>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82" name="有形固定資産減価償却率平均値テキスト">
          <a:extLst>
            <a:ext uri="{FF2B5EF4-FFF2-40B4-BE49-F238E27FC236}">
              <a16:creationId xmlns:a16="http://schemas.microsoft.com/office/drawing/2014/main" id="{FE7C4087-0C3A-4753-B331-96078049C654}"/>
            </a:ext>
          </a:extLst>
        </xdr:cNvPr>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83" name="フローチャート: 判断 82">
          <a:extLst>
            <a:ext uri="{FF2B5EF4-FFF2-40B4-BE49-F238E27FC236}">
              <a16:creationId xmlns:a16="http://schemas.microsoft.com/office/drawing/2014/main" id="{FACCFBE6-9D0F-4C75-8E74-77A9F97E9813}"/>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5F5FFE6D-A472-4879-A65A-485A54AEE30A}"/>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43271</xdr:rowOff>
    </xdr:from>
    <xdr:to>
      <xdr:col>15</xdr:col>
      <xdr:colOff>187325</xdr:colOff>
      <xdr:row>31</xdr:row>
      <xdr:rowOff>144871</xdr:rowOff>
    </xdr:to>
    <xdr:sp macro="" textlink="">
      <xdr:nvSpPr>
        <xdr:cNvPr id="85" name="フローチャート: 判断 84">
          <a:extLst>
            <a:ext uri="{FF2B5EF4-FFF2-40B4-BE49-F238E27FC236}">
              <a16:creationId xmlns:a16="http://schemas.microsoft.com/office/drawing/2014/main" id="{1960D8CA-9B82-4207-8B2A-A42E28878F47}"/>
            </a:ext>
          </a:extLst>
        </xdr:cNvPr>
        <xdr:cNvSpPr/>
      </xdr:nvSpPr>
      <xdr:spPr>
        <a:xfrm>
          <a:off x="3238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3175</xdr:rowOff>
    </xdr:from>
    <xdr:to>
      <xdr:col>11</xdr:col>
      <xdr:colOff>187325</xdr:colOff>
      <xdr:row>31</xdr:row>
      <xdr:rowOff>104775</xdr:rowOff>
    </xdr:to>
    <xdr:sp macro="" textlink="">
      <xdr:nvSpPr>
        <xdr:cNvPr id="86" name="フローチャート: 判断 85">
          <a:extLst>
            <a:ext uri="{FF2B5EF4-FFF2-40B4-BE49-F238E27FC236}">
              <a16:creationId xmlns:a16="http://schemas.microsoft.com/office/drawing/2014/main" id="{35224449-D276-41C8-86DA-1E86F820BE31}"/>
            </a:ext>
          </a:extLst>
        </xdr:cNvPr>
        <xdr:cNvSpPr/>
      </xdr:nvSpPr>
      <xdr:spPr>
        <a:xfrm>
          <a:off x="2476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134529</xdr:rowOff>
    </xdr:from>
    <xdr:to>
      <xdr:col>7</xdr:col>
      <xdr:colOff>187325</xdr:colOff>
      <xdr:row>31</xdr:row>
      <xdr:rowOff>64679</xdr:rowOff>
    </xdr:to>
    <xdr:sp macro="" textlink="">
      <xdr:nvSpPr>
        <xdr:cNvPr id="87" name="フローチャート: 判断 86">
          <a:extLst>
            <a:ext uri="{FF2B5EF4-FFF2-40B4-BE49-F238E27FC236}">
              <a16:creationId xmlns:a16="http://schemas.microsoft.com/office/drawing/2014/main" id="{5FE3BBAC-E08F-4322-A3E1-C2BC5A1DE254}"/>
            </a:ext>
          </a:extLst>
        </xdr:cNvPr>
        <xdr:cNvSpPr/>
      </xdr:nvSpPr>
      <xdr:spPr>
        <a:xfrm>
          <a:off x="1714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DE099F5-1C88-4FCE-B814-15663320D3C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8A033AA4-B2F2-4674-8EE1-AC64742B573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7384D20E-55D1-403F-B4B2-29D61775265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DD2A0918-1FEE-4E4E-92F1-78F1F8644C3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6152A69C-78D9-4B96-8BFF-08D6E0C0278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123462</xdr:rowOff>
    </xdr:from>
    <xdr:to>
      <xdr:col>23</xdr:col>
      <xdr:colOff>136525</xdr:colOff>
      <xdr:row>32</xdr:row>
      <xdr:rowOff>53612</xdr:rowOff>
    </xdr:to>
    <xdr:sp macro="" textlink="">
      <xdr:nvSpPr>
        <xdr:cNvPr id="93" name="楕円 92">
          <a:extLst>
            <a:ext uri="{FF2B5EF4-FFF2-40B4-BE49-F238E27FC236}">
              <a16:creationId xmlns:a16="http://schemas.microsoft.com/office/drawing/2014/main" id="{932E9596-33C4-4401-A6DC-31124F8B1A5A}"/>
            </a:ext>
          </a:extLst>
        </xdr:cNvPr>
        <xdr:cNvSpPr/>
      </xdr:nvSpPr>
      <xdr:spPr>
        <a:xfrm>
          <a:off x="4711700" y="62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101889</xdr:rowOff>
    </xdr:from>
    <xdr:ext cx="405111" cy="259045"/>
    <xdr:sp macro="" textlink="">
      <xdr:nvSpPr>
        <xdr:cNvPr id="94" name="有形固定資産減価償却率該当値テキスト">
          <a:extLst>
            <a:ext uri="{FF2B5EF4-FFF2-40B4-BE49-F238E27FC236}">
              <a16:creationId xmlns:a16="http://schemas.microsoft.com/office/drawing/2014/main" id="{A4EE2E8F-5CB6-4769-B161-E97572242C5E}"/>
            </a:ext>
          </a:extLst>
        </xdr:cNvPr>
        <xdr:cNvSpPr txBox="1"/>
      </xdr:nvSpPr>
      <xdr:spPr>
        <a:xfrm>
          <a:off x="4813300"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11883</xdr:rowOff>
    </xdr:from>
    <xdr:to>
      <xdr:col>19</xdr:col>
      <xdr:colOff>187325</xdr:colOff>
      <xdr:row>33</xdr:row>
      <xdr:rowOff>113483</xdr:rowOff>
    </xdr:to>
    <xdr:sp macro="" textlink="">
      <xdr:nvSpPr>
        <xdr:cNvPr id="95" name="楕円 94">
          <a:extLst>
            <a:ext uri="{FF2B5EF4-FFF2-40B4-BE49-F238E27FC236}">
              <a16:creationId xmlns:a16="http://schemas.microsoft.com/office/drawing/2014/main" id="{6DC6D07E-FC71-4CD6-AE73-A2E111FC6812}"/>
            </a:ext>
          </a:extLst>
        </xdr:cNvPr>
        <xdr:cNvSpPr/>
      </xdr:nvSpPr>
      <xdr:spPr>
        <a:xfrm>
          <a:off x="4000500" y="644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2812</xdr:rowOff>
    </xdr:from>
    <xdr:to>
      <xdr:col>23</xdr:col>
      <xdr:colOff>85725</xdr:colOff>
      <xdr:row>33</xdr:row>
      <xdr:rowOff>62683</xdr:rowOff>
    </xdr:to>
    <xdr:cxnSp macro="">
      <xdr:nvCxnSpPr>
        <xdr:cNvPr id="96" name="直線コネクタ 95">
          <a:extLst>
            <a:ext uri="{FF2B5EF4-FFF2-40B4-BE49-F238E27FC236}">
              <a16:creationId xmlns:a16="http://schemas.microsoft.com/office/drawing/2014/main" id="{09A6DA37-B823-48F1-98E7-02F9C02764A8}"/>
            </a:ext>
          </a:extLst>
        </xdr:cNvPr>
        <xdr:cNvCxnSpPr/>
      </xdr:nvCxnSpPr>
      <xdr:spPr>
        <a:xfrm flipV="1">
          <a:off x="4051300" y="6260737"/>
          <a:ext cx="711200" cy="23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121648</xdr:rowOff>
    </xdr:from>
    <xdr:to>
      <xdr:col>15</xdr:col>
      <xdr:colOff>187325</xdr:colOff>
      <xdr:row>33</xdr:row>
      <xdr:rowOff>51798</xdr:rowOff>
    </xdr:to>
    <xdr:sp macro="" textlink="">
      <xdr:nvSpPr>
        <xdr:cNvPr id="97" name="楕円 96">
          <a:extLst>
            <a:ext uri="{FF2B5EF4-FFF2-40B4-BE49-F238E27FC236}">
              <a16:creationId xmlns:a16="http://schemas.microsoft.com/office/drawing/2014/main" id="{BDA3A02B-0266-489B-AA64-52CF8BA2C1BC}"/>
            </a:ext>
          </a:extLst>
        </xdr:cNvPr>
        <xdr:cNvSpPr/>
      </xdr:nvSpPr>
      <xdr:spPr>
        <a:xfrm>
          <a:off x="3238500" y="63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998</xdr:rowOff>
    </xdr:from>
    <xdr:to>
      <xdr:col>19</xdr:col>
      <xdr:colOff>136525</xdr:colOff>
      <xdr:row>33</xdr:row>
      <xdr:rowOff>62683</xdr:rowOff>
    </xdr:to>
    <xdr:cxnSp macro="">
      <xdr:nvCxnSpPr>
        <xdr:cNvPr id="98" name="直線コネクタ 97">
          <a:extLst>
            <a:ext uri="{FF2B5EF4-FFF2-40B4-BE49-F238E27FC236}">
              <a16:creationId xmlns:a16="http://schemas.microsoft.com/office/drawing/2014/main" id="{8BCAC91E-3A48-47F5-BFAE-9DC432F80465}"/>
            </a:ext>
          </a:extLst>
        </xdr:cNvPr>
        <xdr:cNvCxnSpPr/>
      </xdr:nvCxnSpPr>
      <xdr:spPr>
        <a:xfrm>
          <a:off x="3289300" y="6430373"/>
          <a:ext cx="762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32203</xdr:rowOff>
    </xdr:from>
    <xdr:to>
      <xdr:col>11</xdr:col>
      <xdr:colOff>187325</xdr:colOff>
      <xdr:row>32</xdr:row>
      <xdr:rowOff>133803</xdr:rowOff>
    </xdr:to>
    <xdr:sp macro="" textlink="">
      <xdr:nvSpPr>
        <xdr:cNvPr id="99" name="楕円 98">
          <a:extLst>
            <a:ext uri="{FF2B5EF4-FFF2-40B4-BE49-F238E27FC236}">
              <a16:creationId xmlns:a16="http://schemas.microsoft.com/office/drawing/2014/main" id="{54E3E25F-B4C9-429A-99A0-AD6C31828F6B}"/>
            </a:ext>
          </a:extLst>
        </xdr:cNvPr>
        <xdr:cNvSpPr/>
      </xdr:nvSpPr>
      <xdr:spPr>
        <a:xfrm>
          <a:off x="24765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83003</xdr:rowOff>
    </xdr:from>
    <xdr:to>
      <xdr:col>15</xdr:col>
      <xdr:colOff>136525</xdr:colOff>
      <xdr:row>33</xdr:row>
      <xdr:rowOff>998</xdr:rowOff>
    </xdr:to>
    <xdr:cxnSp macro="">
      <xdr:nvCxnSpPr>
        <xdr:cNvPr id="100" name="直線コネクタ 99">
          <a:extLst>
            <a:ext uri="{FF2B5EF4-FFF2-40B4-BE49-F238E27FC236}">
              <a16:creationId xmlns:a16="http://schemas.microsoft.com/office/drawing/2014/main" id="{2381369D-C31A-4405-96B4-8F01FCF7729C}"/>
            </a:ext>
          </a:extLst>
        </xdr:cNvPr>
        <xdr:cNvCxnSpPr/>
      </xdr:nvCxnSpPr>
      <xdr:spPr>
        <a:xfrm>
          <a:off x="2527300" y="6340928"/>
          <a:ext cx="762000" cy="8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27849</xdr:rowOff>
    </xdr:from>
    <xdr:to>
      <xdr:col>7</xdr:col>
      <xdr:colOff>187325</xdr:colOff>
      <xdr:row>31</xdr:row>
      <xdr:rowOff>129449</xdr:rowOff>
    </xdr:to>
    <xdr:sp macro="" textlink="">
      <xdr:nvSpPr>
        <xdr:cNvPr id="101" name="楕円 100">
          <a:extLst>
            <a:ext uri="{FF2B5EF4-FFF2-40B4-BE49-F238E27FC236}">
              <a16:creationId xmlns:a16="http://schemas.microsoft.com/office/drawing/2014/main" id="{504B84F5-2B34-4C76-A0B3-7E21BA9583FE}"/>
            </a:ext>
          </a:extLst>
        </xdr:cNvPr>
        <xdr:cNvSpPr/>
      </xdr:nvSpPr>
      <xdr:spPr>
        <a:xfrm>
          <a:off x="1714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78649</xdr:rowOff>
    </xdr:from>
    <xdr:to>
      <xdr:col>11</xdr:col>
      <xdr:colOff>136525</xdr:colOff>
      <xdr:row>32</xdr:row>
      <xdr:rowOff>83003</xdr:rowOff>
    </xdr:to>
    <xdr:cxnSp macro="">
      <xdr:nvCxnSpPr>
        <xdr:cNvPr id="102" name="直線コネクタ 101">
          <a:extLst>
            <a:ext uri="{FF2B5EF4-FFF2-40B4-BE49-F238E27FC236}">
              <a16:creationId xmlns:a16="http://schemas.microsoft.com/office/drawing/2014/main" id="{EE2E0BD5-8675-4F65-B0CF-0F3E6E79B196}"/>
            </a:ext>
          </a:extLst>
        </xdr:cNvPr>
        <xdr:cNvCxnSpPr/>
      </xdr:nvCxnSpPr>
      <xdr:spPr>
        <a:xfrm>
          <a:off x="1765300" y="6165124"/>
          <a:ext cx="762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a:extLst>
            <a:ext uri="{FF2B5EF4-FFF2-40B4-BE49-F238E27FC236}">
              <a16:creationId xmlns:a16="http://schemas.microsoft.com/office/drawing/2014/main" id="{7DF3E8C8-36EF-460B-BC4F-80AD3893C3D5}"/>
            </a:ext>
          </a:extLst>
        </xdr:cNvPr>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161398</xdr:rowOff>
    </xdr:from>
    <xdr:ext cx="405111" cy="259045"/>
    <xdr:sp macro="" textlink="">
      <xdr:nvSpPr>
        <xdr:cNvPr id="104" name="n_2aveValue有形固定資産減価償却率">
          <a:extLst>
            <a:ext uri="{FF2B5EF4-FFF2-40B4-BE49-F238E27FC236}">
              <a16:creationId xmlns:a16="http://schemas.microsoft.com/office/drawing/2014/main" id="{DD54DF46-9797-49DB-9515-FCD3D426B03B}"/>
            </a:ext>
          </a:extLst>
        </xdr:cNvPr>
        <xdr:cNvSpPr txBox="1"/>
      </xdr:nvSpPr>
      <xdr:spPr>
        <a:xfrm>
          <a:off x="3086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121302</xdr:rowOff>
    </xdr:from>
    <xdr:ext cx="405111" cy="259045"/>
    <xdr:sp macro="" textlink="">
      <xdr:nvSpPr>
        <xdr:cNvPr id="105" name="n_3aveValue有形固定資産減価償却率">
          <a:extLst>
            <a:ext uri="{FF2B5EF4-FFF2-40B4-BE49-F238E27FC236}">
              <a16:creationId xmlns:a16="http://schemas.microsoft.com/office/drawing/2014/main" id="{4F792F05-A86D-483D-9D3E-2E3BB3E26A78}"/>
            </a:ext>
          </a:extLst>
        </xdr:cNvPr>
        <xdr:cNvSpPr txBox="1"/>
      </xdr:nvSpPr>
      <xdr:spPr>
        <a:xfrm>
          <a:off x="2324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81206</xdr:rowOff>
    </xdr:from>
    <xdr:ext cx="405111" cy="259045"/>
    <xdr:sp macro="" textlink="">
      <xdr:nvSpPr>
        <xdr:cNvPr id="106" name="n_4aveValue有形固定資産減価償却率">
          <a:extLst>
            <a:ext uri="{FF2B5EF4-FFF2-40B4-BE49-F238E27FC236}">
              <a16:creationId xmlns:a16="http://schemas.microsoft.com/office/drawing/2014/main" id="{19B9CECC-B705-4458-AE7F-A6DCC4BA5F28}"/>
            </a:ext>
          </a:extLst>
        </xdr:cNvPr>
        <xdr:cNvSpPr txBox="1"/>
      </xdr:nvSpPr>
      <xdr:spPr>
        <a:xfrm>
          <a:off x="1562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104611</xdr:rowOff>
    </xdr:from>
    <xdr:ext cx="405111" cy="259045"/>
    <xdr:sp macro="" textlink="">
      <xdr:nvSpPr>
        <xdr:cNvPr id="107" name="n_1mainValue有形固定資産減価償却率">
          <a:extLst>
            <a:ext uri="{FF2B5EF4-FFF2-40B4-BE49-F238E27FC236}">
              <a16:creationId xmlns:a16="http://schemas.microsoft.com/office/drawing/2014/main" id="{FB90A9EF-C8E1-4C19-BE68-5D5E7F08586C}"/>
            </a:ext>
          </a:extLst>
        </xdr:cNvPr>
        <xdr:cNvSpPr txBox="1"/>
      </xdr:nvSpPr>
      <xdr:spPr>
        <a:xfrm>
          <a:off x="3836044" y="6533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42925</xdr:rowOff>
    </xdr:from>
    <xdr:ext cx="405111" cy="259045"/>
    <xdr:sp macro="" textlink="">
      <xdr:nvSpPr>
        <xdr:cNvPr id="108" name="n_2mainValue有形固定資産減価償却率">
          <a:extLst>
            <a:ext uri="{FF2B5EF4-FFF2-40B4-BE49-F238E27FC236}">
              <a16:creationId xmlns:a16="http://schemas.microsoft.com/office/drawing/2014/main" id="{E8A5141F-4038-45DB-9BE9-2ABA992BCA2E}"/>
            </a:ext>
          </a:extLst>
        </xdr:cNvPr>
        <xdr:cNvSpPr txBox="1"/>
      </xdr:nvSpPr>
      <xdr:spPr>
        <a:xfrm>
          <a:off x="3086744" y="6472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124930</xdr:rowOff>
    </xdr:from>
    <xdr:ext cx="405111" cy="259045"/>
    <xdr:sp macro="" textlink="">
      <xdr:nvSpPr>
        <xdr:cNvPr id="109" name="n_3mainValue有形固定資産減価償却率">
          <a:extLst>
            <a:ext uri="{FF2B5EF4-FFF2-40B4-BE49-F238E27FC236}">
              <a16:creationId xmlns:a16="http://schemas.microsoft.com/office/drawing/2014/main" id="{3040FFD5-0777-4986-8E9D-F0356B635FE3}"/>
            </a:ext>
          </a:extLst>
        </xdr:cNvPr>
        <xdr:cNvSpPr txBox="1"/>
      </xdr:nvSpPr>
      <xdr:spPr>
        <a:xfrm>
          <a:off x="2324744" y="638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120576</xdr:rowOff>
    </xdr:from>
    <xdr:ext cx="405111" cy="259045"/>
    <xdr:sp macro="" textlink="">
      <xdr:nvSpPr>
        <xdr:cNvPr id="110" name="n_4mainValue有形固定資産減価償却率">
          <a:extLst>
            <a:ext uri="{FF2B5EF4-FFF2-40B4-BE49-F238E27FC236}">
              <a16:creationId xmlns:a16="http://schemas.microsoft.com/office/drawing/2014/main" id="{34E1E594-C354-495E-B8A0-D78FF43AE9E8}"/>
            </a:ext>
          </a:extLst>
        </xdr:cNvPr>
        <xdr:cNvSpPr txBox="1"/>
      </xdr:nvSpPr>
      <xdr:spPr>
        <a:xfrm>
          <a:off x="1562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98B9C0EF-FB77-4732-AE56-2BFC36A9680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19185F0B-A469-4D78-A8F4-CAF433E8337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C2ADD388-75DB-474B-9984-A80BC0586F3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90CDCDD3-FD20-4076-A4BB-9C335D6B710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96FC9F43-22FA-4910-93CB-D98360A31AC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A575C449-5490-4B93-9C30-4995EF7A1D6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DE8EE81D-78DD-4D68-B3CF-5F0DFBAB0E4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7DB69688-AC27-40B2-AB45-463021E4DE7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376F947-5177-46AC-86BE-3A3932AAD31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A9F6414-6A8F-4808-AA12-208D011FC0F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D3F7B0AE-E571-4BDB-A78F-D0C12D4A63C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874FAA22-94F1-4AE9-A2C7-E3D1CD7AE09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15EE7F52-87B2-48F1-81B2-A91C2D1B1BC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18</a:t>
          </a:r>
          <a:r>
            <a:rPr kumimoji="1" lang="ja-JP" altLang="ja-JP" sz="800">
              <a:solidFill>
                <a:schemeClr val="dk1"/>
              </a:solidFill>
              <a:effectLst/>
              <a:latin typeface="+mn-lt"/>
              <a:ea typeface="+mn-ea"/>
              <a:cs typeface="+mn-cs"/>
            </a:rPr>
            <a:t>年度から平成</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度までの間、任意繰上償還（市債の前倒し返済）を継続的に実施したことで、将来負担額の減少が続きました。また、近年は元利償還金が増加しており、発行額よりも償還金のほうが大きいため地方債残高が減少傾向（前年度比△</a:t>
          </a:r>
          <a:r>
            <a:rPr kumimoji="1" lang="en-US" altLang="ja-JP" sz="800">
              <a:solidFill>
                <a:schemeClr val="dk1"/>
              </a:solidFill>
              <a:effectLst/>
              <a:latin typeface="+mn-lt"/>
              <a:ea typeface="+mn-ea"/>
              <a:cs typeface="+mn-cs"/>
            </a:rPr>
            <a:t>1,251</a:t>
          </a:r>
          <a:r>
            <a:rPr kumimoji="1" lang="ja-JP" altLang="ja-JP" sz="800">
              <a:solidFill>
                <a:schemeClr val="dk1"/>
              </a:solidFill>
              <a:effectLst/>
              <a:latin typeface="+mn-lt"/>
              <a:ea typeface="+mn-ea"/>
              <a:cs typeface="+mn-cs"/>
            </a:rPr>
            <a:t>百万円）にあります。それらの影響で、類似団体と比較しても低い比率（債務償還可能年数が短い。）となっています。</a:t>
          </a:r>
          <a:endParaRPr lang="ja-JP" altLang="ja-JP" sz="800">
            <a:effectLst/>
          </a:endParaRPr>
        </a:p>
        <a:p>
          <a:r>
            <a:rPr kumimoji="1" lang="ja-JP" altLang="ja-JP" sz="800">
              <a:solidFill>
                <a:schemeClr val="dk1"/>
              </a:solidFill>
              <a:effectLst/>
              <a:latin typeface="+mn-lt"/>
              <a:ea typeface="+mn-ea"/>
              <a:cs typeface="+mn-cs"/>
            </a:rPr>
            <a:t>　しかし、財政事情により、令和元年度以降から任意繰上償還を見送っていること、今後、住民まちづくりによる旧庁舎利活用事業等の大型建設事業が始まれば、債務償還比率が悪化する可能性があります。今後は、市債の発行額及び将来負担額の圧縮に向けた取組が必要になってきます。</a:t>
          </a:r>
          <a:endParaRPr lang="ja-JP" altLang="ja-JP" sz="800">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3711CB12-08C6-44AD-9C34-E924C3A01B1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E7ECA7FA-6065-4D7B-9E50-91EBED367A7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85AE1382-3A2F-4478-A9B2-DC99242A746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85739A4A-F317-4BEF-ABAF-83C684D04FC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5141F7AC-027D-4111-8724-09727E74A883}"/>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D1D7314E-B3E0-4CFA-B73A-30D95CCD514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30" name="テキスト ボックス 129">
          <a:extLst>
            <a:ext uri="{FF2B5EF4-FFF2-40B4-BE49-F238E27FC236}">
              <a16:creationId xmlns:a16="http://schemas.microsoft.com/office/drawing/2014/main" id="{A4446B93-7A03-4099-A49B-4EE2460DB137}"/>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9FB7137F-C0BC-4E0B-B617-7A39D7BC1F26}"/>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34D11D4B-7E72-463A-9525-AA08B34749AE}"/>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14CDDD40-F133-4E64-8999-E87699823AD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0CE7112D-3B75-4BFE-9A15-4185732428C7}"/>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8BB69F23-47D1-4BDD-B5E9-31E305B09CC8}"/>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34EFC4EF-0CE8-4064-BE5B-DD0460D9FD1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F38EFBCA-B3A7-4FA9-813B-5BC3FE9CA925}"/>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8" name="テキスト ボックス 137">
          <a:extLst>
            <a:ext uri="{FF2B5EF4-FFF2-40B4-BE49-F238E27FC236}">
              <a16:creationId xmlns:a16="http://schemas.microsoft.com/office/drawing/2014/main" id="{5E7B28B3-5935-4508-B242-754EB72744A9}"/>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C919F56D-79A9-42AE-8BA9-1862434276B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40" name="テキスト ボックス 139">
          <a:extLst>
            <a:ext uri="{FF2B5EF4-FFF2-40B4-BE49-F238E27FC236}">
              <a16:creationId xmlns:a16="http://schemas.microsoft.com/office/drawing/2014/main" id="{CCA69851-1C7A-4DEA-A854-587A95238B1A}"/>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41" name="債務償還比率グラフ枠">
          <a:extLst>
            <a:ext uri="{FF2B5EF4-FFF2-40B4-BE49-F238E27FC236}">
              <a16:creationId xmlns:a16="http://schemas.microsoft.com/office/drawing/2014/main" id="{18DAF2C3-CA69-42F3-BDBB-1D6253AE646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42" name="直線コネクタ 141">
          <a:extLst>
            <a:ext uri="{FF2B5EF4-FFF2-40B4-BE49-F238E27FC236}">
              <a16:creationId xmlns:a16="http://schemas.microsoft.com/office/drawing/2014/main" id="{D80D1EDE-F19C-48D2-8AD3-45B9EA16BCD3}"/>
            </a:ext>
          </a:extLst>
        </xdr:cNvPr>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43" name="債務償還比率最小値テキスト">
          <a:extLst>
            <a:ext uri="{FF2B5EF4-FFF2-40B4-BE49-F238E27FC236}">
              <a16:creationId xmlns:a16="http://schemas.microsoft.com/office/drawing/2014/main" id="{360028CA-0942-4D76-BD2D-36839F8AF4CE}"/>
            </a:ext>
          </a:extLst>
        </xdr:cNvPr>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44" name="直線コネクタ 143">
          <a:extLst>
            <a:ext uri="{FF2B5EF4-FFF2-40B4-BE49-F238E27FC236}">
              <a16:creationId xmlns:a16="http://schemas.microsoft.com/office/drawing/2014/main" id="{192E4DEE-2229-40B2-BC0F-D3D9AE24E02A}"/>
            </a:ext>
          </a:extLst>
        </xdr:cNvPr>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45" name="債務償還比率最大値テキスト">
          <a:extLst>
            <a:ext uri="{FF2B5EF4-FFF2-40B4-BE49-F238E27FC236}">
              <a16:creationId xmlns:a16="http://schemas.microsoft.com/office/drawing/2014/main" id="{CCBB062D-ADF3-4D43-9A04-056A915CE3B4}"/>
            </a:ext>
          </a:extLst>
        </xdr:cNvPr>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46" name="直線コネクタ 145">
          <a:extLst>
            <a:ext uri="{FF2B5EF4-FFF2-40B4-BE49-F238E27FC236}">
              <a16:creationId xmlns:a16="http://schemas.microsoft.com/office/drawing/2014/main" id="{5D6B76F6-DA78-4685-9B1A-953F60DB94E0}"/>
            </a:ext>
          </a:extLst>
        </xdr:cNvPr>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47" name="債務償還比率平均値テキスト">
          <a:extLst>
            <a:ext uri="{FF2B5EF4-FFF2-40B4-BE49-F238E27FC236}">
              <a16:creationId xmlns:a16="http://schemas.microsoft.com/office/drawing/2014/main" id="{A1DCCD77-F4D4-4FE6-BB02-13D64FC1EE93}"/>
            </a:ext>
          </a:extLst>
        </xdr:cNvPr>
        <xdr:cNvSpPr txBox="1"/>
      </xdr:nvSpPr>
      <xdr:spPr>
        <a:xfrm>
          <a:off x="14846300" y="588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8" name="フローチャート: 判断 147">
          <a:extLst>
            <a:ext uri="{FF2B5EF4-FFF2-40B4-BE49-F238E27FC236}">
              <a16:creationId xmlns:a16="http://schemas.microsoft.com/office/drawing/2014/main" id="{77A0CBD9-4C67-4E03-B9C6-72AE6ACC3962}"/>
            </a:ext>
          </a:extLst>
        </xdr:cNvPr>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140507</xdr:rowOff>
    </xdr:from>
    <xdr:to>
      <xdr:col>72</xdr:col>
      <xdr:colOff>123825</xdr:colOff>
      <xdr:row>30</xdr:row>
      <xdr:rowOff>70657</xdr:rowOff>
    </xdr:to>
    <xdr:sp macro="" textlink="">
      <xdr:nvSpPr>
        <xdr:cNvPr id="149" name="フローチャート: 判断 148">
          <a:extLst>
            <a:ext uri="{FF2B5EF4-FFF2-40B4-BE49-F238E27FC236}">
              <a16:creationId xmlns:a16="http://schemas.microsoft.com/office/drawing/2014/main" id="{9BC93501-2306-4D35-A1EF-BFD66F16C72D}"/>
            </a:ext>
          </a:extLst>
        </xdr:cNvPr>
        <xdr:cNvSpPr/>
      </xdr:nvSpPr>
      <xdr:spPr>
        <a:xfrm>
          <a:off x="14033500" y="588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116141</xdr:rowOff>
    </xdr:from>
    <xdr:to>
      <xdr:col>68</xdr:col>
      <xdr:colOff>123825</xdr:colOff>
      <xdr:row>30</xdr:row>
      <xdr:rowOff>46291</xdr:rowOff>
    </xdr:to>
    <xdr:sp macro="" textlink="">
      <xdr:nvSpPr>
        <xdr:cNvPr id="150" name="フローチャート: 判断 149">
          <a:extLst>
            <a:ext uri="{FF2B5EF4-FFF2-40B4-BE49-F238E27FC236}">
              <a16:creationId xmlns:a16="http://schemas.microsoft.com/office/drawing/2014/main" id="{DCBAF1CE-96F2-4C03-8316-0F6944835757}"/>
            </a:ext>
          </a:extLst>
        </xdr:cNvPr>
        <xdr:cNvSpPr/>
      </xdr:nvSpPr>
      <xdr:spPr>
        <a:xfrm>
          <a:off x="13271500" y="585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51" name="フローチャート: 判断 150">
          <a:extLst>
            <a:ext uri="{FF2B5EF4-FFF2-40B4-BE49-F238E27FC236}">
              <a16:creationId xmlns:a16="http://schemas.microsoft.com/office/drawing/2014/main" id="{AFD68D20-F59F-4AB0-97A0-F550E6E6CC2F}"/>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156854</xdr:rowOff>
    </xdr:from>
    <xdr:to>
      <xdr:col>60</xdr:col>
      <xdr:colOff>123825</xdr:colOff>
      <xdr:row>30</xdr:row>
      <xdr:rowOff>87004</xdr:rowOff>
    </xdr:to>
    <xdr:sp macro="" textlink="">
      <xdr:nvSpPr>
        <xdr:cNvPr id="152" name="フローチャート: 判断 151">
          <a:extLst>
            <a:ext uri="{FF2B5EF4-FFF2-40B4-BE49-F238E27FC236}">
              <a16:creationId xmlns:a16="http://schemas.microsoft.com/office/drawing/2014/main" id="{3A24BDC9-14F7-41B3-9CA0-7EAAC7CD6EF9}"/>
            </a:ext>
          </a:extLst>
        </xdr:cNvPr>
        <xdr:cNvSpPr/>
      </xdr:nvSpPr>
      <xdr:spPr>
        <a:xfrm>
          <a:off x="11747500" y="590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2AC02E43-DE2A-4BDE-95F6-875BC38EB6B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6CA23647-DC6D-448F-9264-4FEDD116FF3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D8B14CA9-8D6A-4F6C-B65A-DF876E0CAF1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BDE192CD-F2E7-4C7D-960D-6AC5608A075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7" name="テキスト ボックス 156">
          <a:extLst>
            <a:ext uri="{FF2B5EF4-FFF2-40B4-BE49-F238E27FC236}">
              <a16:creationId xmlns:a16="http://schemas.microsoft.com/office/drawing/2014/main" id="{9624C59E-345A-47F7-BC97-615A063AFB9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19567</xdr:rowOff>
    </xdr:from>
    <xdr:to>
      <xdr:col>76</xdr:col>
      <xdr:colOff>73025</xdr:colOff>
      <xdr:row>28</xdr:row>
      <xdr:rowOff>121167</xdr:rowOff>
    </xdr:to>
    <xdr:sp macro="" textlink="">
      <xdr:nvSpPr>
        <xdr:cNvPr id="158" name="楕円 157">
          <a:extLst>
            <a:ext uri="{FF2B5EF4-FFF2-40B4-BE49-F238E27FC236}">
              <a16:creationId xmlns:a16="http://schemas.microsoft.com/office/drawing/2014/main" id="{A5BEFEA5-01EC-400F-9DED-DAFB04CDDF65}"/>
            </a:ext>
          </a:extLst>
        </xdr:cNvPr>
        <xdr:cNvSpPr/>
      </xdr:nvSpPr>
      <xdr:spPr>
        <a:xfrm>
          <a:off x="14744700" y="559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42444</xdr:rowOff>
    </xdr:from>
    <xdr:ext cx="469744" cy="259045"/>
    <xdr:sp macro="" textlink="">
      <xdr:nvSpPr>
        <xdr:cNvPr id="159" name="債務償還比率該当値テキスト">
          <a:extLst>
            <a:ext uri="{FF2B5EF4-FFF2-40B4-BE49-F238E27FC236}">
              <a16:creationId xmlns:a16="http://schemas.microsoft.com/office/drawing/2014/main" id="{36E561C7-5629-40A2-ACE4-A679FA111D5C}"/>
            </a:ext>
          </a:extLst>
        </xdr:cNvPr>
        <xdr:cNvSpPr txBox="1"/>
      </xdr:nvSpPr>
      <xdr:spPr>
        <a:xfrm>
          <a:off x="14846300" y="544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75701</xdr:rowOff>
    </xdr:from>
    <xdr:to>
      <xdr:col>72</xdr:col>
      <xdr:colOff>123825</xdr:colOff>
      <xdr:row>29</xdr:row>
      <xdr:rowOff>5851</xdr:rowOff>
    </xdr:to>
    <xdr:sp macro="" textlink="">
      <xdr:nvSpPr>
        <xdr:cNvPr id="160" name="楕円 159">
          <a:extLst>
            <a:ext uri="{FF2B5EF4-FFF2-40B4-BE49-F238E27FC236}">
              <a16:creationId xmlns:a16="http://schemas.microsoft.com/office/drawing/2014/main" id="{09C0BC1A-E152-4CBE-99F7-F13D0B779739}"/>
            </a:ext>
          </a:extLst>
        </xdr:cNvPr>
        <xdr:cNvSpPr/>
      </xdr:nvSpPr>
      <xdr:spPr>
        <a:xfrm>
          <a:off x="14033500" y="564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70367</xdr:rowOff>
    </xdr:from>
    <xdr:to>
      <xdr:col>76</xdr:col>
      <xdr:colOff>22225</xdr:colOff>
      <xdr:row>28</xdr:row>
      <xdr:rowOff>126501</xdr:rowOff>
    </xdr:to>
    <xdr:cxnSp macro="">
      <xdr:nvCxnSpPr>
        <xdr:cNvPr id="161" name="直線コネクタ 160">
          <a:extLst>
            <a:ext uri="{FF2B5EF4-FFF2-40B4-BE49-F238E27FC236}">
              <a16:creationId xmlns:a16="http://schemas.microsoft.com/office/drawing/2014/main" id="{F91925E4-AD89-4AD8-8356-67AC3E4CF9C1}"/>
            </a:ext>
          </a:extLst>
        </xdr:cNvPr>
        <xdr:cNvCxnSpPr/>
      </xdr:nvCxnSpPr>
      <xdr:spPr>
        <a:xfrm flipV="1">
          <a:off x="14084300" y="5642492"/>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79865</xdr:rowOff>
    </xdr:from>
    <xdr:to>
      <xdr:col>68</xdr:col>
      <xdr:colOff>123825</xdr:colOff>
      <xdr:row>29</xdr:row>
      <xdr:rowOff>10015</xdr:rowOff>
    </xdr:to>
    <xdr:sp macro="" textlink="">
      <xdr:nvSpPr>
        <xdr:cNvPr id="162" name="楕円 161">
          <a:extLst>
            <a:ext uri="{FF2B5EF4-FFF2-40B4-BE49-F238E27FC236}">
              <a16:creationId xmlns:a16="http://schemas.microsoft.com/office/drawing/2014/main" id="{F57F80C5-3DB5-4C68-9A31-CED9A58CCC94}"/>
            </a:ext>
          </a:extLst>
        </xdr:cNvPr>
        <xdr:cNvSpPr/>
      </xdr:nvSpPr>
      <xdr:spPr>
        <a:xfrm>
          <a:off x="13271500" y="565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126501</xdr:rowOff>
    </xdr:from>
    <xdr:to>
      <xdr:col>72</xdr:col>
      <xdr:colOff>73025</xdr:colOff>
      <xdr:row>28</xdr:row>
      <xdr:rowOff>130665</xdr:rowOff>
    </xdr:to>
    <xdr:cxnSp macro="">
      <xdr:nvCxnSpPr>
        <xdr:cNvPr id="163" name="直線コネクタ 162">
          <a:extLst>
            <a:ext uri="{FF2B5EF4-FFF2-40B4-BE49-F238E27FC236}">
              <a16:creationId xmlns:a16="http://schemas.microsoft.com/office/drawing/2014/main" id="{A93E9EAD-0D9E-427B-8C0A-E78427299D5C}"/>
            </a:ext>
          </a:extLst>
        </xdr:cNvPr>
        <xdr:cNvCxnSpPr/>
      </xdr:nvCxnSpPr>
      <xdr:spPr>
        <a:xfrm flipV="1">
          <a:off x="13322300" y="5698626"/>
          <a:ext cx="762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152500</xdr:rowOff>
    </xdr:from>
    <xdr:to>
      <xdr:col>64</xdr:col>
      <xdr:colOff>123825</xdr:colOff>
      <xdr:row>29</xdr:row>
      <xdr:rowOff>82650</xdr:rowOff>
    </xdr:to>
    <xdr:sp macro="" textlink="">
      <xdr:nvSpPr>
        <xdr:cNvPr id="164" name="楕円 163">
          <a:extLst>
            <a:ext uri="{FF2B5EF4-FFF2-40B4-BE49-F238E27FC236}">
              <a16:creationId xmlns:a16="http://schemas.microsoft.com/office/drawing/2014/main" id="{362D4A49-617D-48FB-B110-95B55321BB08}"/>
            </a:ext>
          </a:extLst>
        </xdr:cNvPr>
        <xdr:cNvSpPr/>
      </xdr:nvSpPr>
      <xdr:spPr>
        <a:xfrm>
          <a:off x="12509500" y="57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130665</xdr:rowOff>
    </xdr:from>
    <xdr:to>
      <xdr:col>68</xdr:col>
      <xdr:colOff>73025</xdr:colOff>
      <xdr:row>29</xdr:row>
      <xdr:rowOff>31850</xdr:rowOff>
    </xdr:to>
    <xdr:cxnSp macro="">
      <xdr:nvCxnSpPr>
        <xdr:cNvPr id="165" name="直線コネクタ 164">
          <a:extLst>
            <a:ext uri="{FF2B5EF4-FFF2-40B4-BE49-F238E27FC236}">
              <a16:creationId xmlns:a16="http://schemas.microsoft.com/office/drawing/2014/main" id="{CA733B82-57EC-429B-A0D1-14ACF0DF333E}"/>
            </a:ext>
          </a:extLst>
        </xdr:cNvPr>
        <xdr:cNvCxnSpPr/>
      </xdr:nvCxnSpPr>
      <xdr:spPr>
        <a:xfrm flipV="1">
          <a:off x="12560300" y="5702790"/>
          <a:ext cx="762000" cy="7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144326</xdr:rowOff>
    </xdr:from>
    <xdr:to>
      <xdr:col>60</xdr:col>
      <xdr:colOff>123825</xdr:colOff>
      <xdr:row>29</xdr:row>
      <xdr:rowOff>74476</xdr:rowOff>
    </xdr:to>
    <xdr:sp macro="" textlink="">
      <xdr:nvSpPr>
        <xdr:cNvPr id="166" name="楕円 165">
          <a:extLst>
            <a:ext uri="{FF2B5EF4-FFF2-40B4-BE49-F238E27FC236}">
              <a16:creationId xmlns:a16="http://schemas.microsoft.com/office/drawing/2014/main" id="{7CCBB996-15FA-4338-8C59-4E6456A2E3EB}"/>
            </a:ext>
          </a:extLst>
        </xdr:cNvPr>
        <xdr:cNvSpPr/>
      </xdr:nvSpPr>
      <xdr:spPr>
        <a:xfrm>
          <a:off x="11747500" y="57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23676</xdr:rowOff>
    </xdr:from>
    <xdr:to>
      <xdr:col>64</xdr:col>
      <xdr:colOff>73025</xdr:colOff>
      <xdr:row>29</xdr:row>
      <xdr:rowOff>31850</xdr:rowOff>
    </xdr:to>
    <xdr:cxnSp macro="">
      <xdr:nvCxnSpPr>
        <xdr:cNvPr id="167" name="直線コネクタ 166">
          <a:extLst>
            <a:ext uri="{FF2B5EF4-FFF2-40B4-BE49-F238E27FC236}">
              <a16:creationId xmlns:a16="http://schemas.microsoft.com/office/drawing/2014/main" id="{DB4BA97A-5848-4FA2-A800-EDB456AED632}"/>
            </a:ext>
          </a:extLst>
        </xdr:cNvPr>
        <xdr:cNvCxnSpPr/>
      </xdr:nvCxnSpPr>
      <xdr:spPr>
        <a:xfrm>
          <a:off x="11798300" y="5767251"/>
          <a:ext cx="762000" cy="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61784</xdr:rowOff>
    </xdr:from>
    <xdr:ext cx="469744" cy="259045"/>
    <xdr:sp macro="" textlink="">
      <xdr:nvSpPr>
        <xdr:cNvPr id="168" name="n_1aveValue債務償還比率">
          <a:extLst>
            <a:ext uri="{FF2B5EF4-FFF2-40B4-BE49-F238E27FC236}">
              <a16:creationId xmlns:a16="http://schemas.microsoft.com/office/drawing/2014/main" id="{372DB851-C7DB-469D-8955-FF4F7DE699D0}"/>
            </a:ext>
          </a:extLst>
        </xdr:cNvPr>
        <xdr:cNvSpPr txBox="1"/>
      </xdr:nvSpPr>
      <xdr:spPr>
        <a:xfrm>
          <a:off x="13836727" y="597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37418</xdr:rowOff>
    </xdr:from>
    <xdr:ext cx="469744" cy="259045"/>
    <xdr:sp macro="" textlink="">
      <xdr:nvSpPr>
        <xdr:cNvPr id="169" name="n_2aveValue債務償還比率">
          <a:extLst>
            <a:ext uri="{FF2B5EF4-FFF2-40B4-BE49-F238E27FC236}">
              <a16:creationId xmlns:a16="http://schemas.microsoft.com/office/drawing/2014/main" id="{795FD83D-94F2-44B3-8FEF-C0C5CAC0C4C9}"/>
            </a:ext>
          </a:extLst>
        </xdr:cNvPr>
        <xdr:cNvSpPr txBox="1"/>
      </xdr:nvSpPr>
      <xdr:spPr>
        <a:xfrm>
          <a:off x="13087427" y="595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70" name="n_3aveValue債務償還比率">
          <a:extLst>
            <a:ext uri="{FF2B5EF4-FFF2-40B4-BE49-F238E27FC236}">
              <a16:creationId xmlns:a16="http://schemas.microsoft.com/office/drawing/2014/main" id="{9C3FF6B3-388A-4862-93DE-B7D6C623BBA9}"/>
            </a:ext>
          </a:extLst>
        </xdr:cNvPr>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78131</xdr:rowOff>
    </xdr:from>
    <xdr:ext cx="469744" cy="259045"/>
    <xdr:sp macro="" textlink="">
      <xdr:nvSpPr>
        <xdr:cNvPr id="171" name="n_4aveValue債務償還比率">
          <a:extLst>
            <a:ext uri="{FF2B5EF4-FFF2-40B4-BE49-F238E27FC236}">
              <a16:creationId xmlns:a16="http://schemas.microsoft.com/office/drawing/2014/main" id="{31CEAB06-F0DB-454F-A096-2209C443CFD1}"/>
            </a:ext>
          </a:extLst>
        </xdr:cNvPr>
        <xdr:cNvSpPr txBox="1"/>
      </xdr:nvSpPr>
      <xdr:spPr>
        <a:xfrm>
          <a:off x="11563427" y="599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22378</xdr:rowOff>
    </xdr:from>
    <xdr:ext cx="469744" cy="259045"/>
    <xdr:sp macro="" textlink="">
      <xdr:nvSpPr>
        <xdr:cNvPr id="172" name="n_1mainValue債務償還比率">
          <a:extLst>
            <a:ext uri="{FF2B5EF4-FFF2-40B4-BE49-F238E27FC236}">
              <a16:creationId xmlns:a16="http://schemas.microsoft.com/office/drawing/2014/main" id="{9F01701C-AF22-44D7-B2F6-0AB34EEC8BC6}"/>
            </a:ext>
          </a:extLst>
        </xdr:cNvPr>
        <xdr:cNvSpPr txBox="1"/>
      </xdr:nvSpPr>
      <xdr:spPr>
        <a:xfrm>
          <a:off x="13836727" y="542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26542</xdr:rowOff>
    </xdr:from>
    <xdr:ext cx="469744" cy="259045"/>
    <xdr:sp macro="" textlink="">
      <xdr:nvSpPr>
        <xdr:cNvPr id="173" name="n_2mainValue債務償還比率">
          <a:extLst>
            <a:ext uri="{FF2B5EF4-FFF2-40B4-BE49-F238E27FC236}">
              <a16:creationId xmlns:a16="http://schemas.microsoft.com/office/drawing/2014/main" id="{6070D042-9F52-4204-8A53-CDF5AE993B89}"/>
            </a:ext>
          </a:extLst>
        </xdr:cNvPr>
        <xdr:cNvSpPr txBox="1"/>
      </xdr:nvSpPr>
      <xdr:spPr>
        <a:xfrm>
          <a:off x="13087427" y="54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99177</xdr:rowOff>
    </xdr:from>
    <xdr:ext cx="469744" cy="259045"/>
    <xdr:sp macro="" textlink="">
      <xdr:nvSpPr>
        <xdr:cNvPr id="174" name="n_3mainValue債務償還比率">
          <a:extLst>
            <a:ext uri="{FF2B5EF4-FFF2-40B4-BE49-F238E27FC236}">
              <a16:creationId xmlns:a16="http://schemas.microsoft.com/office/drawing/2014/main" id="{5A11610A-2BB5-4972-9E79-1D4D7F627D35}"/>
            </a:ext>
          </a:extLst>
        </xdr:cNvPr>
        <xdr:cNvSpPr txBox="1"/>
      </xdr:nvSpPr>
      <xdr:spPr>
        <a:xfrm>
          <a:off x="12325427" y="549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91003</xdr:rowOff>
    </xdr:from>
    <xdr:ext cx="469744" cy="259045"/>
    <xdr:sp macro="" textlink="">
      <xdr:nvSpPr>
        <xdr:cNvPr id="175" name="n_4mainValue債務償還比率">
          <a:extLst>
            <a:ext uri="{FF2B5EF4-FFF2-40B4-BE49-F238E27FC236}">
              <a16:creationId xmlns:a16="http://schemas.microsoft.com/office/drawing/2014/main" id="{5E3ED436-F9DC-405A-AF74-C7755314B3CF}"/>
            </a:ext>
          </a:extLst>
        </xdr:cNvPr>
        <xdr:cNvSpPr txBox="1"/>
      </xdr:nvSpPr>
      <xdr:spPr>
        <a:xfrm>
          <a:off x="11563427" y="549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6" name="正方形/長方形 175">
          <a:extLst>
            <a:ext uri="{FF2B5EF4-FFF2-40B4-BE49-F238E27FC236}">
              <a16:creationId xmlns:a16="http://schemas.microsoft.com/office/drawing/2014/main" id="{70CAE2D2-DC73-4261-8198-C0FC536264D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7" name="正方形/長方形 176">
          <a:extLst>
            <a:ext uri="{FF2B5EF4-FFF2-40B4-BE49-F238E27FC236}">
              <a16:creationId xmlns:a16="http://schemas.microsoft.com/office/drawing/2014/main" id="{A01783E7-D253-4A44-B5C9-4265A392E42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8" name="テキスト ボックス 177">
          <a:extLst>
            <a:ext uri="{FF2B5EF4-FFF2-40B4-BE49-F238E27FC236}">
              <a16:creationId xmlns:a16="http://schemas.microsoft.com/office/drawing/2014/main" id="{F54156B6-2F6F-4373-B77C-352412281F3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9" name="テキスト ボックス 178">
          <a:extLst>
            <a:ext uri="{FF2B5EF4-FFF2-40B4-BE49-F238E27FC236}">
              <a16:creationId xmlns:a16="http://schemas.microsoft.com/office/drawing/2014/main" id="{6ACFB3CB-1416-4FC2-8B41-BBCF5B46B0F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0" name="テキスト ボックス 179">
          <a:extLst>
            <a:ext uri="{FF2B5EF4-FFF2-40B4-BE49-F238E27FC236}">
              <a16:creationId xmlns:a16="http://schemas.microsoft.com/office/drawing/2014/main" id="{2E446F03-D561-4A25-A36D-7C31FB3EB74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1" name="テキスト ボックス 180">
          <a:extLst>
            <a:ext uri="{FF2B5EF4-FFF2-40B4-BE49-F238E27FC236}">
              <a16:creationId xmlns:a16="http://schemas.microsoft.com/office/drawing/2014/main" id="{C11238DE-1B93-48CF-9AB8-F2F49BBD468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AF447D0-A279-4D90-8393-656C208EA0A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D002D98-9877-4C78-8AEC-2FA3F4D9F83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A7C1CAD-7320-440E-AFD7-97B4F2A23F5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1753577-6803-47E5-B34E-5E9019D5398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23DFE8D-779B-4CDE-8276-86D53F5A7A7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12E1F46-E883-4C28-9E6E-D9684A2C31C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B53296D-647F-406D-975D-9C4C8606843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30312A2-3BF0-42C1-B07D-F4EE8287B04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A52F42B-EAE9-453C-ADA8-573E46ADC8C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594A4EC-D52B-4B39-8AF0-EAC902757C8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49,492
48,606
668.64
42,004,839
40,218,180
1,441,580
21,742,567
42,559,047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BC1A432-0A05-4B1F-8796-F1E97AB02B1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9EF99D6-F68C-4CEC-9B1A-A3C4086B354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AAFA7C2-6BE0-4AC6-806E-B030275E163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2D8EEF1-33F2-470A-B774-27A849E924E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1906E37-5D4E-4B32-936C-33369C3651B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2493F6E-7D3D-4028-B42A-99B050CF59E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03BDD2B-6082-4437-A6AB-5A8D0053D3F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A4DA8D9-AD60-4F5A-9E0D-C0FA31B9CF7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EE95A9F-2BF7-4098-B7EC-8C4F670FA87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10121A5-B7A5-4718-872E-350A59D7D98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79D6684-797B-4C06-9B61-BE42D055E46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A19CB8E-5C25-4D0C-840B-DA7F52F734D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F824AE3-E821-4FBA-B9F7-746012425D7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46744FB-DB30-44B4-ADF9-65982569B19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29A31D1-0568-4499-9F48-7929E37290A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1A44DED-D78C-4A1C-A1D5-F256E9DF7C8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5D91B1A-BF00-48DC-B070-4C1F3DD2FAD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472A921-A5D8-42C0-8230-39C0EB0045D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1A08E48-31F2-45D3-9608-AFAD45F230F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4644E16-318E-4ACE-AED7-975FA6AD3E5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D1BA0A6-EF60-4A4E-9632-B44CAC5BE48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547967E-1AD1-42CE-AD52-E6871DE6545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82BFFB8-2C30-4D05-986A-B5FA8BF9DFD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7A4C396-EAE0-4698-A106-03659950419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BEBF950-7430-4EBE-8CBA-9D353388BD5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4C0BACE-9CB4-4DFE-A252-2C2B52E8F11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A5EA7FC-CF97-4395-BBF9-55C244B7093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5962852-B45B-42B7-8598-9E8346B15E2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CED9A4F-2517-4A12-9816-6BE4AD1DA2B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45D2963-A5EA-4D17-8938-05C44C7EE51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B937F04-32DB-4B40-880B-0D104795644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48DD676-11AC-4761-8AA5-B3AE978842E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B1DC523-A83F-42B4-80E1-F11AADB3078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8BD7711-37B3-41C4-A60D-B643F215C4E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C86E081-CB51-4BA9-B1FE-21C578BD3D8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D082B84-A365-4733-B39C-0BA69E7760B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A71825F-4AB9-49A3-941D-67233A5B124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11F89E4-C35F-45ED-AA7C-52FF2C12B8E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7E1F456-FC94-4A6F-A07A-08E65097A95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5C96533-6B7A-484A-99C8-202438CD0B7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290134F-6B75-4D22-A137-597F31BF937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3E8CC20-B99D-4520-967A-A06A283B50E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0212BFC-3465-43B8-A93E-D7BBE148DA6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441E935-3272-4230-A00A-25D5DD394AA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1160AA4-1A07-40D3-BA31-B30542F64D6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D0FF87CF-40E0-4467-8595-5A78310C6894}"/>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E08A6B99-0E19-4708-9E1B-6A6537566161}"/>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77CD556D-6353-48B6-AF67-5B0B46DC3D13}"/>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B9B977B6-49D3-4774-BC59-EA4B15A85BB6}"/>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DC3EFDFA-3826-4DAA-9814-8830B0FE1061}"/>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a:extLst>
            <a:ext uri="{FF2B5EF4-FFF2-40B4-BE49-F238E27FC236}">
              <a16:creationId xmlns:a16="http://schemas.microsoft.com/office/drawing/2014/main" id="{CA508FF6-9D8C-4284-82C7-51FEE32BBC21}"/>
            </a:ext>
          </a:extLst>
        </xdr:cNvPr>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C21BCB1F-E40B-4A88-9994-A0D74399A75B}"/>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44FBB446-B1C5-4F2A-857E-C623185E12BC}"/>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D6F2EED9-16E8-4603-8F88-91C899788AF5}"/>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E5481EDE-110A-416B-96B5-FB898A4FE517}"/>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1F89C969-F048-4FC2-90F2-DB8AD36CDD03}"/>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9F641B2-DE86-44DE-98D9-26286DF07B9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41661ED-D534-4E5D-8972-9B22E699515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2CBA77A-768E-4FDE-98E3-65441E7B444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F779E4B-CA00-4F98-A5A5-399EB56145E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A9DAC58-2FD8-4635-84E6-FE5C5A226CF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97790</xdr:rowOff>
    </xdr:from>
    <xdr:to>
      <xdr:col>24</xdr:col>
      <xdr:colOff>114300</xdr:colOff>
      <xdr:row>39</xdr:row>
      <xdr:rowOff>27940</xdr:rowOff>
    </xdr:to>
    <xdr:sp macro="" textlink="">
      <xdr:nvSpPr>
        <xdr:cNvPr id="73" name="楕円 72">
          <a:extLst>
            <a:ext uri="{FF2B5EF4-FFF2-40B4-BE49-F238E27FC236}">
              <a16:creationId xmlns:a16="http://schemas.microsoft.com/office/drawing/2014/main" id="{2405A354-429F-4385-B282-7784FE3FDE39}"/>
            </a:ext>
          </a:extLst>
        </xdr:cNvPr>
        <xdr:cNvSpPr/>
      </xdr:nvSpPr>
      <xdr:spPr>
        <a:xfrm>
          <a:off x="45847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76217</xdr:rowOff>
    </xdr:from>
    <xdr:ext cx="405111" cy="259045"/>
    <xdr:sp macro="" textlink="">
      <xdr:nvSpPr>
        <xdr:cNvPr id="74" name="【道路】&#10;有形固定資産減価償却率該当値テキスト">
          <a:extLst>
            <a:ext uri="{FF2B5EF4-FFF2-40B4-BE49-F238E27FC236}">
              <a16:creationId xmlns:a16="http://schemas.microsoft.com/office/drawing/2014/main" id="{830F843F-995F-492D-A0F0-EC63BD3D302A}"/>
            </a:ext>
          </a:extLst>
        </xdr:cNvPr>
        <xdr:cNvSpPr txBox="1"/>
      </xdr:nvSpPr>
      <xdr:spPr>
        <a:xfrm>
          <a:off x="4673600"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5" name="楕円 74">
          <a:extLst>
            <a:ext uri="{FF2B5EF4-FFF2-40B4-BE49-F238E27FC236}">
              <a16:creationId xmlns:a16="http://schemas.microsoft.com/office/drawing/2014/main" id="{B3BADE6E-2611-4C5F-97C4-88B6996DD152}"/>
            </a:ext>
          </a:extLst>
        </xdr:cNvPr>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121920</xdr:rowOff>
    </xdr:from>
    <xdr:to>
      <xdr:col>24</xdr:col>
      <xdr:colOff>63500</xdr:colOff>
      <xdr:row>38</xdr:row>
      <xdr:rowOff>148590</xdr:rowOff>
    </xdr:to>
    <xdr:cxnSp macro="">
      <xdr:nvCxnSpPr>
        <xdr:cNvPr id="76" name="直線コネクタ 75">
          <a:extLst>
            <a:ext uri="{FF2B5EF4-FFF2-40B4-BE49-F238E27FC236}">
              <a16:creationId xmlns:a16="http://schemas.microsoft.com/office/drawing/2014/main" id="{FA246089-CED7-4A95-AEDF-96F96B990B95}"/>
            </a:ext>
          </a:extLst>
        </xdr:cNvPr>
        <xdr:cNvCxnSpPr/>
      </xdr:nvCxnSpPr>
      <xdr:spPr>
        <a:xfrm>
          <a:off x="3797300" y="66370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42545</xdr:rowOff>
    </xdr:from>
    <xdr:to>
      <xdr:col>15</xdr:col>
      <xdr:colOff>101600</xdr:colOff>
      <xdr:row>38</xdr:row>
      <xdr:rowOff>144145</xdr:rowOff>
    </xdr:to>
    <xdr:sp macro="" textlink="">
      <xdr:nvSpPr>
        <xdr:cNvPr id="77" name="楕円 76">
          <a:extLst>
            <a:ext uri="{FF2B5EF4-FFF2-40B4-BE49-F238E27FC236}">
              <a16:creationId xmlns:a16="http://schemas.microsoft.com/office/drawing/2014/main" id="{B59DE5F5-C6CF-4AC2-8A5E-39D935C51D5D}"/>
            </a:ext>
          </a:extLst>
        </xdr:cNvPr>
        <xdr:cNvSpPr/>
      </xdr:nvSpPr>
      <xdr:spPr>
        <a:xfrm>
          <a:off x="2857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93345</xdr:rowOff>
    </xdr:from>
    <xdr:to>
      <xdr:col>19</xdr:col>
      <xdr:colOff>177800</xdr:colOff>
      <xdr:row>38</xdr:row>
      <xdr:rowOff>121920</xdr:rowOff>
    </xdr:to>
    <xdr:cxnSp macro="">
      <xdr:nvCxnSpPr>
        <xdr:cNvPr id="78" name="直線コネクタ 77">
          <a:extLst>
            <a:ext uri="{FF2B5EF4-FFF2-40B4-BE49-F238E27FC236}">
              <a16:creationId xmlns:a16="http://schemas.microsoft.com/office/drawing/2014/main" id="{A5762778-CDE1-433D-985A-5D8B7249C2ED}"/>
            </a:ext>
          </a:extLst>
        </xdr:cNvPr>
        <xdr:cNvCxnSpPr/>
      </xdr:nvCxnSpPr>
      <xdr:spPr>
        <a:xfrm>
          <a:off x="2908300" y="66084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xdr:rowOff>
    </xdr:from>
    <xdr:to>
      <xdr:col>10</xdr:col>
      <xdr:colOff>165100</xdr:colOff>
      <xdr:row>38</xdr:row>
      <xdr:rowOff>115570</xdr:rowOff>
    </xdr:to>
    <xdr:sp macro="" textlink="">
      <xdr:nvSpPr>
        <xdr:cNvPr id="79" name="楕円 78">
          <a:extLst>
            <a:ext uri="{FF2B5EF4-FFF2-40B4-BE49-F238E27FC236}">
              <a16:creationId xmlns:a16="http://schemas.microsoft.com/office/drawing/2014/main" id="{2B2AF8AB-BBEC-4E8D-BAA8-8F28A91B095F}"/>
            </a:ext>
          </a:extLst>
        </xdr:cNvPr>
        <xdr:cNvSpPr/>
      </xdr:nvSpPr>
      <xdr:spPr>
        <a:xfrm>
          <a:off x="1968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64770</xdr:rowOff>
    </xdr:from>
    <xdr:to>
      <xdr:col>15</xdr:col>
      <xdr:colOff>50800</xdr:colOff>
      <xdr:row>38</xdr:row>
      <xdr:rowOff>93345</xdr:rowOff>
    </xdr:to>
    <xdr:cxnSp macro="">
      <xdr:nvCxnSpPr>
        <xdr:cNvPr id="80" name="直線コネクタ 79">
          <a:extLst>
            <a:ext uri="{FF2B5EF4-FFF2-40B4-BE49-F238E27FC236}">
              <a16:creationId xmlns:a16="http://schemas.microsoft.com/office/drawing/2014/main" id="{7FE459BD-AE60-4488-A14D-396302FA5FA3}"/>
            </a:ext>
          </a:extLst>
        </xdr:cNvPr>
        <xdr:cNvCxnSpPr/>
      </xdr:nvCxnSpPr>
      <xdr:spPr>
        <a:xfrm>
          <a:off x="2019300" y="65798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156845</xdr:rowOff>
    </xdr:from>
    <xdr:to>
      <xdr:col>6</xdr:col>
      <xdr:colOff>38100</xdr:colOff>
      <xdr:row>38</xdr:row>
      <xdr:rowOff>86995</xdr:rowOff>
    </xdr:to>
    <xdr:sp macro="" textlink="">
      <xdr:nvSpPr>
        <xdr:cNvPr id="81" name="楕円 80">
          <a:extLst>
            <a:ext uri="{FF2B5EF4-FFF2-40B4-BE49-F238E27FC236}">
              <a16:creationId xmlns:a16="http://schemas.microsoft.com/office/drawing/2014/main" id="{35D8447D-9E70-4DD4-A433-3EBEA972BD32}"/>
            </a:ext>
          </a:extLst>
        </xdr:cNvPr>
        <xdr:cNvSpPr/>
      </xdr:nvSpPr>
      <xdr:spPr>
        <a:xfrm>
          <a:off x="1079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36195</xdr:rowOff>
    </xdr:from>
    <xdr:to>
      <xdr:col>10</xdr:col>
      <xdr:colOff>114300</xdr:colOff>
      <xdr:row>38</xdr:row>
      <xdr:rowOff>64770</xdr:rowOff>
    </xdr:to>
    <xdr:cxnSp macro="">
      <xdr:nvCxnSpPr>
        <xdr:cNvPr id="82" name="直線コネクタ 81">
          <a:extLst>
            <a:ext uri="{FF2B5EF4-FFF2-40B4-BE49-F238E27FC236}">
              <a16:creationId xmlns:a16="http://schemas.microsoft.com/office/drawing/2014/main" id="{D11167DC-E416-4362-BE2E-76892D079672}"/>
            </a:ext>
          </a:extLst>
        </xdr:cNvPr>
        <xdr:cNvCxnSpPr/>
      </xdr:nvCxnSpPr>
      <xdr:spPr>
        <a:xfrm>
          <a:off x="1130300" y="65512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a:extLst>
            <a:ext uri="{FF2B5EF4-FFF2-40B4-BE49-F238E27FC236}">
              <a16:creationId xmlns:a16="http://schemas.microsoft.com/office/drawing/2014/main" id="{26AAA3F5-3963-40A7-8A26-A745304F0178}"/>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a:extLst>
            <a:ext uri="{FF2B5EF4-FFF2-40B4-BE49-F238E27FC236}">
              <a16:creationId xmlns:a16="http://schemas.microsoft.com/office/drawing/2014/main" id="{D6EBA1A6-FAF1-466F-BB8D-02A291F0EFED}"/>
            </a:ext>
          </a:extLst>
        </xdr:cNvPr>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a:extLst>
            <a:ext uri="{FF2B5EF4-FFF2-40B4-BE49-F238E27FC236}">
              <a16:creationId xmlns:a16="http://schemas.microsoft.com/office/drawing/2014/main" id="{1D573CA5-3746-4743-8B8F-4885B32F04C9}"/>
            </a:ext>
          </a:extLst>
        </xdr:cNvPr>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F10181E1-07E2-41BB-8196-6F8D1F290004}"/>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163847</xdr:rowOff>
    </xdr:from>
    <xdr:ext cx="405111" cy="259045"/>
    <xdr:sp macro="" textlink="">
      <xdr:nvSpPr>
        <xdr:cNvPr id="87" name="n_1mainValue【道路】&#10;有形固定資産減価償却率">
          <a:extLst>
            <a:ext uri="{FF2B5EF4-FFF2-40B4-BE49-F238E27FC236}">
              <a16:creationId xmlns:a16="http://schemas.microsoft.com/office/drawing/2014/main" id="{F76F2421-8A56-4A95-A7BD-860E7BBCBE51}"/>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135272</xdr:rowOff>
    </xdr:from>
    <xdr:ext cx="405111" cy="259045"/>
    <xdr:sp macro="" textlink="">
      <xdr:nvSpPr>
        <xdr:cNvPr id="88" name="n_2mainValue【道路】&#10;有形固定資産減価償却率">
          <a:extLst>
            <a:ext uri="{FF2B5EF4-FFF2-40B4-BE49-F238E27FC236}">
              <a16:creationId xmlns:a16="http://schemas.microsoft.com/office/drawing/2014/main" id="{C75E6B02-9602-47DE-A4DB-2C924EB2A953}"/>
            </a:ext>
          </a:extLst>
        </xdr:cNvPr>
        <xdr:cNvSpPr txBox="1"/>
      </xdr:nvSpPr>
      <xdr:spPr>
        <a:xfrm>
          <a:off x="2705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9" name="n_3mainValue【道路】&#10;有形固定資産減価償却率">
          <a:extLst>
            <a:ext uri="{FF2B5EF4-FFF2-40B4-BE49-F238E27FC236}">
              <a16:creationId xmlns:a16="http://schemas.microsoft.com/office/drawing/2014/main" id="{F92C4AB0-7D99-4CA3-BA68-B4A63E49F5C5}"/>
            </a:ext>
          </a:extLst>
        </xdr:cNvPr>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78122</xdr:rowOff>
    </xdr:from>
    <xdr:ext cx="405111" cy="259045"/>
    <xdr:sp macro="" textlink="">
      <xdr:nvSpPr>
        <xdr:cNvPr id="90" name="n_4mainValue【道路】&#10;有形固定資産減価償却率">
          <a:extLst>
            <a:ext uri="{FF2B5EF4-FFF2-40B4-BE49-F238E27FC236}">
              <a16:creationId xmlns:a16="http://schemas.microsoft.com/office/drawing/2014/main" id="{B1BE2B42-2D4B-439B-8503-B1043E851E21}"/>
            </a:ext>
          </a:extLst>
        </xdr:cNvPr>
        <xdr:cNvSpPr txBox="1"/>
      </xdr:nvSpPr>
      <xdr:spPr>
        <a:xfrm>
          <a:off x="927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C555451-E720-4332-9D2F-65DEA9DB86C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6A310F76-58CE-45F8-A412-49D59159D6D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1DCB7E8-66D3-4A1E-8105-00BF6C5D683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7CA2C3A-D9DD-48A9-A33D-B2ABF38E979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1555098-AB63-4066-BEF7-65283DB3CDF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FECF51F-CD1E-49E6-8411-6B923B249B6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B018040-7BDF-421C-AF85-F8409CE0816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89BD98E-3AF0-4864-AA7C-166DA1CE80E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76606BE-9C8C-4FDA-80CF-1881723CAD1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1F7A0D2-012F-4644-A1A0-4F683EEA68B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B4022834-66BC-4C67-9C92-61FD35D89C2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27803C39-557A-4F06-9291-EB1E9624D47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F2398E73-647C-4A67-9BA0-D1D63E434F2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D868D50E-5DD1-441C-A512-E19F3C0C959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600E7100-F869-46C4-851B-A26133D1585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C8565C93-BF46-41CE-B5E7-81FB2A0209F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C01D9960-592D-4078-8E23-A978218858E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70D11739-7210-463A-B7EE-A2B585BB152B}"/>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5F92C990-62FC-45E1-8484-0D02C6B55DE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FC020945-061E-4E73-B307-BBD99E5347BB}"/>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189D11A2-324C-4A60-AFC4-203A0B65A57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2FC797B8-E39A-46AE-9E2E-D774BD27DBFD}"/>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334CA585-9705-4F1A-BCF8-4A17052ADE2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a16="http://schemas.microsoft.com/office/drawing/2014/main" id="{1DA18AD5-9C69-44A9-AEC9-0B35A0375241}"/>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a16="http://schemas.microsoft.com/office/drawing/2014/main" id="{315DEC46-D690-45EA-9D44-88ED1E03AC42}"/>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a16="http://schemas.microsoft.com/office/drawing/2014/main" id="{230AF4F4-D41E-4FB6-AC52-9FBCCF25E1D0}"/>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a16="http://schemas.microsoft.com/office/drawing/2014/main" id="{8E8712A2-2DFF-478A-862A-CAA95FA2C05F}"/>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a16="http://schemas.microsoft.com/office/drawing/2014/main" id="{0E78F91A-4376-4D84-82C5-79ED03C1867E}"/>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a:extLst>
            <a:ext uri="{FF2B5EF4-FFF2-40B4-BE49-F238E27FC236}">
              <a16:creationId xmlns:a16="http://schemas.microsoft.com/office/drawing/2014/main" id="{285D55EA-4801-42D1-85BF-4316F4AD7436}"/>
            </a:ext>
          </a:extLst>
        </xdr:cNvPr>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a16="http://schemas.microsoft.com/office/drawing/2014/main" id="{8D59D1DF-B34A-43E0-BFF8-F5AF1101008D}"/>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155016</xdr:rowOff>
    </xdr:from>
    <xdr:to>
      <xdr:col>50</xdr:col>
      <xdr:colOff>165100</xdr:colOff>
      <xdr:row>39</xdr:row>
      <xdr:rowOff>85166</xdr:rowOff>
    </xdr:to>
    <xdr:sp macro="" textlink="">
      <xdr:nvSpPr>
        <xdr:cNvPr id="121" name="フローチャート: 判断 120">
          <a:extLst>
            <a:ext uri="{FF2B5EF4-FFF2-40B4-BE49-F238E27FC236}">
              <a16:creationId xmlns:a16="http://schemas.microsoft.com/office/drawing/2014/main" id="{51CC00F1-D6F7-43F7-8398-8F9701417F03}"/>
            </a:ext>
          </a:extLst>
        </xdr:cNvPr>
        <xdr:cNvSpPr/>
      </xdr:nvSpPr>
      <xdr:spPr>
        <a:xfrm>
          <a:off x="9588500" y="66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155397</xdr:rowOff>
    </xdr:from>
    <xdr:to>
      <xdr:col>46</xdr:col>
      <xdr:colOff>38100</xdr:colOff>
      <xdr:row>39</xdr:row>
      <xdr:rowOff>85547</xdr:rowOff>
    </xdr:to>
    <xdr:sp macro="" textlink="">
      <xdr:nvSpPr>
        <xdr:cNvPr id="122" name="フローチャート: 判断 121">
          <a:extLst>
            <a:ext uri="{FF2B5EF4-FFF2-40B4-BE49-F238E27FC236}">
              <a16:creationId xmlns:a16="http://schemas.microsoft.com/office/drawing/2014/main" id="{BDD7F2B5-1223-41C8-AC38-CD385DE73301}"/>
            </a:ext>
          </a:extLst>
        </xdr:cNvPr>
        <xdr:cNvSpPr/>
      </xdr:nvSpPr>
      <xdr:spPr>
        <a:xfrm>
          <a:off x="8699500" y="667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75502</xdr:rowOff>
    </xdr:from>
    <xdr:to>
      <xdr:col>41</xdr:col>
      <xdr:colOff>101600</xdr:colOff>
      <xdr:row>39</xdr:row>
      <xdr:rowOff>5652</xdr:rowOff>
    </xdr:to>
    <xdr:sp macro="" textlink="">
      <xdr:nvSpPr>
        <xdr:cNvPr id="123" name="フローチャート: 判断 122">
          <a:extLst>
            <a:ext uri="{FF2B5EF4-FFF2-40B4-BE49-F238E27FC236}">
              <a16:creationId xmlns:a16="http://schemas.microsoft.com/office/drawing/2014/main" id="{F2D2FB13-F82B-467F-A169-63C2E290D323}"/>
            </a:ext>
          </a:extLst>
        </xdr:cNvPr>
        <xdr:cNvSpPr/>
      </xdr:nvSpPr>
      <xdr:spPr>
        <a:xfrm>
          <a:off x="7810500" y="659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142101</xdr:rowOff>
    </xdr:from>
    <xdr:to>
      <xdr:col>36</xdr:col>
      <xdr:colOff>165100</xdr:colOff>
      <xdr:row>39</xdr:row>
      <xdr:rowOff>72251</xdr:rowOff>
    </xdr:to>
    <xdr:sp macro="" textlink="">
      <xdr:nvSpPr>
        <xdr:cNvPr id="124" name="フローチャート: 判断 123">
          <a:extLst>
            <a:ext uri="{FF2B5EF4-FFF2-40B4-BE49-F238E27FC236}">
              <a16:creationId xmlns:a16="http://schemas.microsoft.com/office/drawing/2014/main" id="{68415948-EB90-4C39-96F1-B1C9116C2748}"/>
            </a:ext>
          </a:extLst>
        </xdr:cNvPr>
        <xdr:cNvSpPr/>
      </xdr:nvSpPr>
      <xdr:spPr>
        <a:xfrm>
          <a:off x="6921500" y="665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85FCB3B-876D-49B0-BD2F-6F44508B0DA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54994F9-2766-4D02-A0E2-A6C6BA685AB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548C750-C192-425F-B386-F851DEE18E7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5F6F5C0-EEC4-407B-B0B1-5F226DD48A9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3B98723-CAC4-499F-B136-02E88EC6EAC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113221</xdr:rowOff>
    </xdr:from>
    <xdr:to>
      <xdr:col>55</xdr:col>
      <xdr:colOff>50800</xdr:colOff>
      <xdr:row>34</xdr:row>
      <xdr:rowOff>43371</xdr:rowOff>
    </xdr:to>
    <xdr:sp macro="" textlink="">
      <xdr:nvSpPr>
        <xdr:cNvPr id="130" name="楕円 129">
          <a:extLst>
            <a:ext uri="{FF2B5EF4-FFF2-40B4-BE49-F238E27FC236}">
              <a16:creationId xmlns:a16="http://schemas.microsoft.com/office/drawing/2014/main" id="{F51BD902-1226-4F67-94E0-77726E9CA839}"/>
            </a:ext>
          </a:extLst>
        </xdr:cNvPr>
        <xdr:cNvSpPr/>
      </xdr:nvSpPr>
      <xdr:spPr>
        <a:xfrm>
          <a:off x="10426700" y="57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28148</xdr:rowOff>
    </xdr:from>
    <xdr:ext cx="534377" cy="259045"/>
    <xdr:sp macro="" textlink="">
      <xdr:nvSpPr>
        <xdr:cNvPr id="131" name="【道路】&#10;一人当たり延長該当値テキスト">
          <a:extLst>
            <a:ext uri="{FF2B5EF4-FFF2-40B4-BE49-F238E27FC236}">
              <a16:creationId xmlns:a16="http://schemas.microsoft.com/office/drawing/2014/main" id="{3F08EE42-9498-4586-9D53-1995A4B03C25}"/>
            </a:ext>
          </a:extLst>
        </xdr:cNvPr>
        <xdr:cNvSpPr txBox="1"/>
      </xdr:nvSpPr>
      <xdr:spPr>
        <a:xfrm>
          <a:off x="10515600" y="56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138633</xdr:rowOff>
    </xdr:from>
    <xdr:to>
      <xdr:col>50</xdr:col>
      <xdr:colOff>165100</xdr:colOff>
      <xdr:row>34</xdr:row>
      <xdr:rowOff>68783</xdr:rowOff>
    </xdr:to>
    <xdr:sp macro="" textlink="">
      <xdr:nvSpPr>
        <xdr:cNvPr id="132" name="楕円 131">
          <a:extLst>
            <a:ext uri="{FF2B5EF4-FFF2-40B4-BE49-F238E27FC236}">
              <a16:creationId xmlns:a16="http://schemas.microsoft.com/office/drawing/2014/main" id="{B0704937-0932-4683-B761-09574D57938C}"/>
            </a:ext>
          </a:extLst>
        </xdr:cNvPr>
        <xdr:cNvSpPr/>
      </xdr:nvSpPr>
      <xdr:spPr>
        <a:xfrm>
          <a:off x="9588500" y="57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164021</xdr:rowOff>
    </xdr:from>
    <xdr:to>
      <xdr:col>55</xdr:col>
      <xdr:colOff>0</xdr:colOff>
      <xdr:row>34</xdr:row>
      <xdr:rowOff>17983</xdr:rowOff>
    </xdr:to>
    <xdr:cxnSp macro="">
      <xdr:nvCxnSpPr>
        <xdr:cNvPr id="133" name="直線コネクタ 132">
          <a:extLst>
            <a:ext uri="{FF2B5EF4-FFF2-40B4-BE49-F238E27FC236}">
              <a16:creationId xmlns:a16="http://schemas.microsoft.com/office/drawing/2014/main" id="{890B509B-3F58-473A-974E-2685FBFE6764}"/>
            </a:ext>
          </a:extLst>
        </xdr:cNvPr>
        <xdr:cNvCxnSpPr/>
      </xdr:nvCxnSpPr>
      <xdr:spPr>
        <a:xfrm flipV="1">
          <a:off x="9639300" y="5821871"/>
          <a:ext cx="838200" cy="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158445</xdr:rowOff>
    </xdr:from>
    <xdr:to>
      <xdr:col>46</xdr:col>
      <xdr:colOff>38100</xdr:colOff>
      <xdr:row>34</xdr:row>
      <xdr:rowOff>88595</xdr:rowOff>
    </xdr:to>
    <xdr:sp macro="" textlink="">
      <xdr:nvSpPr>
        <xdr:cNvPr id="134" name="楕円 133">
          <a:extLst>
            <a:ext uri="{FF2B5EF4-FFF2-40B4-BE49-F238E27FC236}">
              <a16:creationId xmlns:a16="http://schemas.microsoft.com/office/drawing/2014/main" id="{1AC1200C-8DB4-40E9-A887-2EE939065A07}"/>
            </a:ext>
          </a:extLst>
        </xdr:cNvPr>
        <xdr:cNvSpPr/>
      </xdr:nvSpPr>
      <xdr:spPr>
        <a:xfrm>
          <a:off x="8699500" y="58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17983</xdr:rowOff>
    </xdr:from>
    <xdr:to>
      <xdr:col>50</xdr:col>
      <xdr:colOff>114300</xdr:colOff>
      <xdr:row>34</xdr:row>
      <xdr:rowOff>37795</xdr:rowOff>
    </xdr:to>
    <xdr:cxnSp macro="">
      <xdr:nvCxnSpPr>
        <xdr:cNvPr id="135" name="直線コネクタ 134">
          <a:extLst>
            <a:ext uri="{FF2B5EF4-FFF2-40B4-BE49-F238E27FC236}">
              <a16:creationId xmlns:a16="http://schemas.microsoft.com/office/drawing/2014/main" id="{0C49A355-E175-4F21-BE16-3F230A2FAEA6}"/>
            </a:ext>
          </a:extLst>
        </xdr:cNvPr>
        <xdr:cNvCxnSpPr/>
      </xdr:nvCxnSpPr>
      <xdr:spPr>
        <a:xfrm flipV="1">
          <a:off x="8750300" y="5847283"/>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6579</xdr:rowOff>
    </xdr:from>
    <xdr:to>
      <xdr:col>41</xdr:col>
      <xdr:colOff>101600</xdr:colOff>
      <xdr:row>34</xdr:row>
      <xdr:rowOff>108179</xdr:rowOff>
    </xdr:to>
    <xdr:sp macro="" textlink="">
      <xdr:nvSpPr>
        <xdr:cNvPr id="136" name="楕円 135">
          <a:extLst>
            <a:ext uri="{FF2B5EF4-FFF2-40B4-BE49-F238E27FC236}">
              <a16:creationId xmlns:a16="http://schemas.microsoft.com/office/drawing/2014/main" id="{594208D5-4DAE-4DF7-A780-45E2C92D34AE}"/>
            </a:ext>
          </a:extLst>
        </xdr:cNvPr>
        <xdr:cNvSpPr/>
      </xdr:nvSpPr>
      <xdr:spPr>
        <a:xfrm>
          <a:off x="7810500" y="583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37795</xdr:rowOff>
    </xdr:from>
    <xdr:to>
      <xdr:col>45</xdr:col>
      <xdr:colOff>177800</xdr:colOff>
      <xdr:row>34</xdr:row>
      <xdr:rowOff>57379</xdr:rowOff>
    </xdr:to>
    <xdr:cxnSp macro="">
      <xdr:nvCxnSpPr>
        <xdr:cNvPr id="137" name="直線コネクタ 136">
          <a:extLst>
            <a:ext uri="{FF2B5EF4-FFF2-40B4-BE49-F238E27FC236}">
              <a16:creationId xmlns:a16="http://schemas.microsoft.com/office/drawing/2014/main" id="{A57295A5-7030-43C4-89EE-D897A6B274A2}"/>
            </a:ext>
          </a:extLst>
        </xdr:cNvPr>
        <xdr:cNvCxnSpPr/>
      </xdr:nvCxnSpPr>
      <xdr:spPr>
        <a:xfrm flipV="1">
          <a:off x="7861300" y="5867095"/>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100952</xdr:rowOff>
    </xdr:from>
    <xdr:to>
      <xdr:col>36</xdr:col>
      <xdr:colOff>165100</xdr:colOff>
      <xdr:row>36</xdr:row>
      <xdr:rowOff>31102</xdr:rowOff>
    </xdr:to>
    <xdr:sp macro="" textlink="">
      <xdr:nvSpPr>
        <xdr:cNvPr id="138" name="楕円 137">
          <a:extLst>
            <a:ext uri="{FF2B5EF4-FFF2-40B4-BE49-F238E27FC236}">
              <a16:creationId xmlns:a16="http://schemas.microsoft.com/office/drawing/2014/main" id="{C085B2B4-1C8D-4A0E-8479-7591543B4493}"/>
            </a:ext>
          </a:extLst>
        </xdr:cNvPr>
        <xdr:cNvSpPr/>
      </xdr:nvSpPr>
      <xdr:spPr>
        <a:xfrm>
          <a:off x="6921500" y="61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57379</xdr:rowOff>
    </xdr:from>
    <xdr:to>
      <xdr:col>41</xdr:col>
      <xdr:colOff>50800</xdr:colOff>
      <xdr:row>35</xdr:row>
      <xdr:rowOff>151752</xdr:rowOff>
    </xdr:to>
    <xdr:cxnSp macro="">
      <xdr:nvCxnSpPr>
        <xdr:cNvPr id="139" name="直線コネクタ 138">
          <a:extLst>
            <a:ext uri="{FF2B5EF4-FFF2-40B4-BE49-F238E27FC236}">
              <a16:creationId xmlns:a16="http://schemas.microsoft.com/office/drawing/2014/main" id="{D61F12E3-0F3A-403F-9045-BC639C2A01EB}"/>
            </a:ext>
          </a:extLst>
        </xdr:cNvPr>
        <xdr:cNvCxnSpPr/>
      </xdr:nvCxnSpPr>
      <xdr:spPr>
        <a:xfrm flipV="1">
          <a:off x="6972300" y="5886679"/>
          <a:ext cx="889000" cy="26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76293</xdr:rowOff>
    </xdr:from>
    <xdr:ext cx="534377" cy="259045"/>
    <xdr:sp macro="" textlink="">
      <xdr:nvSpPr>
        <xdr:cNvPr id="140" name="n_1aveValue【道路】&#10;一人当たり延長">
          <a:extLst>
            <a:ext uri="{FF2B5EF4-FFF2-40B4-BE49-F238E27FC236}">
              <a16:creationId xmlns:a16="http://schemas.microsoft.com/office/drawing/2014/main" id="{D2AF446D-6E66-48F2-B6BC-79782CBAED44}"/>
            </a:ext>
          </a:extLst>
        </xdr:cNvPr>
        <xdr:cNvSpPr txBox="1"/>
      </xdr:nvSpPr>
      <xdr:spPr>
        <a:xfrm>
          <a:off x="9359411" y="676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76674</xdr:rowOff>
    </xdr:from>
    <xdr:ext cx="534377" cy="259045"/>
    <xdr:sp macro="" textlink="">
      <xdr:nvSpPr>
        <xdr:cNvPr id="141" name="n_2aveValue【道路】&#10;一人当たり延長">
          <a:extLst>
            <a:ext uri="{FF2B5EF4-FFF2-40B4-BE49-F238E27FC236}">
              <a16:creationId xmlns:a16="http://schemas.microsoft.com/office/drawing/2014/main" id="{B4B23579-2A8B-454D-9358-302524C90AB9}"/>
            </a:ext>
          </a:extLst>
        </xdr:cNvPr>
        <xdr:cNvSpPr txBox="1"/>
      </xdr:nvSpPr>
      <xdr:spPr>
        <a:xfrm>
          <a:off x="8483111" y="676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168229</xdr:rowOff>
    </xdr:from>
    <xdr:ext cx="534377" cy="259045"/>
    <xdr:sp macro="" textlink="">
      <xdr:nvSpPr>
        <xdr:cNvPr id="142" name="n_3aveValue【道路】&#10;一人当たり延長">
          <a:extLst>
            <a:ext uri="{FF2B5EF4-FFF2-40B4-BE49-F238E27FC236}">
              <a16:creationId xmlns:a16="http://schemas.microsoft.com/office/drawing/2014/main" id="{99E006AC-C7C7-473D-B089-C8F083BFF164}"/>
            </a:ext>
          </a:extLst>
        </xdr:cNvPr>
        <xdr:cNvSpPr txBox="1"/>
      </xdr:nvSpPr>
      <xdr:spPr>
        <a:xfrm>
          <a:off x="7594111" y="668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63378</xdr:rowOff>
    </xdr:from>
    <xdr:ext cx="534377" cy="259045"/>
    <xdr:sp macro="" textlink="">
      <xdr:nvSpPr>
        <xdr:cNvPr id="143" name="n_4aveValue【道路】&#10;一人当たり延長">
          <a:extLst>
            <a:ext uri="{FF2B5EF4-FFF2-40B4-BE49-F238E27FC236}">
              <a16:creationId xmlns:a16="http://schemas.microsoft.com/office/drawing/2014/main" id="{1DB0F04C-F640-4F39-B031-F95F17051ACE}"/>
            </a:ext>
          </a:extLst>
        </xdr:cNvPr>
        <xdr:cNvSpPr txBox="1"/>
      </xdr:nvSpPr>
      <xdr:spPr>
        <a:xfrm>
          <a:off x="6705111" y="674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85310</xdr:rowOff>
    </xdr:from>
    <xdr:ext cx="534377" cy="259045"/>
    <xdr:sp macro="" textlink="">
      <xdr:nvSpPr>
        <xdr:cNvPr id="144" name="n_1mainValue【道路】&#10;一人当たり延長">
          <a:extLst>
            <a:ext uri="{FF2B5EF4-FFF2-40B4-BE49-F238E27FC236}">
              <a16:creationId xmlns:a16="http://schemas.microsoft.com/office/drawing/2014/main" id="{FFEA71AA-E409-45FD-B737-1EF66A04AAB9}"/>
            </a:ext>
          </a:extLst>
        </xdr:cNvPr>
        <xdr:cNvSpPr txBox="1"/>
      </xdr:nvSpPr>
      <xdr:spPr>
        <a:xfrm>
          <a:off x="9359411" y="557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105122</xdr:rowOff>
    </xdr:from>
    <xdr:ext cx="534377" cy="259045"/>
    <xdr:sp macro="" textlink="">
      <xdr:nvSpPr>
        <xdr:cNvPr id="145" name="n_2mainValue【道路】&#10;一人当たり延長">
          <a:extLst>
            <a:ext uri="{FF2B5EF4-FFF2-40B4-BE49-F238E27FC236}">
              <a16:creationId xmlns:a16="http://schemas.microsoft.com/office/drawing/2014/main" id="{4E8D7190-90F8-491E-9F86-C081D85EE930}"/>
            </a:ext>
          </a:extLst>
        </xdr:cNvPr>
        <xdr:cNvSpPr txBox="1"/>
      </xdr:nvSpPr>
      <xdr:spPr>
        <a:xfrm>
          <a:off x="8483111" y="559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124706</xdr:rowOff>
    </xdr:from>
    <xdr:ext cx="534377" cy="259045"/>
    <xdr:sp macro="" textlink="">
      <xdr:nvSpPr>
        <xdr:cNvPr id="146" name="n_3mainValue【道路】&#10;一人当たり延長">
          <a:extLst>
            <a:ext uri="{FF2B5EF4-FFF2-40B4-BE49-F238E27FC236}">
              <a16:creationId xmlns:a16="http://schemas.microsoft.com/office/drawing/2014/main" id="{67508253-5276-456F-8AF5-23652145E1FF}"/>
            </a:ext>
          </a:extLst>
        </xdr:cNvPr>
        <xdr:cNvSpPr txBox="1"/>
      </xdr:nvSpPr>
      <xdr:spPr>
        <a:xfrm>
          <a:off x="7594111" y="561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47629</xdr:rowOff>
    </xdr:from>
    <xdr:ext cx="534377" cy="259045"/>
    <xdr:sp macro="" textlink="">
      <xdr:nvSpPr>
        <xdr:cNvPr id="147" name="n_4mainValue【道路】&#10;一人当たり延長">
          <a:extLst>
            <a:ext uri="{FF2B5EF4-FFF2-40B4-BE49-F238E27FC236}">
              <a16:creationId xmlns:a16="http://schemas.microsoft.com/office/drawing/2014/main" id="{627343DF-B445-4A4F-8C66-581E27D721CF}"/>
            </a:ext>
          </a:extLst>
        </xdr:cNvPr>
        <xdr:cNvSpPr txBox="1"/>
      </xdr:nvSpPr>
      <xdr:spPr>
        <a:xfrm>
          <a:off x="6705111" y="587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A265CA30-1F1B-459B-8CC5-21984F7BAE1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FEFAB145-A9AE-40A3-A86B-1168EBB7F84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314E0D3-03BD-48B2-854F-2A5DF6D49F8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3CE82CF-2A35-4A96-8E1F-C991FD3923D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31FB688F-3E3E-4AAC-8C69-F830B92E72B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BBBD8F9E-6AD8-496C-9467-706A3D97A3F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31EDEF31-E91E-4F2F-9699-484463D189D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4914B01B-518F-4299-8A18-ABFC368AAAA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317C73A7-D098-4E23-A796-6CB84CE3B7A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73A6B573-02F3-41EA-A23E-4163115CBAB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34467DE2-0DC8-4F2B-9664-8EE10DD2A72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6077B886-2D93-40F7-BABF-04612C5D966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9036D91-D17D-4B76-B0B8-566222D60FB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166964AF-3F87-4F3F-8C58-3147339AF9E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30739FAE-535C-4F8A-B2DB-B735F185E7A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34CB6B3E-123E-4711-88ED-C4E8716A43B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83DF8060-AD11-4EDC-8BB2-C950814D575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10D59AD9-2256-4634-80B0-64C841842F6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4C108D02-588F-4C8A-839A-1EDF85F90D1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AB0CC3B2-D9E6-4BD7-BD66-E234E167E41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AA1FE1B2-464C-4285-9617-74A6DB2B521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20C6BAE2-F142-4614-B73D-F40EA5AB017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E57F2EFE-7567-4A46-A9B9-76049976BB4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F50DAD40-6DA9-4F23-8BF3-021CE8D72EB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F56EA2AE-0716-425D-A54C-E600831DB47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a16="http://schemas.microsoft.com/office/drawing/2014/main" id="{DD2AB3C5-AA14-41F0-A421-C544ED7F3144}"/>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B09C5653-DAC5-43F3-AFE6-4BBBD61C0287}"/>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a16="http://schemas.microsoft.com/office/drawing/2014/main" id="{FAA04309-AAAB-4469-8B39-7EFDBA1DAAFC}"/>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44B5346-BA9A-4592-81CA-A8AACE860359}"/>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27F1018F-FC8D-452F-864F-33DDA63AEE14}"/>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1FBCFA86-1166-4996-A5CB-8EB831EDC3F9}"/>
            </a:ext>
          </a:extLst>
        </xdr:cNvPr>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a16="http://schemas.microsoft.com/office/drawing/2014/main" id="{C6543402-2AE3-4A09-BA9E-C73B299913F8}"/>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75ED5ED6-19D4-4F81-9F2C-90C7F1394606}"/>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97790</xdr:rowOff>
    </xdr:from>
    <xdr:to>
      <xdr:col>15</xdr:col>
      <xdr:colOff>101600</xdr:colOff>
      <xdr:row>61</xdr:row>
      <xdr:rowOff>27940</xdr:rowOff>
    </xdr:to>
    <xdr:sp macro="" textlink="">
      <xdr:nvSpPr>
        <xdr:cNvPr id="181" name="フローチャート: 判断 180">
          <a:extLst>
            <a:ext uri="{FF2B5EF4-FFF2-40B4-BE49-F238E27FC236}">
              <a16:creationId xmlns:a16="http://schemas.microsoft.com/office/drawing/2014/main" id="{3F03D91C-104E-4AAE-834E-26E5BE456E86}"/>
            </a:ext>
          </a:extLst>
        </xdr:cNvPr>
        <xdr:cNvSpPr/>
      </xdr:nvSpPr>
      <xdr:spPr>
        <a:xfrm>
          <a:off x="2857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36856453-6F20-4556-AD90-F4814A1DF2D6}"/>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3" name="フローチャート: 判断 182">
          <a:extLst>
            <a:ext uri="{FF2B5EF4-FFF2-40B4-BE49-F238E27FC236}">
              <a16:creationId xmlns:a16="http://schemas.microsoft.com/office/drawing/2014/main" id="{D544E11B-10D3-4478-99C2-3DE7F303A769}"/>
            </a:ext>
          </a:extLst>
        </xdr:cNvPr>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B9C9989-AA2B-47C7-A113-052CC236B42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0461DB5-7567-4BFD-A0E4-1B24F137714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F6225B0-E1D9-42B7-8ADF-EAFFE31EC4D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DBA9DB8-3713-41A1-A879-86FB5C78345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123E98C-985D-4F8B-A10E-A9CC5BFC66E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9" name="楕円 188">
          <a:extLst>
            <a:ext uri="{FF2B5EF4-FFF2-40B4-BE49-F238E27FC236}">
              <a16:creationId xmlns:a16="http://schemas.microsoft.com/office/drawing/2014/main" id="{1AA495B7-56EB-41EC-AD1D-02C4A4025E2D}"/>
            </a:ext>
          </a:extLst>
        </xdr:cNvPr>
        <xdr:cNvSpPr/>
      </xdr:nvSpPr>
      <xdr:spPr>
        <a:xfrm>
          <a:off x="45847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145160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1483C6F1-2B82-4859-B1FF-407299A9DFBB}"/>
            </a:ext>
          </a:extLst>
        </xdr:cNvPr>
        <xdr:cNvSpPr txBox="1"/>
      </xdr:nvSpPr>
      <xdr:spPr>
        <a:xfrm>
          <a:off x="4673600" y="10260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99423</xdr:rowOff>
    </xdr:from>
    <xdr:to>
      <xdr:col>20</xdr:col>
      <xdr:colOff>38100</xdr:colOff>
      <xdr:row>61</xdr:row>
      <xdr:rowOff>29573</xdr:rowOff>
    </xdr:to>
    <xdr:sp macro="" textlink="">
      <xdr:nvSpPr>
        <xdr:cNvPr id="191" name="楕円 190">
          <a:extLst>
            <a:ext uri="{FF2B5EF4-FFF2-40B4-BE49-F238E27FC236}">
              <a16:creationId xmlns:a16="http://schemas.microsoft.com/office/drawing/2014/main" id="{BBBD2869-614B-4037-A624-FF764CE9256D}"/>
            </a:ext>
          </a:extLst>
        </xdr:cNvPr>
        <xdr:cNvSpPr/>
      </xdr:nvSpPr>
      <xdr:spPr>
        <a:xfrm>
          <a:off x="3746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150223</xdr:rowOff>
    </xdr:from>
    <xdr:to>
      <xdr:col>24</xdr:col>
      <xdr:colOff>63500</xdr:colOff>
      <xdr:row>61</xdr:row>
      <xdr:rowOff>1633</xdr:rowOff>
    </xdr:to>
    <xdr:cxnSp macro="">
      <xdr:nvCxnSpPr>
        <xdr:cNvPr id="192" name="直線コネクタ 191">
          <a:extLst>
            <a:ext uri="{FF2B5EF4-FFF2-40B4-BE49-F238E27FC236}">
              <a16:creationId xmlns:a16="http://schemas.microsoft.com/office/drawing/2014/main" id="{FCEEA4A7-3562-44F7-828F-3124393A8F37}"/>
            </a:ext>
          </a:extLst>
        </xdr:cNvPr>
        <xdr:cNvCxnSpPr/>
      </xdr:nvCxnSpPr>
      <xdr:spPr>
        <a:xfrm>
          <a:off x="3797300" y="1043722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78196</xdr:rowOff>
    </xdr:from>
    <xdr:to>
      <xdr:col>15</xdr:col>
      <xdr:colOff>101600</xdr:colOff>
      <xdr:row>61</xdr:row>
      <xdr:rowOff>8346</xdr:rowOff>
    </xdr:to>
    <xdr:sp macro="" textlink="">
      <xdr:nvSpPr>
        <xdr:cNvPr id="193" name="楕円 192">
          <a:extLst>
            <a:ext uri="{FF2B5EF4-FFF2-40B4-BE49-F238E27FC236}">
              <a16:creationId xmlns:a16="http://schemas.microsoft.com/office/drawing/2014/main" id="{CB360366-652C-478A-A69A-50D4B5B93874}"/>
            </a:ext>
          </a:extLst>
        </xdr:cNvPr>
        <xdr:cNvSpPr/>
      </xdr:nvSpPr>
      <xdr:spPr>
        <a:xfrm>
          <a:off x="2857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128996</xdr:rowOff>
    </xdr:from>
    <xdr:to>
      <xdr:col>19</xdr:col>
      <xdr:colOff>177800</xdr:colOff>
      <xdr:row>60</xdr:row>
      <xdr:rowOff>150223</xdr:rowOff>
    </xdr:to>
    <xdr:cxnSp macro="">
      <xdr:nvCxnSpPr>
        <xdr:cNvPr id="194" name="直線コネクタ 193">
          <a:extLst>
            <a:ext uri="{FF2B5EF4-FFF2-40B4-BE49-F238E27FC236}">
              <a16:creationId xmlns:a16="http://schemas.microsoft.com/office/drawing/2014/main" id="{1460C439-7FCA-4D54-B5FA-1E646D86965B}"/>
            </a:ext>
          </a:extLst>
        </xdr:cNvPr>
        <xdr:cNvCxnSpPr/>
      </xdr:nvCxnSpPr>
      <xdr:spPr>
        <a:xfrm>
          <a:off x="2908300" y="1041599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95" name="楕円 194">
          <a:extLst>
            <a:ext uri="{FF2B5EF4-FFF2-40B4-BE49-F238E27FC236}">
              <a16:creationId xmlns:a16="http://schemas.microsoft.com/office/drawing/2014/main" id="{86B94925-C42E-4F22-B2DD-3372A1D20E23}"/>
            </a:ext>
          </a:extLst>
        </xdr:cNvPr>
        <xdr:cNvSpPr/>
      </xdr:nvSpPr>
      <xdr:spPr>
        <a:xfrm>
          <a:off x="1968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106135</xdr:rowOff>
    </xdr:from>
    <xdr:to>
      <xdr:col>15</xdr:col>
      <xdr:colOff>50800</xdr:colOff>
      <xdr:row>60</xdr:row>
      <xdr:rowOff>128996</xdr:rowOff>
    </xdr:to>
    <xdr:cxnSp macro="">
      <xdr:nvCxnSpPr>
        <xdr:cNvPr id="196" name="直線コネクタ 195">
          <a:extLst>
            <a:ext uri="{FF2B5EF4-FFF2-40B4-BE49-F238E27FC236}">
              <a16:creationId xmlns:a16="http://schemas.microsoft.com/office/drawing/2014/main" id="{03690869-1A97-45B2-A498-3BD2E22C39BD}"/>
            </a:ext>
          </a:extLst>
        </xdr:cNvPr>
        <xdr:cNvCxnSpPr/>
      </xdr:nvCxnSpPr>
      <xdr:spPr>
        <a:xfrm>
          <a:off x="2019300" y="1039313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40640</xdr:rowOff>
    </xdr:from>
    <xdr:to>
      <xdr:col>6</xdr:col>
      <xdr:colOff>38100</xdr:colOff>
      <xdr:row>60</xdr:row>
      <xdr:rowOff>142240</xdr:rowOff>
    </xdr:to>
    <xdr:sp macro="" textlink="">
      <xdr:nvSpPr>
        <xdr:cNvPr id="197" name="楕円 196">
          <a:extLst>
            <a:ext uri="{FF2B5EF4-FFF2-40B4-BE49-F238E27FC236}">
              <a16:creationId xmlns:a16="http://schemas.microsoft.com/office/drawing/2014/main" id="{ED0206DD-C865-4AA1-B98B-526E46629809}"/>
            </a:ext>
          </a:extLst>
        </xdr:cNvPr>
        <xdr:cNvSpPr/>
      </xdr:nvSpPr>
      <xdr:spPr>
        <a:xfrm>
          <a:off x="1079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91440</xdr:rowOff>
    </xdr:from>
    <xdr:to>
      <xdr:col>10</xdr:col>
      <xdr:colOff>114300</xdr:colOff>
      <xdr:row>60</xdr:row>
      <xdr:rowOff>106135</xdr:rowOff>
    </xdr:to>
    <xdr:cxnSp macro="">
      <xdr:nvCxnSpPr>
        <xdr:cNvPr id="198" name="直線コネクタ 197">
          <a:extLst>
            <a:ext uri="{FF2B5EF4-FFF2-40B4-BE49-F238E27FC236}">
              <a16:creationId xmlns:a16="http://schemas.microsoft.com/office/drawing/2014/main" id="{4A1FDAC9-9B5B-4307-9EDB-296659A8EE57}"/>
            </a:ext>
          </a:extLst>
        </xdr:cNvPr>
        <xdr:cNvCxnSpPr/>
      </xdr:nvCxnSpPr>
      <xdr:spPr>
        <a:xfrm>
          <a:off x="1130300" y="10378440"/>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8E63F0E7-D3D6-4A00-9D75-08D56089DFFB}"/>
            </a:ext>
          </a:extLst>
        </xdr:cNvPr>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19067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D3DB87FE-05A7-4B6B-A8B5-8881DD42BCD6}"/>
            </a:ext>
          </a:extLst>
        </xdr:cNvPr>
        <xdr:cNvSpPr txBox="1"/>
      </xdr:nvSpPr>
      <xdr:spPr>
        <a:xfrm>
          <a:off x="2705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B44F2E8A-AC06-408B-ADE7-794F5F4B49FE}"/>
            </a:ext>
          </a:extLst>
        </xdr:cNvPr>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135000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15267BA9-7A31-45FB-AB1A-A330A1BC5B54}"/>
            </a:ext>
          </a:extLst>
        </xdr:cNvPr>
        <xdr:cNvSpPr txBox="1"/>
      </xdr:nvSpPr>
      <xdr:spPr>
        <a:xfrm>
          <a:off x="927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46100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7134D360-A35A-4709-9298-8E6B5751AA4E}"/>
            </a:ext>
          </a:extLst>
        </xdr:cNvPr>
        <xdr:cNvSpPr txBox="1"/>
      </xdr:nvSpPr>
      <xdr:spPr>
        <a:xfrm>
          <a:off x="35820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24873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FE3D7E5F-7323-4853-877A-3043AC023AD9}"/>
            </a:ext>
          </a:extLst>
        </xdr:cNvPr>
        <xdr:cNvSpPr txBox="1"/>
      </xdr:nvSpPr>
      <xdr:spPr>
        <a:xfrm>
          <a:off x="2705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2012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91B71C8D-1D90-4AB0-B563-64299B733CE7}"/>
            </a:ext>
          </a:extLst>
        </xdr:cNvPr>
        <xdr:cNvSpPr txBox="1"/>
      </xdr:nvSpPr>
      <xdr:spPr>
        <a:xfrm>
          <a:off x="1816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158767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70AC73EF-0A26-431D-9EC0-9A122D2C2A14}"/>
            </a:ext>
          </a:extLst>
        </xdr:cNvPr>
        <xdr:cNvSpPr txBox="1"/>
      </xdr:nvSpPr>
      <xdr:spPr>
        <a:xfrm>
          <a:off x="927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34E0286-D25B-4164-9E33-681655E21DD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F01ED486-3DE5-4426-B482-9331BB39526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1C03108-3110-46D5-831A-817303F4DEA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104D7BCD-7A13-4FDA-AF2E-E7B63E400D9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A6E96E4C-49E0-4A8A-8039-89409E1B978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7F7A5D1D-81F0-47CE-AFD9-35943B9D61A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D77FFEF6-A3B1-4ADF-8A62-53B0AB48AE7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958B5888-C0D2-41EC-BC71-E4ECE882E1F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3AF328ED-E8F8-48DB-A0AF-2D6064F6CF7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EB2A9994-B518-4B50-BE0F-051B39DB62A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B6FB1561-EA6A-4844-B89D-BC36597981C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91AE82E6-E064-4238-929C-87E63235AB88}"/>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323D9AB5-03E9-4BB2-BEE7-5D64366C99A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C8FC4869-4DDF-4228-8B28-61C17B8AA255}"/>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4F4EB140-3F4A-4481-ABE6-1D1A29C7600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CAA0E511-ABA3-4D1C-9ACA-D959E6CA3BB3}"/>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7A5849D6-3A06-42FE-89B1-CEFA32A9550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31395E9E-4BC4-4693-9120-45EF034E7AEB}"/>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E375E3CF-0CCA-4F28-9AF1-C2BF564A9D9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79ED9733-8318-4D53-91B2-5FED160E6C2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22FDC65B-E9CD-4069-BC35-1A2DEA4F6DE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4E078738-43D6-4AE2-B776-A578AB9C09B1}"/>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65C51F82-425F-4F43-92EB-F6160B22510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8B742636-BA20-489B-A68D-49BAD3DF02B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D323EDB9-2D76-4789-ADF9-91DAA760B1E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a16="http://schemas.microsoft.com/office/drawing/2014/main" id="{5514B538-3469-4D03-B073-6BBF4D30F811}"/>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557BAF2A-DD4F-4F9D-A0C9-09C45DD97810}"/>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a16="http://schemas.microsoft.com/office/drawing/2014/main" id="{6C0E91F6-7896-4A79-B7C0-17618A8BB7AE}"/>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302BEF92-A3C5-4A1F-AFAA-DF4DF8604A99}"/>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a16="http://schemas.microsoft.com/office/drawing/2014/main" id="{526FEF6C-EB04-4D0E-86FC-39CF787533BC}"/>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A718D7E0-EB96-4C2F-9AE7-F4CCC28A3679}"/>
            </a:ext>
          </a:extLst>
        </xdr:cNvPr>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a16="http://schemas.microsoft.com/office/drawing/2014/main" id="{9123674E-51FE-4FA6-93A5-1AFBE32F3170}"/>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94501</xdr:rowOff>
    </xdr:from>
    <xdr:to>
      <xdr:col>50</xdr:col>
      <xdr:colOff>165100</xdr:colOff>
      <xdr:row>63</xdr:row>
      <xdr:rowOff>24651</xdr:rowOff>
    </xdr:to>
    <xdr:sp macro="" textlink="">
      <xdr:nvSpPr>
        <xdr:cNvPr id="239" name="フローチャート: 判断 238">
          <a:extLst>
            <a:ext uri="{FF2B5EF4-FFF2-40B4-BE49-F238E27FC236}">
              <a16:creationId xmlns:a16="http://schemas.microsoft.com/office/drawing/2014/main" id="{C2A36997-0A00-43BA-A4F2-F0814C6CBF71}"/>
            </a:ext>
          </a:extLst>
        </xdr:cNvPr>
        <xdr:cNvSpPr/>
      </xdr:nvSpPr>
      <xdr:spPr>
        <a:xfrm>
          <a:off x="9588500" y="107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92746</xdr:rowOff>
    </xdr:from>
    <xdr:to>
      <xdr:col>46</xdr:col>
      <xdr:colOff>38100</xdr:colOff>
      <xdr:row>63</xdr:row>
      <xdr:rowOff>22896</xdr:rowOff>
    </xdr:to>
    <xdr:sp macro="" textlink="">
      <xdr:nvSpPr>
        <xdr:cNvPr id="240" name="フローチャート: 判断 239">
          <a:extLst>
            <a:ext uri="{FF2B5EF4-FFF2-40B4-BE49-F238E27FC236}">
              <a16:creationId xmlns:a16="http://schemas.microsoft.com/office/drawing/2014/main" id="{DB4F908E-8D0E-42D3-8455-E9C3E71855DC}"/>
            </a:ext>
          </a:extLst>
        </xdr:cNvPr>
        <xdr:cNvSpPr/>
      </xdr:nvSpPr>
      <xdr:spPr>
        <a:xfrm>
          <a:off x="8699500" y="1072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103911</xdr:rowOff>
    </xdr:from>
    <xdr:to>
      <xdr:col>41</xdr:col>
      <xdr:colOff>101600</xdr:colOff>
      <xdr:row>63</xdr:row>
      <xdr:rowOff>34061</xdr:rowOff>
    </xdr:to>
    <xdr:sp macro="" textlink="">
      <xdr:nvSpPr>
        <xdr:cNvPr id="241" name="フローチャート: 判断 240">
          <a:extLst>
            <a:ext uri="{FF2B5EF4-FFF2-40B4-BE49-F238E27FC236}">
              <a16:creationId xmlns:a16="http://schemas.microsoft.com/office/drawing/2014/main" id="{04AB201F-A6A7-496C-9823-0991DDA484C2}"/>
            </a:ext>
          </a:extLst>
        </xdr:cNvPr>
        <xdr:cNvSpPr/>
      </xdr:nvSpPr>
      <xdr:spPr>
        <a:xfrm>
          <a:off x="7810500" y="1073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117573</xdr:rowOff>
    </xdr:from>
    <xdr:to>
      <xdr:col>36</xdr:col>
      <xdr:colOff>165100</xdr:colOff>
      <xdr:row>63</xdr:row>
      <xdr:rowOff>47723</xdr:rowOff>
    </xdr:to>
    <xdr:sp macro="" textlink="">
      <xdr:nvSpPr>
        <xdr:cNvPr id="242" name="フローチャート: 判断 241">
          <a:extLst>
            <a:ext uri="{FF2B5EF4-FFF2-40B4-BE49-F238E27FC236}">
              <a16:creationId xmlns:a16="http://schemas.microsoft.com/office/drawing/2014/main" id="{591967B1-B0E6-4F08-9A90-14B991A5CF3D}"/>
            </a:ext>
          </a:extLst>
        </xdr:cNvPr>
        <xdr:cNvSpPr/>
      </xdr:nvSpPr>
      <xdr:spPr>
        <a:xfrm>
          <a:off x="6921500" y="1074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4999B53-3E36-4222-A682-9628D9BD743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A054C60-FD04-4AC4-87C7-62677C8067C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7546C61-EB37-4D67-9AEA-DEE43CCE985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FB579BC-7583-4E39-ADE9-20C17136C66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9F815708-2D94-4271-9CB6-B27454777A4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124543</xdr:rowOff>
    </xdr:from>
    <xdr:to>
      <xdr:col>55</xdr:col>
      <xdr:colOff>50800</xdr:colOff>
      <xdr:row>59</xdr:row>
      <xdr:rowOff>54693</xdr:rowOff>
    </xdr:to>
    <xdr:sp macro="" textlink="">
      <xdr:nvSpPr>
        <xdr:cNvPr id="248" name="楕円 247">
          <a:extLst>
            <a:ext uri="{FF2B5EF4-FFF2-40B4-BE49-F238E27FC236}">
              <a16:creationId xmlns:a16="http://schemas.microsoft.com/office/drawing/2014/main" id="{10006E0F-AC69-4ADA-9809-62C61245125A}"/>
            </a:ext>
          </a:extLst>
        </xdr:cNvPr>
        <xdr:cNvSpPr/>
      </xdr:nvSpPr>
      <xdr:spPr>
        <a:xfrm>
          <a:off x="10426700" y="100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147420</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C45AA271-2C4D-447A-8023-71A2C4985CAC}"/>
            </a:ext>
          </a:extLst>
        </xdr:cNvPr>
        <xdr:cNvSpPr txBox="1"/>
      </xdr:nvSpPr>
      <xdr:spPr>
        <a:xfrm>
          <a:off x="10515600" y="992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141515</xdr:rowOff>
    </xdr:from>
    <xdr:to>
      <xdr:col>50</xdr:col>
      <xdr:colOff>165100</xdr:colOff>
      <xdr:row>59</xdr:row>
      <xdr:rowOff>71665</xdr:rowOff>
    </xdr:to>
    <xdr:sp macro="" textlink="">
      <xdr:nvSpPr>
        <xdr:cNvPr id="250" name="楕円 249">
          <a:extLst>
            <a:ext uri="{FF2B5EF4-FFF2-40B4-BE49-F238E27FC236}">
              <a16:creationId xmlns:a16="http://schemas.microsoft.com/office/drawing/2014/main" id="{C192B1D3-E65E-49A2-8DE1-BE7A4F498CAD}"/>
            </a:ext>
          </a:extLst>
        </xdr:cNvPr>
        <xdr:cNvSpPr/>
      </xdr:nvSpPr>
      <xdr:spPr>
        <a:xfrm>
          <a:off x="95885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3893</xdr:rowOff>
    </xdr:from>
    <xdr:to>
      <xdr:col>55</xdr:col>
      <xdr:colOff>0</xdr:colOff>
      <xdr:row>59</xdr:row>
      <xdr:rowOff>20865</xdr:rowOff>
    </xdr:to>
    <xdr:cxnSp macro="">
      <xdr:nvCxnSpPr>
        <xdr:cNvPr id="251" name="直線コネクタ 250">
          <a:extLst>
            <a:ext uri="{FF2B5EF4-FFF2-40B4-BE49-F238E27FC236}">
              <a16:creationId xmlns:a16="http://schemas.microsoft.com/office/drawing/2014/main" id="{FA6055E2-5145-48A5-BF38-05A7EDC5F0FF}"/>
            </a:ext>
          </a:extLst>
        </xdr:cNvPr>
        <xdr:cNvCxnSpPr/>
      </xdr:nvCxnSpPr>
      <xdr:spPr>
        <a:xfrm flipV="1">
          <a:off x="9639300" y="10119443"/>
          <a:ext cx="838200" cy="1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156717</xdr:rowOff>
    </xdr:from>
    <xdr:to>
      <xdr:col>46</xdr:col>
      <xdr:colOff>38100</xdr:colOff>
      <xdr:row>59</xdr:row>
      <xdr:rowOff>86867</xdr:rowOff>
    </xdr:to>
    <xdr:sp macro="" textlink="">
      <xdr:nvSpPr>
        <xdr:cNvPr id="252" name="楕円 251">
          <a:extLst>
            <a:ext uri="{FF2B5EF4-FFF2-40B4-BE49-F238E27FC236}">
              <a16:creationId xmlns:a16="http://schemas.microsoft.com/office/drawing/2014/main" id="{E7E6F8E4-FB14-46EF-BFB5-3154FA8D8911}"/>
            </a:ext>
          </a:extLst>
        </xdr:cNvPr>
        <xdr:cNvSpPr/>
      </xdr:nvSpPr>
      <xdr:spPr>
        <a:xfrm>
          <a:off x="8699500" y="1010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20865</xdr:rowOff>
    </xdr:from>
    <xdr:to>
      <xdr:col>50</xdr:col>
      <xdr:colOff>114300</xdr:colOff>
      <xdr:row>59</xdr:row>
      <xdr:rowOff>36067</xdr:rowOff>
    </xdr:to>
    <xdr:cxnSp macro="">
      <xdr:nvCxnSpPr>
        <xdr:cNvPr id="253" name="直線コネクタ 252">
          <a:extLst>
            <a:ext uri="{FF2B5EF4-FFF2-40B4-BE49-F238E27FC236}">
              <a16:creationId xmlns:a16="http://schemas.microsoft.com/office/drawing/2014/main" id="{9290FE3C-0CE5-462A-A2C6-1E9C4F62B10D}"/>
            </a:ext>
          </a:extLst>
        </xdr:cNvPr>
        <xdr:cNvCxnSpPr/>
      </xdr:nvCxnSpPr>
      <xdr:spPr>
        <a:xfrm flipV="1">
          <a:off x="8750300" y="10136415"/>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965</xdr:rowOff>
    </xdr:from>
    <xdr:to>
      <xdr:col>41</xdr:col>
      <xdr:colOff>101600</xdr:colOff>
      <xdr:row>59</xdr:row>
      <xdr:rowOff>102565</xdr:rowOff>
    </xdr:to>
    <xdr:sp macro="" textlink="">
      <xdr:nvSpPr>
        <xdr:cNvPr id="254" name="楕円 253">
          <a:extLst>
            <a:ext uri="{FF2B5EF4-FFF2-40B4-BE49-F238E27FC236}">
              <a16:creationId xmlns:a16="http://schemas.microsoft.com/office/drawing/2014/main" id="{AA7E638B-B511-41E6-8DE3-136860E7B073}"/>
            </a:ext>
          </a:extLst>
        </xdr:cNvPr>
        <xdr:cNvSpPr/>
      </xdr:nvSpPr>
      <xdr:spPr>
        <a:xfrm>
          <a:off x="7810500" y="101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36067</xdr:rowOff>
    </xdr:from>
    <xdr:to>
      <xdr:col>45</xdr:col>
      <xdr:colOff>177800</xdr:colOff>
      <xdr:row>59</xdr:row>
      <xdr:rowOff>51765</xdr:rowOff>
    </xdr:to>
    <xdr:cxnSp macro="">
      <xdr:nvCxnSpPr>
        <xdr:cNvPr id="255" name="直線コネクタ 254">
          <a:extLst>
            <a:ext uri="{FF2B5EF4-FFF2-40B4-BE49-F238E27FC236}">
              <a16:creationId xmlns:a16="http://schemas.microsoft.com/office/drawing/2014/main" id="{336EDE19-E910-4B47-A5D2-A01160358E4E}"/>
            </a:ext>
          </a:extLst>
        </xdr:cNvPr>
        <xdr:cNvCxnSpPr/>
      </xdr:nvCxnSpPr>
      <xdr:spPr>
        <a:xfrm flipV="1">
          <a:off x="7861300" y="10151617"/>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19926</xdr:rowOff>
    </xdr:from>
    <xdr:to>
      <xdr:col>36</xdr:col>
      <xdr:colOff>165100</xdr:colOff>
      <xdr:row>59</xdr:row>
      <xdr:rowOff>121526</xdr:rowOff>
    </xdr:to>
    <xdr:sp macro="" textlink="">
      <xdr:nvSpPr>
        <xdr:cNvPr id="256" name="楕円 255">
          <a:extLst>
            <a:ext uri="{FF2B5EF4-FFF2-40B4-BE49-F238E27FC236}">
              <a16:creationId xmlns:a16="http://schemas.microsoft.com/office/drawing/2014/main" id="{3B812932-8416-49F8-8471-CDBB0F78B1F2}"/>
            </a:ext>
          </a:extLst>
        </xdr:cNvPr>
        <xdr:cNvSpPr/>
      </xdr:nvSpPr>
      <xdr:spPr>
        <a:xfrm>
          <a:off x="6921500" y="101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51765</xdr:rowOff>
    </xdr:from>
    <xdr:to>
      <xdr:col>41</xdr:col>
      <xdr:colOff>50800</xdr:colOff>
      <xdr:row>59</xdr:row>
      <xdr:rowOff>70726</xdr:rowOff>
    </xdr:to>
    <xdr:cxnSp macro="">
      <xdr:nvCxnSpPr>
        <xdr:cNvPr id="257" name="直線コネクタ 256">
          <a:extLst>
            <a:ext uri="{FF2B5EF4-FFF2-40B4-BE49-F238E27FC236}">
              <a16:creationId xmlns:a16="http://schemas.microsoft.com/office/drawing/2014/main" id="{CF4368FD-7AF8-44E8-A69A-EC278F9AEA58}"/>
            </a:ext>
          </a:extLst>
        </xdr:cNvPr>
        <xdr:cNvCxnSpPr/>
      </xdr:nvCxnSpPr>
      <xdr:spPr>
        <a:xfrm flipV="1">
          <a:off x="6972300" y="10167315"/>
          <a:ext cx="889000" cy="1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15778</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3D78E218-745C-4FA1-988B-993DD4C791A4}"/>
            </a:ext>
          </a:extLst>
        </xdr:cNvPr>
        <xdr:cNvSpPr txBox="1"/>
      </xdr:nvSpPr>
      <xdr:spPr>
        <a:xfrm>
          <a:off x="9327095" y="1081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14023</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BC93FFDF-BBE3-404F-9021-553845D5EDB8}"/>
            </a:ext>
          </a:extLst>
        </xdr:cNvPr>
        <xdr:cNvSpPr txBox="1"/>
      </xdr:nvSpPr>
      <xdr:spPr>
        <a:xfrm>
          <a:off x="8450795" y="1081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25188</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318B728-7A4B-4255-BE7C-A0BB57887D06}"/>
            </a:ext>
          </a:extLst>
        </xdr:cNvPr>
        <xdr:cNvSpPr txBox="1"/>
      </xdr:nvSpPr>
      <xdr:spPr>
        <a:xfrm>
          <a:off x="7561795" y="1082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38850</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C3D98708-A090-4F83-9A76-39C381CC78A6}"/>
            </a:ext>
          </a:extLst>
        </xdr:cNvPr>
        <xdr:cNvSpPr txBox="1"/>
      </xdr:nvSpPr>
      <xdr:spPr>
        <a:xfrm>
          <a:off x="6672795" y="1084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88192</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280CBCD1-DCF2-4FAE-A38B-561A54212C8E}"/>
            </a:ext>
          </a:extLst>
        </xdr:cNvPr>
        <xdr:cNvSpPr txBox="1"/>
      </xdr:nvSpPr>
      <xdr:spPr>
        <a:xfrm>
          <a:off x="9327095" y="986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103394</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A37C3834-7E1D-47C1-99FB-29E1DA0E6B69}"/>
            </a:ext>
          </a:extLst>
        </xdr:cNvPr>
        <xdr:cNvSpPr txBox="1"/>
      </xdr:nvSpPr>
      <xdr:spPr>
        <a:xfrm>
          <a:off x="8450795" y="987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119092</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C202B135-4E63-49FE-9F2A-CC932341E324}"/>
            </a:ext>
          </a:extLst>
        </xdr:cNvPr>
        <xdr:cNvSpPr txBox="1"/>
      </xdr:nvSpPr>
      <xdr:spPr>
        <a:xfrm>
          <a:off x="7561795" y="989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138053</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E5D03AF6-C00B-49A7-8532-45A430DAAA9F}"/>
            </a:ext>
          </a:extLst>
        </xdr:cNvPr>
        <xdr:cNvSpPr txBox="1"/>
      </xdr:nvSpPr>
      <xdr:spPr>
        <a:xfrm>
          <a:off x="6672795" y="991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4905C047-D524-41E2-B3A0-8011312CFB2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3547583E-154D-4D46-99E2-A1620FFED17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7EB240EA-75C9-4E94-BDB2-1F503953CBE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6D75A5DB-7851-49DB-8D8C-E8F379C881B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2DD8A6EF-3DAB-4B0A-9FF9-C68CCAC2B5B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3452BD10-4A76-433A-ADD4-FB4C201FFAE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751219BA-EF91-441D-A488-E1D6370B2D4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CBE30EBC-A5E4-49F9-A203-C19725A044E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6C74DF52-70C5-4319-BF7E-936073AC995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873BC6F2-65D8-42AB-841C-24263E0CF8A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F7C61907-ED73-40E1-ACE3-A204BC1C170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15E5CEF7-64B6-4634-ABFC-8C899519302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CEC05787-38E2-4615-9F4E-CF40B48F911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B036D92C-DAAF-4ACB-A5AD-9E3348BC805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3F242E4E-7129-43EA-9A83-FA5964BA236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E8908B9D-D47A-4948-B187-BBF46D3DAF2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9088D6BB-5EDA-4BA8-9A29-3770083E798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EADDC7DA-47D2-4F2C-986D-07A0AFD570F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3095CDA9-DEAD-41E9-954A-1878899664E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7816D145-720F-4BFA-898E-60D3359779A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1AB6E91C-1DFD-4A20-AB42-089A6B8B106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25000E03-DF36-413E-AA5D-B4B573AB708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DD9B9CB3-2AAA-45F9-9E35-F260D6007F0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EF66FCBA-11DC-487D-9021-D332CE1CFAA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F20D7F7A-4E8B-4DF0-8CAF-2375FB3CC462}"/>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C795B36-5F51-480C-B1AE-81EE8914201F}"/>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361508F8-99FF-457F-991D-85631EC79F05}"/>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520D9312-672B-4FDB-BD79-78DF10515E72}"/>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16FC8671-8FED-45BA-A51F-58DF73DE59FF}"/>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E19BED96-144A-439A-8687-428C87FB8E05}"/>
            </a:ext>
          </a:extLst>
        </xdr:cNvPr>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a16="http://schemas.microsoft.com/office/drawing/2014/main" id="{0B5CD4D5-9C55-4CB3-99F9-67E02D0FCCD6}"/>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7" name="フローチャート: 判断 296">
          <a:extLst>
            <a:ext uri="{FF2B5EF4-FFF2-40B4-BE49-F238E27FC236}">
              <a16:creationId xmlns:a16="http://schemas.microsoft.com/office/drawing/2014/main" id="{5B1FCAC7-5BFA-4365-8512-220429990221}"/>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107314</xdr:rowOff>
    </xdr:from>
    <xdr:to>
      <xdr:col>15</xdr:col>
      <xdr:colOff>101600</xdr:colOff>
      <xdr:row>83</xdr:row>
      <xdr:rowOff>37464</xdr:rowOff>
    </xdr:to>
    <xdr:sp macro="" textlink="">
      <xdr:nvSpPr>
        <xdr:cNvPr id="298" name="フローチャート: 判断 297">
          <a:extLst>
            <a:ext uri="{FF2B5EF4-FFF2-40B4-BE49-F238E27FC236}">
              <a16:creationId xmlns:a16="http://schemas.microsoft.com/office/drawing/2014/main" id="{2BE2B081-BF07-4EA0-B5FF-B416F035A4DC}"/>
            </a:ext>
          </a:extLst>
        </xdr:cNvPr>
        <xdr:cNvSpPr/>
      </xdr:nvSpPr>
      <xdr:spPr>
        <a:xfrm>
          <a:off x="2857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69214</xdr:rowOff>
    </xdr:from>
    <xdr:to>
      <xdr:col>10</xdr:col>
      <xdr:colOff>165100</xdr:colOff>
      <xdr:row>82</xdr:row>
      <xdr:rowOff>170814</xdr:rowOff>
    </xdr:to>
    <xdr:sp macro="" textlink="">
      <xdr:nvSpPr>
        <xdr:cNvPr id="299" name="フローチャート: 判断 298">
          <a:extLst>
            <a:ext uri="{FF2B5EF4-FFF2-40B4-BE49-F238E27FC236}">
              <a16:creationId xmlns:a16="http://schemas.microsoft.com/office/drawing/2014/main" id="{39426B39-5594-4973-9059-FD16F8A50A71}"/>
            </a:ext>
          </a:extLst>
        </xdr:cNvPr>
        <xdr:cNvSpPr/>
      </xdr:nvSpPr>
      <xdr:spPr>
        <a:xfrm>
          <a:off x="1968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300" name="フローチャート: 判断 299">
          <a:extLst>
            <a:ext uri="{FF2B5EF4-FFF2-40B4-BE49-F238E27FC236}">
              <a16:creationId xmlns:a16="http://schemas.microsoft.com/office/drawing/2014/main" id="{AAA9BE5F-5BA4-4061-BC94-C0F9EC1B9186}"/>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561211C-FFFA-41C0-B5BA-6C1BB4518FA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9E3C789-12F2-44B4-8B17-270DF30A6A6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98F6DA9-367C-405C-A036-FE2B6435504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99F37CD-6763-4663-8CA5-0C9F52607FF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CDDAA85-3572-43DF-812E-404062E26E0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306" name="楕円 305">
          <a:extLst>
            <a:ext uri="{FF2B5EF4-FFF2-40B4-BE49-F238E27FC236}">
              <a16:creationId xmlns:a16="http://schemas.microsoft.com/office/drawing/2014/main" id="{7F2337BF-BAC7-46CB-8726-47891E862B03}"/>
            </a:ext>
          </a:extLst>
        </xdr:cNvPr>
        <xdr:cNvSpPr/>
      </xdr:nvSpPr>
      <xdr:spPr>
        <a:xfrm>
          <a:off x="45847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73041</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E27AF802-EAA3-47AD-8207-4FFC02092FF5}"/>
            </a:ext>
          </a:extLst>
        </xdr:cNvPr>
        <xdr:cNvSpPr txBox="1"/>
      </xdr:nvSpPr>
      <xdr:spPr>
        <a:xfrm>
          <a:off x="4673600"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145414</xdr:rowOff>
    </xdr:from>
    <xdr:to>
      <xdr:col>20</xdr:col>
      <xdr:colOff>38100</xdr:colOff>
      <xdr:row>82</xdr:row>
      <xdr:rowOff>75564</xdr:rowOff>
    </xdr:to>
    <xdr:sp macro="" textlink="">
      <xdr:nvSpPr>
        <xdr:cNvPr id="308" name="楕円 307">
          <a:extLst>
            <a:ext uri="{FF2B5EF4-FFF2-40B4-BE49-F238E27FC236}">
              <a16:creationId xmlns:a16="http://schemas.microsoft.com/office/drawing/2014/main" id="{7800B855-A7AA-4D67-9214-1BAAA654B784}"/>
            </a:ext>
          </a:extLst>
        </xdr:cNvPr>
        <xdr:cNvSpPr/>
      </xdr:nvSpPr>
      <xdr:spPr>
        <a:xfrm>
          <a:off x="3746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100964</xdr:rowOff>
    </xdr:from>
    <xdr:to>
      <xdr:col>24</xdr:col>
      <xdr:colOff>63500</xdr:colOff>
      <xdr:row>82</xdr:row>
      <xdr:rowOff>24764</xdr:rowOff>
    </xdr:to>
    <xdr:cxnSp macro="">
      <xdr:nvCxnSpPr>
        <xdr:cNvPr id="309" name="直線コネクタ 308">
          <a:extLst>
            <a:ext uri="{FF2B5EF4-FFF2-40B4-BE49-F238E27FC236}">
              <a16:creationId xmlns:a16="http://schemas.microsoft.com/office/drawing/2014/main" id="{70C931E8-0699-45AF-BDFF-9DC96494C50B}"/>
            </a:ext>
          </a:extLst>
        </xdr:cNvPr>
        <xdr:cNvCxnSpPr/>
      </xdr:nvCxnSpPr>
      <xdr:spPr>
        <a:xfrm flipV="1">
          <a:off x="3797300" y="13988414"/>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107314</xdr:rowOff>
    </xdr:from>
    <xdr:to>
      <xdr:col>15</xdr:col>
      <xdr:colOff>101600</xdr:colOff>
      <xdr:row>82</xdr:row>
      <xdr:rowOff>37464</xdr:rowOff>
    </xdr:to>
    <xdr:sp macro="" textlink="">
      <xdr:nvSpPr>
        <xdr:cNvPr id="310" name="楕円 309">
          <a:extLst>
            <a:ext uri="{FF2B5EF4-FFF2-40B4-BE49-F238E27FC236}">
              <a16:creationId xmlns:a16="http://schemas.microsoft.com/office/drawing/2014/main" id="{875433EC-C53D-467A-9916-11B1EEBC3C71}"/>
            </a:ext>
          </a:extLst>
        </xdr:cNvPr>
        <xdr:cNvSpPr/>
      </xdr:nvSpPr>
      <xdr:spPr>
        <a:xfrm>
          <a:off x="2857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158114</xdr:rowOff>
    </xdr:from>
    <xdr:to>
      <xdr:col>19</xdr:col>
      <xdr:colOff>177800</xdr:colOff>
      <xdr:row>82</xdr:row>
      <xdr:rowOff>24764</xdr:rowOff>
    </xdr:to>
    <xdr:cxnSp macro="">
      <xdr:nvCxnSpPr>
        <xdr:cNvPr id="311" name="直線コネクタ 310">
          <a:extLst>
            <a:ext uri="{FF2B5EF4-FFF2-40B4-BE49-F238E27FC236}">
              <a16:creationId xmlns:a16="http://schemas.microsoft.com/office/drawing/2014/main" id="{2B528E37-4FB5-4249-9456-32122A04BC50}"/>
            </a:ext>
          </a:extLst>
        </xdr:cNvPr>
        <xdr:cNvCxnSpPr/>
      </xdr:nvCxnSpPr>
      <xdr:spPr>
        <a:xfrm>
          <a:off x="2908300" y="140455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73025</xdr:rowOff>
    </xdr:from>
    <xdr:to>
      <xdr:col>10</xdr:col>
      <xdr:colOff>165100</xdr:colOff>
      <xdr:row>82</xdr:row>
      <xdr:rowOff>3175</xdr:rowOff>
    </xdr:to>
    <xdr:sp macro="" textlink="">
      <xdr:nvSpPr>
        <xdr:cNvPr id="312" name="楕円 311">
          <a:extLst>
            <a:ext uri="{FF2B5EF4-FFF2-40B4-BE49-F238E27FC236}">
              <a16:creationId xmlns:a16="http://schemas.microsoft.com/office/drawing/2014/main" id="{1EBD3785-04F0-4EC4-B38C-B55D25C10313}"/>
            </a:ext>
          </a:extLst>
        </xdr:cNvPr>
        <xdr:cNvSpPr/>
      </xdr:nvSpPr>
      <xdr:spPr>
        <a:xfrm>
          <a:off x="1968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123825</xdr:rowOff>
    </xdr:from>
    <xdr:to>
      <xdr:col>15</xdr:col>
      <xdr:colOff>50800</xdr:colOff>
      <xdr:row>81</xdr:row>
      <xdr:rowOff>158114</xdr:rowOff>
    </xdr:to>
    <xdr:cxnSp macro="">
      <xdr:nvCxnSpPr>
        <xdr:cNvPr id="313" name="直線コネクタ 312">
          <a:extLst>
            <a:ext uri="{FF2B5EF4-FFF2-40B4-BE49-F238E27FC236}">
              <a16:creationId xmlns:a16="http://schemas.microsoft.com/office/drawing/2014/main" id="{55C0D126-B5E4-4562-9A12-B48116A11A6F}"/>
            </a:ext>
          </a:extLst>
        </xdr:cNvPr>
        <xdr:cNvCxnSpPr/>
      </xdr:nvCxnSpPr>
      <xdr:spPr>
        <a:xfrm>
          <a:off x="2019300" y="140112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29211</xdr:rowOff>
    </xdr:from>
    <xdr:to>
      <xdr:col>6</xdr:col>
      <xdr:colOff>38100</xdr:colOff>
      <xdr:row>81</xdr:row>
      <xdr:rowOff>130811</xdr:rowOff>
    </xdr:to>
    <xdr:sp macro="" textlink="">
      <xdr:nvSpPr>
        <xdr:cNvPr id="314" name="楕円 313">
          <a:extLst>
            <a:ext uri="{FF2B5EF4-FFF2-40B4-BE49-F238E27FC236}">
              <a16:creationId xmlns:a16="http://schemas.microsoft.com/office/drawing/2014/main" id="{479A6781-9FCB-4EE3-A802-0E67F9AEBA27}"/>
            </a:ext>
          </a:extLst>
        </xdr:cNvPr>
        <xdr:cNvSpPr/>
      </xdr:nvSpPr>
      <xdr:spPr>
        <a:xfrm>
          <a:off x="1079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80011</xdr:rowOff>
    </xdr:from>
    <xdr:to>
      <xdr:col>10</xdr:col>
      <xdr:colOff>114300</xdr:colOff>
      <xdr:row>81</xdr:row>
      <xdr:rowOff>123825</xdr:rowOff>
    </xdr:to>
    <xdr:cxnSp macro="">
      <xdr:nvCxnSpPr>
        <xdr:cNvPr id="315" name="直線コネクタ 314">
          <a:extLst>
            <a:ext uri="{FF2B5EF4-FFF2-40B4-BE49-F238E27FC236}">
              <a16:creationId xmlns:a16="http://schemas.microsoft.com/office/drawing/2014/main" id="{B1B28AFD-C20F-479B-8E22-F8CD66393045}"/>
            </a:ext>
          </a:extLst>
        </xdr:cNvPr>
        <xdr:cNvCxnSpPr/>
      </xdr:nvCxnSpPr>
      <xdr:spPr>
        <a:xfrm>
          <a:off x="1130300" y="139674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74313</xdr:rowOff>
    </xdr:from>
    <xdr:ext cx="405111" cy="259045"/>
    <xdr:sp macro="" textlink="">
      <xdr:nvSpPr>
        <xdr:cNvPr id="316" name="n_1aveValue【公営住宅】&#10;有形固定資産減価償却率">
          <a:extLst>
            <a:ext uri="{FF2B5EF4-FFF2-40B4-BE49-F238E27FC236}">
              <a16:creationId xmlns:a16="http://schemas.microsoft.com/office/drawing/2014/main" id="{B099221A-17DD-4E55-BD21-3D24D6DBCB41}"/>
            </a:ext>
          </a:extLst>
        </xdr:cNvPr>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28591</xdr:rowOff>
    </xdr:from>
    <xdr:ext cx="405111" cy="259045"/>
    <xdr:sp macro="" textlink="">
      <xdr:nvSpPr>
        <xdr:cNvPr id="317" name="n_2aveValue【公営住宅】&#10;有形固定資産減価償却率">
          <a:extLst>
            <a:ext uri="{FF2B5EF4-FFF2-40B4-BE49-F238E27FC236}">
              <a16:creationId xmlns:a16="http://schemas.microsoft.com/office/drawing/2014/main" id="{4B8595C4-C2D3-4036-BE87-D5A635DED7CA}"/>
            </a:ext>
          </a:extLst>
        </xdr:cNvPr>
        <xdr:cNvSpPr txBox="1"/>
      </xdr:nvSpPr>
      <xdr:spPr>
        <a:xfrm>
          <a:off x="2705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161941</xdr:rowOff>
    </xdr:from>
    <xdr:ext cx="405111" cy="259045"/>
    <xdr:sp macro="" textlink="">
      <xdr:nvSpPr>
        <xdr:cNvPr id="318" name="n_3aveValue【公営住宅】&#10;有形固定資産減価償却率">
          <a:extLst>
            <a:ext uri="{FF2B5EF4-FFF2-40B4-BE49-F238E27FC236}">
              <a16:creationId xmlns:a16="http://schemas.microsoft.com/office/drawing/2014/main" id="{510AF2B0-5B35-4492-AE19-8DD4EEF24CAA}"/>
            </a:ext>
          </a:extLst>
        </xdr:cNvPr>
        <xdr:cNvSpPr txBox="1"/>
      </xdr:nvSpPr>
      <xdr:spPr>
        <a:xfrm>
          <a:off x="1816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154322</xdr:rowOff>
    </xdr:from>
    <xdr:ext cx="405111" cy="259045"/>
    <xdr:sp macro="" textlink="">
      <xdr:nvSpPr>
        <xdr:cNvPr id="319" name="n_4aveValue【公営住宅】&#10;有形固定資産減価償却率">
          <a:extLst>
            <a:ext uri="{FF2B5EF4-FFF2-40B4-BE49-F238E27FC236}">
              <a16:creationId xmlns:a16="http://schemas.microsoft.com/office/drawing/2014/main" id="{28E7932C-BA4A-4DF8-9042-D9543743AE66}"/>
            </a:ext>
          </a:extLst>
        </xdr:cNvPr>
        <xdr:cNvSpPr txBox="1"/>
      </xdr:nvSpPr>
      <xdr:spPr>
        <a:xfrm>
          <a:off x="927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92091</xdr:rowOff>
    </xdr:from>
    <xdr:ext cx="405111" cy="259045"/>
    <xdr:sp macro="" textlink="">
      <xdr:nvSpPr>
        <xdr:cNvPr id="320" name="n_1mainValue【公営住宅】&#10;有形固定資産減価償却率">
          <a:extLst>
            <a:ext uri="{FF2B5EF4-FFF2-40B4-BE49-F238E27FC236}">
              <a16:creationId xmlns:a16="http://schemas.microsoft.com/office/drawing/2014/main" id="{1A8D0C08-DAC9-4A4E-9F46-D46DC468E0CF}"/>
            </a:ext>
          </a:extLst>
        </xdr:cNvPr>
        <xdr:cNvSpPr txBox="1"/>
      </xdr:nvSpPr>
      <xdr:spPr>
        <a:xfrm>
          <a:off x="35820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53991</xdr:rowOff>
    </xdr:from>
    <xdr:ext cx="405111" cy="259045"/>
    <xdr:sp macro="" textlink="">
      <xdr:nvSpPr>
        <xdr:cNvPr id="321" name="n_2mainValue【公営住宅】&#10;有形固定資産減価償却率">
          <a:extLst>
            <a:ext uri="{FF2B5EF4-FFF2-40B4-BE49-F238E27FC236}">
              <a16:creationId xmlns:a16="http://schemas.microsoft.com/office/drawing/2014/main" id="{5D4124A0-E5C2-4ED3-ACE4-C73FB6719BBC}"/>
            </a:ext>
          </a:extLst>
        </xdr:cNvPr>
        <xdr:cNvSpPr txBox="1"/>
      </xdr:nvSpPr>
      <xdr:spPr>
        <a:xfrm>
          <a:off x="2705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19702</xdr:rowOff>
    </xdr:from>
    <xdr:ext cx="405111" cy="259045"/>
    <xdr:sp macro="" textlink="">
      <xdr:nvSpPr>
        <xdr:cNvPr id="322" name="n_3mainValue【公営住宅】&#10;有形固定資産減価償却率">
          <a:extLst>
            <a:ext uri="{FF2B5EF4-FFF2-40B4-BE49-F238E27FC236}">
              <a16:creationId xmlns:a16="http://schemas.microsoft.com/office/drawing/2014/main" id="{50D5A65F-E8E4-44D5-BA88-C26D76013F7B}"/>
            </a:ext>
          </a:extLst>
        </xdr:cNvPr>
        <xdr:cNvSpPr txBox="1"/>
      </xdr:nvSpPr>
      <xdr:spPr>
        <a:xfrm>
          <a:off x="1816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147338</xdr:rowOff>
    </xdr:from>
    <xdr:ext cx="405111" cy="259045"/>
    <xdr:sp macro="" textlink="">
      <xdr:nvSpPr>
        <xdr:cNvPr id="323" name="n_4mainValue【公営住宅】&#10;有形固定資産減価償却率">
          <a:extLst>
            <a:ext uri="{FF2B5EF4-FFF2-40B4-BE49-F238E27FC236}">
              <a16:creationId xmlns:a16="http://schemas.microsoft.com/office/drawing/2014/main" id="{76FA5150-62C1-470C-BC27-DE18903A1C05}"/>
            </a:ext>
          </a:extLst>
        </xdr:cNvPr>
        <xdr:cNvSpPr txBox="1"/>
      </xdr:nvSpPr>
      <xdr:spPr>
        <a:xfrm>
          <a:off x="927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C323A921-4B7A-4502-B0F6-56EE1CC2719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3F6C0EDD-DDF1-43DC-A3C4-C903FBF8D0A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9E324A07-0E38-4A42-AE4D-8FEFFA3866E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A7811AA5-A4F1-4F9A-A265-5C6829C51C4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9D94C31E-F34E-47EF-9775-8AAB04460D6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D751A742-FFA0-4C53-9029-281B1434CE7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1ABED4FE-93A3-4142-9735-C8D01D55EBF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D104F0B1-B6C9-4210-A652-5DF080AF933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A0ECD4EE-E298-4C97-97CC-59D20772BFD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581F0EC0-5869-4BC3-B597-2058F67AE5B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F58B2BAA-7F6D-456B-AD3B-5B21A963875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98D4E72B-C598-4119-B837-077C4796062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ACEA4F15-E38E-4B6C-BFE9-6FD74A07940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9AE9FCEE-A4B1-47CF-AEC6-769739EC384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61BF7622-E50A-4942-AE73-43E230F7210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3217C07B-A9F2-479D-BBE2-636377DD078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CE6164D9-E42E-4554-A004-53B39187CD3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6E1E1802-6CB4-476E-80BF-6FEEE23FC5A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A44159AF-5F09-477A-AA97-A8AC91FF1A1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994A9E4B-46A1-4D88-B919-49F9765F3B1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1956F47F-F73B-47BD-803B-4DD6DA3F269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188CD37A-6245-4E34-806D-0D8AA084774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43DA8530-0B06-46E9-84EB-06E68E3B54E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0D54DDFF-8789-4244-B85A-E11DD3746041}"/>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ED3D406A-7C8C-4D30-8E08-AB1E40E028B5}"/>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F852F0A0-3FDC-4596-B32C-5269B5601B9B}"/>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a16="http://schemas.microsoft.com/office/drawing/2014/main" id="{D04FFB62-0FCD-4B14-9AA3-303E9AF0A3CC}"/>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a16="http://schemas.microsoft.com/office/drawing/2014/main" id="{43B76297-D6F4-4136-9A0F-8B7194686CF5}"/>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a:extLst>
            <a:ext uri="{FF2B5EF4-FFF2-40B4-BE49-F238E27FC236}">
              <a16:creationId xmlns:a16="http://schemas.microsoft.com/office/drawing/2014/main" id="{CAF8C0AE-159F-4273-997E-F64AE9610822}"/>
            </a:ext>
          </a:extLst>
        </xdr:cNvPr>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a16="http://schemas.microsoft.com/office/drawing/2014/main" id="{580677E6-60B4-48B7-8E48-10BB057BF44C}"/>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32258</xdr:rowOff>
    </xdr:from>
    <xdr:to>
      <xdr:col>50</xdr:col>
      <xdr:colOff>165100</xdr:colOff>
      <xdr:row>85</xdr:row>
      <xdr:rowOff>133858</xdr:rowOff>
    </xdr:to>
    <xdr:sp macro="" textlink="">
      <xdr:nvSpPr>
        <xdr:cNvPr id="354" name="フローチャート: 判断 353">
          <a:extLst>
            <a:ext uri="{FF2B5EF4-FFF2-40B4-BE49-F238E27FC236}">
              <a16:creationId xmlns:a16="http://schemas.microsoft.com/office/drawing/2014/main" id="{3FC11E71-F1BE-4EE6-B163-B17E57BE126C}"/>
            </a:ext>
          </a:extLst>
        </xdr:cNvPr>
        <xdr:cNvSpPr/>
      </xdr:nvSpPr>
      <xdr:spPr>
        <a:xfrm>
          <a:off x="9588500" y="1460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31877</xdr:rowOff>
    </xdr:from>
    <xdr:to>
      <xdr:col>46</xdr:col>
      <xdr:colOff>38100</xdr:colOff>
      <xdr:row>85</xdr:row>
      <xdr:rowOff>133477</xdr:rowOff>
    </xdr:to>
    <xdr:sp macro="" textlink="">
      <xdr:nvSpPr>
        <xdr:cNvPr id="355" name="フローチャート: 判断 354">
          <a:extLst>
            <a:ext uri="{FF2B5EF4-FFF2-40B4-BE49-F238E27FC236}">
              <a16:creationId xmlns:a16="http://schemas.microsoft.com/office/drawing/2014/main" id="{588D8AC8-613B-4FA4-9CA0-8B0B052B0982}"/>
            </a:ext>
          </a:extLst>
        </xdr:cNvPr>
        <xdr:cNvSpPr/>
      </xdr:nvSpPr>
      <xdr:spPr>
        <a:xfrm>
          <a:off x="8699500" y="146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31496</xdr:rowOff>
    </xdr:from>
    <xdr:to>
      <xdr:col>41</xdr:col>
      <xdr:colOff>101600</xdr:colOff>
      <xdr:row>85</xdr:row>
      <xdr:rowOff>133096</xdr:rowOff>
    </xdr:to>
    <xdr:sp macro="" textlink="">
      <xdr:nvSpPr>
        <xdr:cNvPr id="356" name="フローチャート: 判断 355">
          <a:extLst>
            <a:ext uri="{FF2B5EF4-FFF2-40B4-BE49-F238E27FC236}">
              <a16:creationId xmlns:a16="http://schemas.microsoft.com/office/drawing/2014/main" id="{9D3C2BE8-8CD1-44CE-9FDE-C5272389AD37}"/>
            </a:ext>
          </a:extLst>
        </xdr:cNvPr>
        <xdr:cNvSpPr/>
      </xdr:nvSpPr>
      <xdr:spPr>
        <a:xfrm>
          <a:off x="7810500" y="1460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37212</xdr:rowOff>
    </xdr:from>
    <xdr:to>
      <xdr:col>36</xdr:col>
      <xdr:colOff>165100</xdr:colOff>
      <xdr:row>85</xdr:row>
      <xdr:rowOff>138812</xdr:rowOff>
    </xdr:to>
    <xdr:sp macro="" textlink="">
      <xdr:nvSpPr>
        <xdr:cNvPr id="357" name="フローチャート: 判断 356">
          <a:extLst>
            <a:ext uri="{FF2B5EF4-FFF2-40B4-BE49-F238E27FC236}">
              <a16:creationId xmlns:a16="http://schemas.microsoft.com/office/drawing/2014/main" id="{F9360DAA-12AD-4E94-8473-80E0530A8251}"/>
            </a:ext>
          </a:extLst>
        </xdr:cNvPr>
        <xdr:cNvSpPr/>
      </xdr:nvSpPr>
      <xdr:spPr>
        <a:xfrm>
          <a:off x="69215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2AC3421-33F5-4971-A979-043E39E0205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0F1B020-625A-4101-A721-9998EC1F692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1B2BAE5-1023-4E43-ADE8-17B82B91E1B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BB2D93A-BEBA-40C2-87E2-6AD81AE777B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DD69E359-5585-4386-97D5-7C865101394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72644</xdr:rowOff>
    </xdr:from>
    <xdr:to>
      <xdr:col>55</xdr:col>
      <xdr:colOff>50800</xdr:colOff>
      <xdr:row>85</xdr:row>
      <xdr:rowOff>2794</xdr:rowOff>
    </xdr:to>
    <xdr:sp macro="" textlink="">
      <xdr:nvSpPr>
        <xdr:cNvPr id="363" name="楕円 362">
          <a:extLst>
            <a:ext uri="{FF2B5EF4-FFF2-40B4-BE49-F238E27FC236}">
              <a16:creationId xmlns:a16="http://schemas.microsoft.com/office/drawing/2014/main" id="{AC21D592-10F7-4D61-B8FB-24A68C7CAAFE}"/>
            </a:ext>
          </a:extLst>
        </xdr:cNvPr>
        <xdr:cNvSpPr/>
      </xdr:nvSpPr>
      <xdr:spPr>
        <a:xfrm>
          <a:off x="10426700" y="144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95521</xdr:rowOff>
    </xdr:from>
    <xdr:ext cx="469744" cy="259045"/>
    <xdr:sp macro="" textlink="">
      <xdr:nvSpPr>
        <xdr:cNvPr id="364" name="【公営住宅】&#10;一人当たり面積該当値テキスト">
          <a:extLst>
            <a:ext uri="{FF2B5EF4-FFF2-40B4-BE49-F238E27FC236}">
              <a16:creationId xmlns:a16="http://schemas.microsoft.com/office/drawing/2014/main" id="{AAF31A20-D344-4B67-B4E6-DDE10D6EE731}"/>
            </a:ext>
          </a:extLst>
        </xdr:cNvPr>
        <xdr:cNvSpPr txBox="1"/>
      </xdr:nvSpPr>
      <xdr:spPr>
        <a:xfrm>
          <a:off x="10515600"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78360</xdr:rowOff>
    </xdr:from>
    <xdr:to>
      <xdr:col>50</xdr:col>
      <xdr:colOff>165100</xdr:colOff>
      <xdr:row>85</xdr:row>
      <xdr:rowOff>8510</xdr:rowOff>
    </xdr:to>
    <xdr:sp macro="" textlink="">
      <xdr:nvSpPr>
        <xdr:cNvPr id="365" name="楕円 364">
          <a:extLst>
            <a:ext uri="{FF2B5EF4-FFF2-40B4-BE49-F238E27FC236}">
              <a16:creationId xmlns:a16="http://schemas.microsoft.com/office/drawing/2014/main" id="{37B84674-4610-4CD9-9024-61BC5865895F}"/>
            </a:ext>
          </a:extLst>
        </xdr:cNvPr>
        <xdr:cNvSpPr/>
      </xdr:nvSpPr>
      <xdr:spPr>
        <a:xfrm>
          <a:off x="9588500" y="1448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123444</xdr:rowOff>
    </xdr:from>
    <xdr:to>
      <xdr:col>55</xdr:col>
      <xdr:colOff>0</xdr:colOff>
      <xdr:row>84</xdr:row>
      <xdr:rowOff>129160</xdr:rowOff>
    </xdr:to>
    <xdr:cxnSp macro="">
      <xdr:nvCxnSpPr>
        <xdr:cNvPr id="366" name="直線コネクタ 365">
          <a:extLst>
            <a:ext uri="{FF2B5EF4-FFF2-40B4-BE49-F238E27FC236}">
              <a16:creationId xmlns:a16="http://schemas.microsoft.com/office/drawing/2014/main" id="{CDF1A939-8A70-4D4A-AA68-28728B5834FB}"/>
            </a:ext>
          </a:extLst>
        </xdr:cNvPr>
        <xdr:cNvCxnSpPr/>
      </xdr:nvCxnSpPr>
      <xdr:spPr>
        <a:xfrm flipV="1">
          <a:off x="9639300" y="1452524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82931</xdr:rowOff>
    </xdr:from>
    <xdr:to>
      <xdr:col>46</xdr:col>
      <xdr:colOff>38100</xdr:colOff>
      <xdr:row>85</xdr:row>
      <xdr:rowOff>13081</xdr:rowOff>
    </xdr:to>
    <xdr:sp macro="" textlink="">
      <xdr:nvSpPr>
        <xdr:cNvPr id="367" name="楕円 366">
          <a:extLst>
            <a:ext uri="{FF2B5EF4-FFF2-40B4-BE49-F238E27FC236}">
              <a16:creationId xmlns:a16="http://schemas.microsoft.com/office/drawing/2014/main" id="{628114A6-5BFA-4A9E-BF00-1ABC3E0C66DC}"/>
            </a:ext>
          </a:extLst>
        </xdr:cNvPr>
        <xdr:cNvSpPr/>
      </xdr:nvSpPr>
      <xdr:spPr>
        <a:xfrm>
          <a:off x="8699500" y="1448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129160</xdr:rowOff>
    </xdr:from>
    <xdr:to>
      <xdr:col>50</xdr:col>
      <xdr:colOff>114300</xdr:colOff>
      <xdr:row>84</xdr:row>
      <xdr:rowOff>133731</xdr:rowOff>
    </xdr:to>
    <xdr:cxnSp macro="">
      <xdr:nvCxnSpPr>
        <xdr:cNvPr id="368" name="直線コネクタ 367">
          <a:extLst>
            <a:ext uri="{FF2B5EF4-FFF2-40B4-BE49-F238E27FC236}">
              <a16:creationId xmlns:a16="http://schemas.microsoft.com/office/drawing/2014/main" id="{CF66A53B-CB92-4998-A810-6EAB986558A2}"/>
            </a:ext>
          </a:extLst>
        </xdr:cNvPr>
        <xdr:cNvCxnSpPr/>
      </xdr:nvCxnSpPr>
      <xdr:spPr>
        <a:xfrm flipV="1">
          <a:off x="8750300" y="14530960"/>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82169</xdr:rowOff>
    </xdr:from>
    <xdr:to>
      <xdr:col>41</xdr:col>
      <xdr:colOff>101600</xdr:colOff>
      <xdr:row>85</xdr:row>
      <xdr:rowOff>12319</xdr:rowOff>
    </xdr:to>
    <xdr:sp macro="" textlink="">
      <xdr:nvSpPr>
        <xdr:cNvPr id="369" name="楕円 368">
          <a:extLst>
            <a:ext uri="{FF2B5EF4-FFF2-40B4-BE49-F238E27FC236}">
              <a16:creationId xmlns:a16="http://schemas.microsoft.com/office/drawing/2014/main" id="{2C7D2590-90FF-4C33-BF61-3D7D381D7126}"/>
            </a:ext>
          </a:extLst>
        </xdr:cNvPr>
        <xdr:cNvSpPr/>
      </xdr:nvSpPr>
      <xdr:spPr>
        <a:xfrm>
          <a:off x="7810500" y="1448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132969</xdr:rowOff>
    </xdr:from>
    <xdr:to>
      <xdr:col>45</xdr:col>
      <xdr:colOff>177800</xdr:colOff>
      <xdr:row>84</xdr:row>
      <xdr:rowOff>133731</xdr:rowOff>
    </xdr:to>
    <xdr:cxnSp macro="">
      <xdr:nvCxnSpPr>
        <xdr:cNvPr id="370" name="直線コネクタ 369">
          <a:extLst>
            <a:ext uri="{FF2B5EF4-FFF2-40B4-BE49-F238E27FC236}">
              <a16:creationId xmlns:a16="http://schemas.microsoft.com/office/drawing/2014/main" id="{5D2B4391-4CE9-47B5-98FF-0B88C8097BDE}"/>
            </a:ext>
          </a:extLst>
        </xdr:cNvPr>
        <xdr:cNvCxnSpPr/>
      </xdr:nvCxnSpPr>
      <xdr:spPr>
        <a:xfrm>
          <a:off x="7861300" y="1453476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86361</xdr:rowOff>
    </xdr:from>
    <xdr:to>
      <xdr:col>36</xdr:col>
      <xdr:colOff>165100</xdr:colOff>
      <xdr:row>85</xdr:row>
      <xdr:rowOff>16511</xdr:rowOff>
    </xdr:to>
    <xdr:sp macro="" textlink="">
      <xdr:nvSpPr>
        <xdr:cNvPr id="371" name="楕円 370">
          <a:extLst>
            <a:ext uri="{FF2B5EF4-FFF2-40B4-BE49-F238E27FC236}">
              <a16:creationId xmlns:a16="http://schemas.microsoft.com/office/drawing/2014/main" id="{565CB37D-F9A2-4B10-83B7-3A14C761DCEC}"/>
            </a:ext>
          </a:extLst>
        </xdr:cNvPr>
        <xdr:cNvSpPr/>
      </xdr:nvSpPr>
      <xdr:spPr>
        <a:xfrm>
          <a:off x="6921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132969</xdr:rowOff>
    </xdr:from>
    <xdr:to>
      <xdr:col>41</xdr:col>
      <xdr:colOff>50800</xdr:colOff>
      <xdr:row>84</xdr:row>
      <xdr:rowOff>137161</xdr:rowOff>
    </xdr:to>
    <xdr:cxnSp macro="">
      <xdr:nvCxnSpPr>
        <xdr:cNvPr id="372" name="直線コネクタ 371">
          <a:extLst>
            <a:ext uri="{FF2B5EF4-FFF2-40B4-BE49-F238E27FC236}">
              <a16:creationId xmlns:a16="http://schemas.microsoft.com/office/drawing/2014/main" id="{ADE8BD41-482E-4230-A923-DD916302116B}"/>
            </a:ext>
          </a:extLst>
        </xdr:cNvPr>
        <xdr:cNvCxnSpPr/>
      </xdr:nvCxnSpPr>
      <xdr:spPr>
        <a:xfrm flipV="1">
          <a:off x="6972300" y="14534769"/>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124985</xdr:rowOff>
    </xdr:from>
    <xdr:ext cx="469744" cy="259045"/>
    <xdr:sp macro="" textlink="">
      <xdr:nvSpPr>
        <xdr:cNvPr id="373" name="n_1aveValue【公営住宅】&#10;一人当たり面積">
          <a:extLst>
            <a:ext uri="{FF2B5EF4-FFF2-40B4-BE49-F238E27FC236}">
              <a16:creationId xmlns:a16="http://schemas.microsoft.com/office/drawing/2014/main" id="{D2B07569-C8CE-4A98-A3F4-299971F0C375}"/>
            </a:ext>
          </a:extLst>
        </xdr:cNvPr>
        <xdr:cNvSpPr txBox="1"/>
      </xdr:nvSpPr>
      <xdr:spPr>
        <a:xfrm>
          <a:off x="9391727" y="1469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124604</xdr:rowOff>
    </xdr:from>
    <xdr:ext cx="469744" cy="259045"/>
    <xdr:sp macro="" textlink="">
      <xdr:nvSpPr>
        <xdr:cNvPr id="374" name="n_2aveValue【公営住宅】&#10;一人当たり面積">
          <a:extLst>
            <a:ext uri="{FF2B5EF4-FFF2-40B4-BE49-F238E27FC236}">
              <a16:creationId xmlns:a16="http://schemas.microsoft.com/office/drawing/2014/main" id="{010ADFFB-588F-43EE-A040-F018D01FE0EA}"/>
            </a:ext>
          </a:extLst>
        </xdr:cNvPr>
        <xdr:cNvSpPr txBox="1"/>
      </xdr:nvSpPr>
      <xdr:spPr>
        <a:xfrm>
          <a:off x="8515427" y="1469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124223</xdr:rowOff>
    </xdr:from>
    <xdr:ext cx="469744" cy="259045"/>
    <xdr:sp macro="" textlink="">
      <xdr:nvSpPr>
        <xdr:cNvPr id="375" name="n_3aveValue【公営住宅】&#10;一人当たり面積">
          <a:extLst>
            <a:ext uri="{FF2B5EF4-FFF2-40B4-BE49-F238E27FC236}">
              <a16:creationId xmlns:a16="http://schemas.microsoft.com/office/drawing/2014/main" id="{6DB6BC20-A4FF-4331-9128-17C6A2BEC233}"/>
            </a:ext>
          </a:extLst>
        </xdr:cNvPr>
        <xdr:cNvSpPr txBox="1"/>
      </xdr:nvSpPr>
      <xdr:spPr>
        <a:xfrm>
          <a:off x="7626427"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129939</xdr:rowOff>
    </xdr:from>
    <xdr:ext cx="469744" cy="259045"/>
    <xdr:sp macro="" textlink="">
      <xdr:nvSpPr>
        <xdr:cNvPr id="376" name="n_4aveValue【公営住宅】&#10;一人当たり面積">
          <a:extLst>
            <a:ext uri="{FF2B5EF4-FFF2-40B4-BE49-F238E27FC236}">
              <a16:creationId xmlns:a16="http://schemas.microsoft.com/office/drawing/2014/main" id="{9A946830-6DA8-4F35-B49F-7530B7942366}"/>
            </a:ext>
          </a:extLst>
        </xdr:cNvPr>
        <xdr:cNvSpPr txBox="1"/>
      </xdr:nvSpPr>
      <xdr:spPr>
        <a:xfrm>
          <a:off x="6737427" y="1470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25037</xdr:rowOff>
    </xdr:from>
    <xdr:ext cx="469744" cy="259045"/>
    <xdr:sp macro="" textlink="">
      <xdr:nvSpPr>
        <xdr:cNvPr id="377" name="n_1mainValue【公営住宅】&#10;一人当たり面積">
          <a:extLst>
            <a:ext uri="{FF2B5EF4-FFF2-40B4-BE49-F238E27FC236}">
              <a16:creationId xmlns:a16="http://schemas.microsoft.com/office/drawing/2014/main" id="{9C279B5D-CBA6-4292-948B-ED5F6114BD9A}"/>
            </a:ext>
          </a:extLst>
        </xdr:cNvPr>
        <xdr:cNvSpPr txBox="1"/>
      </xdr:nvSpPr>
      <xdr:spPr>
        <a:xfrm>
          <a:off x="9391727" y="1425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29608</xdr:rowOff>
    </xdr:from>
    <xdr:ext cx="469744" cy="259045"/>
    <xdr:sp macro="" textlink="">
      <xdr:nvSpPr>
        <xdr:cNvPr id="378" name="n_2mainValue【公営住宅】&#10;一人当たり面積">
          <a:extLst>
            <a:ext uri="{FF2B5EF4-FFF2-40B4-BE49-F238E27FC236}">
              <a16:creationId xmlns:a16="http://schemas.microsoft.com/office/drawing/2014/main" id="{3952FE2E-9548-48A0-94C8-DB95FF0ABABC}"/>
            </a:ext>
          </a:extLst>
        </xdr:cNvPr>
        <xdr:cNvSpPr txBox="1"/>
      </xdr:nvSpPr>
      <xdr:spPr>
        <a:xfrm>
          <a:off x="8515427" y="1425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28846</xdr:rowOff>
    </xdr:from>
    <xdr:ext cx="469744" cy="259045"/>
    <xdr:sp macro="" textlink="">
      <xdr:nvSpPr>
        <xdr:cNvPr id="379" name="n_3mainValue【公営住宅】&#10;一人当たり面積">
          <a:extLst>
            <a:ext uri="{FF2B5EF4-FFF2-40B4-BE49-F238E27FC236}">
              <a16:creationId xmlns:a16="http://schemas.microsoft.com/office/drawing/2014/main" id="{84333AE9-BF70-4A52-A3FD-EC8F63CF8C22}"/>
            </a:ext>
          </a:extLst>
        </xdr:cNvPr>
        <xdr:cNvSpPr txBox="1"/>
      </xdr:nvSpPr>
      <xdr:spPr>
        <a:xfrm>
          <a:off x="7626427" y="1425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33038</xdr:rowOff>
    </xdr:from>
    <xdr:ext cx="469744" cy="259045"/>
    <xdr:sp macro="" textlink="">
      <xdr:nvSpPr>
        <xdr:cNvPr id="380" name="n_4mainValue【公営住宅】&#10;一人当たり面積">
          <a:extLst>
            <a:ext uri="{FF2B5EF4-FFF2-40B4-BE49-F238E27FC236}">
              <a16:creationId xmlns:a16="http://schemas.microsoft.com/office/drawing/2014/main" id="{579B60F7-366A-4B93-81AB-E6A8F15728BB}"/>
            </a:ext>
          </a:extLst>
        </xdr:cNvPr>
        <xdr:cNvSpPr txBox="1"/>
      </xdr:nvSpPr>
      <xdr:spPr>
        <a:xfrm>
          <a:off x="6737427" y="14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7ECAEBAE-CF3D-4F5E-A120-88359B22BF9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6BA62CDD-463E-4DD3-921C-72E82CAC6AB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543AAF4A-A49E-4031-AF8D-57D4F0AB6B7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38123921-2E8A-4F22-93C6-8D1693EF011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503F9E91-5CA0-4853-9497-ACE9AC13513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CF581E-6DAE-446C-AAEF-9C274950FDF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5886658D-DF43-4F79-8E76-172D21036F8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6DF30515-5546-46E5-B55D-FDDE2A1064C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1DAE7990-5ACA-47E4-BED7-6017F25459D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941D2EDC-18D2-4182-BE7B-A6F9066F787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67D92440-45A8-46D5-B83E-EEF48DF39BB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314BB82A-1035-4229-B6D7-E5A86BBEA20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B0278E65-A9B0-41C2-B9A2-6A6161DE70C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B1EEDAD6-8D8C-4476-86D4-1C2B39939D6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97EA50B9-ECBC-4077-B361-DF97B747F4B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864BD038-E7FB-4BFE-9346-BCAE3B78BC7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147826AE-743F-4B0F-8312-2E542C17CB1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1943823A-DA80-4703-A166-3CB4EB417B2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7025447B-0AF2-47BE-9BE4-0ECA5EEB848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F38282F5-708C-4459-ACFE-446330E1E6F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B1753718-8E7E-4CCA-91E5-A490011E651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5F6E8167-E3C2-49CD-9DCB-C6417A39EE1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325EBDA3-7B8E-4B7F-80E4-F8442ECE23A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A2B95B18-5EC3-4764-BD94-01EACF02AD2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B2A8CF50-99D2-4A45-94B8-1D4FD20B5B3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1E0315E2-1C77-467A-9238-95C8E6CCA7C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60E9F20E-49E0-4031-BEB2-569A4C62EA9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99AFD86A-92B7-4DEE-B762-C4978F7AEAF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5C9E8892-ABCA-42E9-AC91-F82994EC8F4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1D774B34-840D-4EE6-AAE2-9D1E5227F1F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BD7B7CED-AC90-4FB9-9E2E-D94092EC010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A9EFC48B-32FA-4D56-9FE5-AB667EF9112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AE8940B-47C7-4986-84E5-D3202D09CB0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E9E53088-E96C-41EF-B7EE-32D6E4B8482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504CAD7F-A94E-4476-919D-FE57915D9EB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2A9FD809-512B-4342-956C-145E9EBE50B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43D1E255-E16C-466C-BDBD-2E71A3B08D9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73899A9A-F75E-477D-814A-7DE1DE04CDD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57CEEED0-14B2-4D19-A7A8-E91CF14B6B3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7BF02AF5-37D4-4CBD-A1BA-F52BDD5D462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2854B49D-A875-4EEB-8330-9A00037A3E4E}"/>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D1125AB2-A8E8-481E-9D16-459F6DBB7B4F}"/>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30DAD193-AB5A-4E70-B4C1-3B7CEEBAF7E1}"/>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E733BE62-EA78-49D1-B6EF-B8FCB474B3CB}"/>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a:extLst>
            <a:ext uri="{FF2B5EF4-FFF2-40B4-BE49-F238E27FC236}">
              <a16:creationId xmlns:a16="http://schemas.microsoft.com/office/drawing/2014/main" id="{49180DA5-D107-4D78-A6BA-56E5052D5EC3}"/>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554F9791-AF99-4071-8FED-017B64B479B5}"/>
            </a:ext>
          </a:extLst>
        </xdr:cNvPr>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a:extLst>
            <a:ext uri="{FF2B5EF4-FFF2-40B4-BE49-F238E27FC236}">
              <a16:creationId xmlns:a16="http://schemas.microsoft.com/office/drawing/2014/main" id="{E3FDC1BA-143E-49B3-BC4D-2305C40DD396}"/>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8" name="フローチャート: 判断 427">
          <a:extLst>
            <a:ext uri="{FF2B5EF4-FFF2-40B4-BE49-F238E27FC236}">
              <a16:creationId xmlns:a16="http://schemas.microsoft.com/office/drawing/2014/main" id="{38D6424C-57CF-4A93-B74F-5BAECE5A901C}"/>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9" name="フローチャート: 判断 428">
          <a:extLst>
            <a:ext uri="{FF2B5EF4-FFF2-40B4-BE49-F238E27FC236}">
              <a16:creationId xmlns:a16="http://schemas.microsoft.com/office/drawing/2014/main" id="{3FC441B7-31DD-456A-8630-DB587968CF68}"/>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30" name="フローチャート: 判断 429">
          <a:extLst>
            <a:ext uri="{FF2B5EF4-FFF2-40B4-BE49-F238E27FC236}">
              <a16:creationId xmlns:a16="http://schemas.microsoft.com/office/drawing/2014/main" id="{BA0E0DA1-F186-4E8C-A032-2E3BC534E24D}"/>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31" name="フローチャート: 判断 430">
          <a:extLst>
            <a:ext uri="{FF2B5EF4-FFF2-40B4-BE49-F238E27FC236}">
              <a16:creationId xmlns:a16="http://schemas.microsoft.com/office/drawing/2014/main" id="{C4C5F358-B48F-428D-BA76-0C29F6FE8A43}"/>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82E7938-8BF3-479A-9B5F-4347350507B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E94E2EE-8C14-431E-9C63-45CBF9E0BF4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188559F-E12E-4B06-B7CC-2A788EE0B18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F4F3502-4186-46E7-85B0-07F268BA718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6A09E594-B8B3-4D4F-9101-7AB8A301FD7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36830</xdr:rowOff>
    </xdr:from>
    <xdr:to>
      <xdr:col>85</xdr:col>
      <xdr:colOff>177800</xdr:colOff>
      <xdr:row>34</xdr:row>
      <xdr:rowOff>138430</xdr:rowOff>
    </xdr:to>
    <xdr:sp macro="" textlink="">
      <xdr:nvSpPr>
        <xdr:cNvPr id="437" name="楕円 436">
          <a:extLst>
            <a:ext uri="{FF2B5EF4-FFF2-40B4-BE49-F238E27FC236}">
              <a16:creationId xmlns:a16="http://schemas.microsoft.com/office/drawing/2014/main" id="{97BFC73F-BE71-4D66-A969-38ABD19B79A2}"/>
            </a:ext>
          </a:extLst>
        </xdr:cNvPr>
        <xdr:cNvSpPr/>
      </xdr:nvSpPr>
      <xdr:spPr>
        <a:xfrm>
          <a:off x="162687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123207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51229842-CFCE-403A-B75C-6FD71C325356}"/>
            </a:ext>
          </a:extLst>
        </xdr:cNvPr>
        <xdr:cNvSpPr txBox="1"/>
      </xdr:nvSpPr>
      <xdr:spPr>
        <a:xfrm>
          <a:off x="16357600" y="5781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147320</xdr:rowOff>
    </xdr:from>
    <xdr:to>
      <xdr:col>81</xdr:col>
      <xdr:colOff>101600</xdr:colOff>
      <xdr:row>34</xdr:row>
      <xdr:rowOff>77470</xdr:rowOff>
    </xdr:to>
    <xdr:sp macro="" textlink="">
      <xdr:nvSpPr>
        <xdr:cNvPr id="439" name="楕円 438">
          <a:extLst>
            <a:ext uri="{FF2B5EF4-FFF2-40B4-BE49-F238E27FC236}">
              <a16:creationId xmlns:a16="http://schemas.microsoft.com/office/drawing/2014/main" id="{6C441379-B576-48FD-916B-DC5377512A45}"/>
            </a:ext>
          </a:extLst>
        </xdr:cNvPr>
        <xdr:cNvSpPr/>
      </xdr:nvSpPr>
      <xdr:spPr>
        <a:xfrm>
          <a:off x="15430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26670</xdr:rowOff>
    </xdr:from>
    <xdr:to>
      <xdr:col>85</xdr:col>
      <xdr:colOff>127000</xdr:colOff>
      <xdr:row>34</xdr:row>
      <xdr:rowOff>87630</xdr:rowOff>
    </xdr:to>
    <xdr:cxnSp macro="">
      <xdr:nvCxnSpPr>
        <xdr:cNvPr id="440" name="直線コネクタ 439">
          <a:extLst>
            <a:ext uri="{FF2B5EF4-FFF2-40B4-BE49-F238E27FC236}">
              <a16:creationId xmlns:a16="http://schemas.microsoft.com/office/drawing/2014/main" id="{04257170-10CC-4084-8758-1CBB01DB9802}"/>
            </a:ext>
          </a:extLst>
        </xdr:cNvPr>
        <xdr:cNvCxnSpPr/>
      </xdr:nvCxnSpPr>
      <xdr:spPr>
        <a:xfrm>
          <a:off x="15481300" y="58559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103505</xdr:rowOff>
    </xdr:from>
    <xdr:to>
      <xdr:col>76</xdr:col>
      <xdr:colOff>165100</xdr:colOff>
      <xdr:row>34</xdr:row>
      <xdr:rowOff>33655</xdr:rowOff>
    </xdr:to>
    <xdr:sp macro="" textlink="">
      <xdr:nvSpPr>
        <xdr:cNvPr id="441" name="楕円 440">
          <a:extLst>
            <a:ext uri="{FF2B5EF4-FFF2-40B4-BE49-F238E27FC236}">
              <a16:creationId xmlns:a16="http://schemas.microsoft.com/office/drawing/2014/main" id="{15816E6F-077B-4428-AE8E-546D8517B926}"/>
            </a:ext>
          </a:extLst>
        </xdr:cNvPr>
        <xdr:cNvSpPr/>
      </xdr:nvSpPr>
      <xdr:spPr>
        <a:xfrm>
          <a:off x="14541500" y="57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154305</xdr:rowOff>
    </xdr:from>
    <xdr:to>
      <xdr:col>81</xdr:col>
      <xdr:colOff>50800</xdr:colOff>
      <xdr:row>34</xdr:row>
      <xdr:rowOff>26670</xdr:rowOff>
    </xdr:to>
    <xdr:cxnSp macro="">
      <xdr:nvCxnSpPr>
        <xdr:cNvPr id="442" name="直線コネクタ 441">
          <a:extLst>
            <a:ext uri="{FF2B5EF4-FFF2-40B4-BE49-F238E27FC236}">
              <a16:creationId xmlns:a16="http://schemas.microsoft.com/office/drawing/2014/main" id="{E1D3288E-E1D2-4018-B92F-2480AC407191}"/>
            </a:ext>
          </a:extLst>
        </xdr:cNvPr>
        <xdr:cNvCxnSpPr/>
      </xdr:nvCxnSpPr>
      <xdr:spPr>
        <a:xfrm>
          <a:off x="14592300" y="58121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57785</xdr:rowOff>
    </xdr:from>
    <xdr:to>
      <xdr:col>72</xdr:col>
      <xdr:colOff>38100</xdr:colOff>
      <xdr:row>33</xdr:row>
      <xdr:rowOff>159385</xdr:rowOff>
    </xdr:to>
    <xdr:sp macro="" textlink="">
      <xdr:nvSpPr>
        <xdr:cNvPr id="443" name="楕円 442">
          <a:extLst>
            <a:ext uri="{FF2B5EF4-FFF2-40B4-BE49-F238E27FC236}">
              <a16:creationId xmlns:a16="http://schemas.microsoft.com/office/drawing/2014/main" id="{B035E409-3495-4D36-9A35-932E2B9FF2A1}"/>
            </a:ext>
          </a:extLst>
        </xdr:cNvPr>
        <xdr:cNvSpPr/>
      </xdr:nvSpPr>
      <xdr:spPr>
        <a:xfrm>
          <a:off x="13652500" y="5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108585</xdr:rowOff>
    </xdr:from>
    <xdr:to>
      <xdr:col>76</xdr:col>
      <xdr:colOff>114300</xdr:colOff>
      <xdr:row>33</xdr:row>
      <xdr:rowOff>154305</xdr:rowOff>
    </xdr:to>
    <xdr:cxnSp macro="">
      <xdr:nvCxnSpPr>
        <xdr:cNvPr id="444" name="直線コネクタ 443">
          <a:extLst>
            <a:ext uri="{FF2B5EF4-FFF2-40B4-BE49-F238E27FC236}">
              <a16:creationId xmlns:a16="http://schemas.microsoft.com/office/drawing/2014/main" id="{DE0B2D08-B8F9-4854-8AFF-099711F47837}"/>
            </a:ext>
          </a:extLst>
        </xdr:cNvPr>
        <xdr:cNvCxnSpPr/>
      </xdr:nvCxnSpPr>
      <xdr:spPr>
        <a:xfrm>
          <a:off x="13703300" y="57664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12065</xdr:rowOff>
    </xdr:from>
    <xdr:to>
      <xdr:col>67</xdr:col>
      <xdr:colOff>101600</xdr:colOff>
      <xdr:row>33</xdr:row>
      <xdr:rowOff>113665</xdr:rowOff>
    </xdr:to>
    <xdr:sp macro="" textlink="">
      <xdr:nvSpPr>
        <xdr:cNvPr id="445" name="楕円 444">
          <a:extLst>
            <a:ext uri="{FF2B5EF4-FFF2-40B4-BE49-F238E27FC236}">
              <a16:creationId xmlns:a16="http://schemas.microsoft.com/office/drawing/2014/main" id="{B60C89C7-D5BD-4E2E-B3E2-5F0F1BC826C7}"/>
            </a:ext>
          </a:extLst>
        </xdr:cNvPr>
        <xdr:cNvSpPr/>
      </xdr:nvSpPr>
      <xdr:spPr>
        <a:xfrm>
          <a:off x="12763500" y="56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62865</xdr:rowOff>
    </xdr:from>
    <xdr:to>
      <xdr:col>71</xdr:col>
      <xdr:colOff>177800</xdr:colOff>
      <xdr:row>33</xdr:row>
      <xdr:rowOff>108585</xdr:rowOff>
    </xdr:to>
    <xdr:cxnSp macro="">
      <xdr:nvCxnSpPr>
        <xdr:cNvPr id="446" name="直線コネクタ 445">
          <a:extLst>
            <a:ext uri="{FF2B5EF4-FFF2-40B4-BE49-F238E27FC236}">
              <a16:creationId xmlns:a16="http://schemas.microsoft.com/office/drawing/2014/main" id="{440B32A9-BDC7-4BE6-8A0F-ADEF2C4EF00F}"/>
            </a:ext>
          </a:extLst>
        </xdr:cNvPr>
        <xdr:cNvCxnSpPr/>
      </xdr:nvCxnSpPr>
      <xdr:spPr>
        <a:xfrm>
          <a:off x="12814300" y="57207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DD2BED8E-ACE2-4464-AC8F-D028F446BC4C}"/>
            </a:ext>
          </a:extLst>
        </xdr:cNvPr>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172C6B22-B466-4A34-8983-2E054A11B432}"/>
            </a:ext>
          </a:extLst>
        </xdr:cNvPr>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4C4FC3AF-1231-4B6C-A717-851E454775AD}"/>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507EEE95-DD33-4D45-80DB-38D26D35BB5A}"/>
            </a:ext>
          </a:extLst>
        </xdr:cNvPr>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93997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A25AB827-EE9B-47D7-BBF2-04D4248791BC}"/>
            </a:ext>
          </a:extLst>
        </xdr:cNvPr>
        <xdr:cNvSpPr txBox="1"/>
      </xdr:nvSpPr>
      <xdr:spPr>
        <a:xfrm>
          <a:off x="15266044"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50182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6ACB7E27-1DE0-4628-9EE9-AA9AC0EB3122}"/>
            </a:ext>
          </a:extLst>
        </xdr:cNvPr>
        <xdr:cNvSpPr txBox="1"/>
      </xdr:nvSpPr>
      <xdr:spPr>
        <a:xfrm>
          <a:off x="14389744" y="55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4462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1C2DCDA5-2B09-4C97-B249-81BE78B7F871}"/>
            </a:ext>
          </a:extLst>
        </xdr:cNvPr>
        <xdr:cNvSpPr txBox="1"/>
      </xdr:nvSpPr>
      <xdr:spPr>
        <a:xfrm>
          <a:off x="13500744" y="549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130192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DB5AB7FC-73EA-42F5-8E20-FA9F54F288B6}"/>
            </a:ext>
          </a:extLst>
        </xdr:cNvPr>
        <xdr:cNvSpPr txBox="1"/>
      </xdr:nvSpPr>
      <xdr:spPr>
        <a:xfrm>
          <a:off x="12611744" y="544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E78024E6-34D5-4165-BE7A-F8CC4C44FBC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EF7FDF5C-4208-4BC6-BBFD-A053CB836E5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CFB25AE4-CB99-4419-9520-E523C9DAECB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108F91C2-15D5-458A-9386-B3A97791651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602CF622-6576-4081-9FF9-3B7C9B54473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46B57503-2205-4D15-B3FD-77834BDA722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2C1968C8-C5D0-4A61-A481-DBF6355EED5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9E3CCDF1-ECDE-4CB6-ABBB-21BD70E42DE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5BF594C8-C36E-4D61-A90E-6129131975B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D7783F2F-6C9D-49F5-928D-812E912EC8F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D67AA407-A82F-4531-824F-8A3F5A34093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570EF7CE-3D35-44C3-90CD-0A1C874EF68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3BA39BBB-2CE3-4173-BDE7-DF0D8548BA8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249DC0D1-8A61-4689-9F4D-81609CBBC63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8F670EA4-F03C-48B7-99DB-638DB76ADB9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77BC1256-C164-435A-A795-DAED86B5D99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1D9CCB1A-0A04-4004-A40D-74DC337A589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96B85308-8848-42E1-9D85-BF4221F49B8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2C72650A-80C0-402E-94D4-192507B97CF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C91FE18F-0D74-4982-9FFA-6C28C25B293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B42FE7E9-220E-46F9-8E01-8A7E85AA858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a:extLst>
            <a:ext uri="{FF2B5EF4-FFF2-40B4-BE49-F238E27FC236}">
              <a16:creationId xmlns:a16="http://schemas.microsoft.com/office/drawing/2014/main" id="{2598670E-B830-4EE2-9E12-DFCB6B2E7E83}"/>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799D2D24-4F28-42C8-A237-9342FA4A4478}"/>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a:extLst>
            <a:ext uri="{FF2B5EF4-FFF2-40B4-BE49-F238E27FC236}">
              <a16:creationId xmlns:a16="http://schemas.microsoft.com/office/drawing/2014/main" id="{9E2229BD-50F4-45CC-9F4E-4D989A249059}"/>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857750D1-7A6C-422D-A01B-B5D79872DEA7}"/>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a:extLst>
            <a:ext uri="{FF2B5EF4-FFF2-40B4-BE49-F238E27FC236}">
              <a16:creationId xmlns:a16="http://schemas.microsoft.com/office/drawing/2014/main" id="{CB7B5C74-1262-4384-8AFD-B6C2576D7F57}"/>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44DCAD27-7F2F-4336-A6D3-82370A0550B1}"/>
            </a:ext>
          </a:extLst>
        </xdr:cNvPr>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a:extLst>
            <a:ext uri="{FF2B5EF4-FFF2-40B4-BE49-F238E27FC236}">
              <a16:creationId xmlns:a16="http://schemas.microsoft.com/office/drawing/2014/main" id="{062DF462-F2C9-4FF0-B224-E429A9E72AA6}"/>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75692</xdr:rowOff>
    </xdr:from>
    <xdr:to>
      <xdr:col>112</xdr:col>
      <xdr:colOff>38100</xdr:colOff>
      <xdr:row>40</xdr:row>
      <xdr:rowOff>5842</xdr:rowOff>
    </xdr:to>
    <xdr:sp macro="" textlink="">
      <xdr:nvSpPr>
        <xdr:cNvPr id="483" name="フローチャート: 判断 482">
          <a:extLst>
            <a:ext uri="{FF2B5EF4-FFF2-40B4-BE49-F238E27FC236}">
              <a16:creationId xmlns:a16="http://schemas.microsoft.com/office/drawing/2014/main" id="{791E2423-3228-4C28-80E2-9F729ACD3A08}"/>
            </a:ext>
          </a:extLst>
        </xdr:cNvPr>
        <xdr:cNvSpPr/>
      </xdr:nvSpPr>
      <xdr:spPr>
        <a:xfrm>
          <a:off x="21272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80264</xdr:rowOff>
    </xdr:from>
    <xdr:to>
      <xdr:col>107</xdr:col>
      <xdr:colOff>101600</xdr:colOff>
      <xdr:row>40</xdr:row>
      <xdr:rowOff>10414</xdr:rowOff>
    </xdr:to>
    <xdr:sp macro="" textlink="">
      <xdr:nvSpPr>
        <xdr:cNvPr id="484" name="フローチャート: 判断 483">
          <a:extLst>
            <a:ext uri="{FF2B5EF4-FFF2-40B4-BE49-F238E27FC236}">
              <a16:creationId xmlns:a16="http://schemas.microsoft.com/office/drawing/2014/main" id="{142E6369-0A91-47F0-9C32-46114F559441}"/>
            </a:ext>
          </a:extLst>
        </xdr:cNvPr>
        <xdr:cNvSpPr/>
      </xdr:nvSpPr>
      <xdr:spPr>
        <a:xfrm>
          <a:off x="20383500" y="676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85" name="フローチャート: 判断 484">
          <a:extLst>
            <a:ext uri="{FF2B5EF4-FFF2-40B4-BE49-F238E27FC236}">
              <a16:creationId xmlns:a16="http://schemas.microsoft.com/office/drawing/2014/main" id="{53EF4A3C-6F81-475F-BF5E-94E39FF9050D}"/>
            </a:ext>
          </a:extLst>
        </xdr:cNvPr>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89408</xdr:rowOff>
    </xdr:from>
    <xdr:to>
      <xdr:col>98</xdr:col>
      <xdr:colOff>38100</xdr:colOff>
      <xdr:row>40</xdr:row>
      <xdr:rowOff>19558</xdr:rowOff>
    </xdr:to>
    <xdr:sp macro="" textlink="">
      <xdr:nvSpPr>
        <xdr:cNvPr id="486" name="フローチャート: 判断 485">
          <a:extLst>
            <a:ext uri="{FF2B5EF4-FFF2-40B4-BE49-F238E27FC236}">
              <a16:creationId xmlns:a16="http://schemas.microsoft.com/office/drawing/2014/main" id="{FBF4D9DD-F3F5-4A9D-9C76-9BA09E3FE6CA}"/>
            </a:ext>
          </a:extLst>
        </xdr:cNvPr>
        <xdr:cNvSpPr/>
      </xdr:nvSpPr>
      <xdr:spPr>
        <a:xfrm>
          <a:off x="18605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3A39EBDC-3480-401A-AE74-FED61517E12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8F66F3C-E884-46A2-808F-E5BE5D8DA8B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3AD4A1F4-8DE1-41ED-BD28-E4B7C26DEAF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0FC972A-E1EF-42FD-AF7F-58AB9008EAD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3C0B636-AE8B-4138-9CE5-5E1C57C0FD2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18542</xdr:rowOff>
    </xdr:from>
    <xdr:to>
      <xdr:col>116</xdr:col>
      <xdr:colOff>114300</xdr:colOff>
      <xdr:row>36</xdr:row>
      <xdr:rowOff>120142</xdr:rowOff>
    </xdr:to>
    <xdr:sp macro="" textlink="">
      <xdr:nvSpPr>
        <xdr:cNvPr id="492" name="楕円 491">
          <a:extLst>
            <a:ext uri="{FF2B5EF4-FFF2-40B4-BE49-F238E27FC236}">
              <a16:creationId xmlns:a16="http://schemas.microsoft.com/office/drawing/2014/main" id="{2E2D9530-C482-421E-8B4C-39DF341230B9}"/>
            </a:ext>
          </a:extLst>
        </xdr:cNvPr>
        <xdr:cNvSpPr/>
      </xdr:nvSpPr>
      <xdr:spPr>
        <a:xfrm>
          <a:off x="22110700" y="61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41419</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5261F4F9-D25C-4279-BF2C-62E5F0673C59}"/>
            </a:ext>
          </a:extLst>
        </xdr:cNvPr>
        <xdr:cNvSpPr txBox="1"/>
      </xdr:nvSpPr>
      <xdr:spPr>
        <a:xfrm>
          <a:off x="22199600" y="604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32258</xdr:rowOff>
    </xdr:from>
    <xdr:to>
      <xdr:col>112</xdr:col>
      <xdr:colOff>38100</xdr:colOff>
      <xdr:row>36</xdr:row>
      <xdr:rowOff>133858</xdr:rowOff>
    </xdr:to>
    <xdr:sp macro="" textlink="">
      <xdr:nvSpPr>
        <xdr:cNvPr id="494" name="楕円 493">
          <a:extLst>
            <a:ext uri="{FF2B5EF4-FFF2-40B4-BE49-F238E27FC236}">
              <a16:creationId xmlns:a16="http://schemas.microsoft.com/office/drawing/2014/main" id="{D3E8BA54-F30C-4886-BD0A-AFB6BC2F1D99}"/>
            </a:ext>
          </a:extLst>
        </xdr:cNvPr>
        <xdr:cNvSpPr/>
      </xdr:nvSpPr>
      <xdr:spPr>
        <a:xfrm>
          <a:off x="21272500" y="62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69342</xdr:rowOff>
    </xdr:from>
    <xdr:to>
      <xdr:col>116</xdr:col>
      <xdr:colOff>63500</xdr:colOff>
      <xdr:row>36</xdr:row>
      <xdr:rowOff>83058</xdr:rowOff>
    </xdr:to>
    <xdr:cxnSp macro="">
      <xdr:nvCxnSpPr>
        <xdr:cNvPr id="495" name="直線コネクタ 494">
          <a:extLst>
            <a:ext uri="{FF2B5EF4-FFF2-40B4-BE49-F238E27FC236}">
              <a16:creationId xmlns:a16="http://schemas.microsoft.com/office/drawing/2014/main" id="{79F533E2-F9A5-41A1-B230-35D80DBB16DF}"/>
            </a:ext>
          </a:extLst>
        </xdr:cNvPr>
        <xdr:cNvCxnSpPr/>
      </xdr:nvCxnSpPr>
      <xdr:spPr>
        <a:xfrm flipV="1">
          <a:off x="21323300" y="624154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45974</xdr:rowOff>
    </xdr:from>
    <xdr:to>
      <xdr:col>107</xdr:col>
      <xdr:colOff>101600</xdr:colOff>
      <xdr:row>36</xdr:row>
      <xdr:rowOff>147574</xdr:rowOff>
    </xdr:to>
    <xdr:sp macro="" textlink="">
      <xdr:nvSpPr>
        <xdr:cNvPr id="496" name="楕円 495">
          <a:extLst>
            <a:ext uri="{FF2B5EF4-FFF2-40B4-BE49-F238E27FC236}">
              <a16:creationId xmlns:a16="http://schemas.microsoft.com/office/drawing/2014/main" id="{CAF14A90-029D-4C2D-8CFD-9DF846518824}"/>
            </a:ext>
          </a:extLst>
        </xdr:cNvPr>
        <xdr:cNvSpPr/>
      </xdr:nvSpPr>
      <xdr:spPr>
        <a:xfrm>
          <a:off x="20383500" y="62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83058</xdr:rowOff>
    </xdr:from>
    <xdr:to>
      <xdr:col>111</xdr:col>
      <xdr:colOff>177800</xdr:colOff>
      <xdr:row>36</xdr:row>
      <xdr:rowOff>96774</xdr:rowOff>
    </xdr:to>
    <xdr:cxnSp macro="">
      <xdr:nvCxnSpPr>
        <xdr:cNvPr id="497" name="直線コネクタ 496">
          <a:extLst>
            <a:ext uri="{FF2B5EF4-FFF2-40B4-BE49-F238E27FC236}">
              <a16:creationId xmlns:a16="http://schemas.microsoft.com/office/drawing/2014/main" id="{E0142F75-C53D-4CB9-9011-99EDABE9A797}"/>
            </a:ext>
          </a:extLst>
        </xdr:cNvPr>
        <xdr:cNvCxnSpPr/>
      </xdr:nvCxnSpPr>
      <xdr:spPr>
        <a:xfrm flipV="1">
          <a:off x="20434300" y="625525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59690</xdr:rowOff>
    </xdr:from>
    <xdr:to>
      <xdr:col>102</xdr:col>
      <xdr:colOff>165100</xdr:colOff>
      <xdr:row>36</xdr:row>
      <xdr:rowOff>161290</xdr:rowOff>
    </xdr:to>
    <xdr:sp macro="" textlink="">
      <xdr:nvSpPr>
        <xdr:cNvPr id="498" name="楕円 497">
          <a:extLst>
            <a:ext uri="{FF2B5EF4-FFF2-40B4-BE49-F238E27FC236}">
              <a16:creationId xmlns:a16="http://schemas.microsoft.com/office/drawing/2014/main" id="{61F7BAEF-7877-44DC-A787-4D382C543EAB}"/>
            </a:ext>
          </a:extLst>
        </xdr:cNvPr>
        <xdr:cNvSpPr/>
      </xdr:nvSpPr>
      <xdr:spPr>
        <a:xfrm>
          <a:off x="19494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96774</xdr:rowOff>
    </xdr:from>
    <xdr:to>
      <xdr:col>107</xdr:col>
      <xdr:colOff>50800</xdr:colOff>
      <xdr:row>36</xdr:row>
      <xdr:rowOff>110490</xdr:rowOff>
    </xdr:to>
    <xdr:cxnSp macro="">
      <xdr:nvCxnSpPr>
        <xdr:cNvPr id="499" name="直線コネクタ 498">
          <a:extLst>
            <a:ext uri="{FF2B5EF4-FFF2-40B4-BE49-F238E27FC236}">
              <a16:creationId xmlns:a16="http://schemas.microsoft.com/office/drawing/2014/main" id="{7A9AFD55-945D-44A7-851B-D6BEA0F92623}"/>
            </a:ext>
          </a:extLst>
        </xdr:cNvPr>
        <xdr:cNvCxnSpPr/>
      </xdr:nvCxnSpPr>
      <xdr:spPr>
        <a:xfrm flipV="1">
          <a:off x="19545300" y="626897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71120</xdr:rowOff>
    </xdr:from>
    <xdr:to>
      <xdr:col>98</xdr:col>
      <xdr:colOff>38100</xdr:colOff>
      <xdr:row>37</xdr:row>
      <xdr:rowOff>1270</xdr:rowOff>
    </xdr:to>
    <xdr:sp macro="" textlink="">
      <xdr:nvSpPr>
        <xdr:cNvPr id="500" name="楕円 499">
          <a:extLst>
            <a:ext uri="{FF2B5EF4-FFF2-40B4-BE49-F238E27FC236}">
              <a16:creationId xmlns:a16="http://schemas.microsoft.com/office/drawing/2014/main" id="{DCE3F624-C44C-4CFC-B13F-5EBDC444F53E}"/>
            </a:ext>
          </a:extLst>
        </xdr:cNvPr>
        <xdr:cNvSpPr/>
      </xdr:nvSpPr>
      <xdr:spPr>
        <a:xfrm>
          <a:off x="18605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110490</xdr:rowOff>
    </xdr:from>
    <xdr:to>
      <xdr:col>102</xdr:col>
      <xdr:colOff>114300</xdr:colOff>
      <xdr:row>36</xdr:row>
      <xdr:rowOff>121920</xdr:rowOff>
    </xdr:to>
    <xdr:cxnSp macro="">
      <xdr:nvCxnSpPr>
        <xdr:cNvPr id="501" name="直線コネクタ 500">
          <a:extLst>
            <a:ext uri="{FF2B5EF4-FFF2-40B4-BE49-F238E27FC236}">
              <a16:creationId xmlns:a16="http://schemas.microsoft.com/office/drawing/2014/main" id="{56106528-3ADF-453D-9E95-8693B61D7D5A}"/>
            </a:ext>
          </a:extLst>
        </xdr:cNvPr>
        <xdr:cNvCxnSpPr/>
      </xdr:nvCxnSpPr>
      <xdr:spPr>
        <a:xfrm flipV="1">
          <a:off x="18656300" y="62826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168419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8C46E16E-1D02-4E55-A8F1-685E4F2336B2}"/>
            </a:ext>
          </a:extLst>
        </xdr:cNvPr>
        <xdr:cNvSpPr txBox="1"/>
      </xdr:nvSpPr>
      <xdr:spPr>
        <a:xfrm>
          <a:off x="21075727"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1541</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6CD1CE0C-EBA9-4E7F-8B66-F476CA84AC11}"/>
            </a:ext>
          </a:extLst>
        </xdr:cNvPr>
        <xdr:cNvSpPr txBox="1"/>
      </xdr:nvSpPr>
      <xdr:spPr>
        <a:xfrm>
          <a:off x="20199427" y="68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170705</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F893970B-2A03-451F-830B-BAA0B03A3742}"/>
            </a:ext>
          </a:extLst>
        </xdr:cNvPr>
        <xdr:cNvSpPr txBox="1"/>
      </xdr:nvSpPr>
      <xdr:spPr>
        <a:xfrm>
          <a:off x="19310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10685</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214C6164-4AA0-4BFB-A227-5595CA427F89}"/>
            </a:ext>
          </a:extLst>
        </xdr:cNvPr>
        <xdr:cNvSpPr txBox="1"/>
      </xdr:nvSpPr>
      <xdr:spPr>
        <a:xfrm>
          <a:off x="18421427" y="686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150385</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D7773610-C3EC-493F-8F89-5B06628553FF}"/>
            </a:ext>
          </a:extLst>
        </xdr:cNvPr>
        <xdr:cNvSpPr txBox="1"/>
      </xdr:nvSpPr>
      <xdr:spPr>
        <a:xfrm>
          <a:off x="21075727" y="597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164101</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32A5442F-DC57-4B6C-8ACB-8014D832690A}"/>
            </a:ext>
          </a:extLst>
        </xdr:cNvPr>
        <xdr:cNvSpPr txBox="1"/>
      </xdr:nvSpPr>
      <xdr:spPr>
        <a:xfrm>
          <a:off x="20199427" y="599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6367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8455701D-FC7C-4BF4-9D26-EF9E1A81980F}"/>
            </a:ext>
          </a:extLst>
        </xdr:cNvPr>
        <xdr:cNvSpPr txBox="1"/>
      </xdr:nvSpPr>
      <xdr:spPr>
        <a:xfrm>
          <a:off x="19310427"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17797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D1A851CB-6589-410B-B17B-58BC64CB470D}"/>
            </a:ext>
          </a:extLst>
        </xdr:cNvPr>
        <xdr:cNvSpPr txBox="1"/>
      </xdr:nvSpPr>
      <xdr:spPr>
        <a:xfrm>
          <a:off x="18421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AFB011F0-445E-4177-9600-EE29D046E78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801278A4-8B2B-42C0-B364-9A51AF26CEC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11E219A1-1F9B-4EF9-AE4E-3C7C32C7671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BBDF6C5E-59AA-40D4-8C79-A5C53E78FF5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A6F808D1-D2F5-44DF-8627-99276FD113F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19FDB80F-3895-45B5-A118-2FC66D5AE6C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44CA1054-BA9F-4555-94E3-1985891FE7D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75042CB9-910A-4C73-A981-5403CA5ECB7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F1B19638-1B9C-4835-BE4A-94655105570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8F5A7830-9F72-407C-B98A-49C3ED0B72A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7AEC9A9A-8A76-4FF3-BB8A-45968335B97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EC64A8DB-D509-4FE2-92A8-DE851B2B198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E7910B5D-B816-41C9-907F-8FB09779B38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3BD77DCB-97CF-44F1-9ECB-7BBA55362D4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63448E24-481F-4CDD-93C5-8955F9107F0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766C4BA0-6B48-41F1-B565-D15D22D5314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5C0DE2D1-4456-4EA4-BE98-71691F47D65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B2852216-8E77-424D-BE5D-891D37755F0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AA4265D7-79C8-40BC-A68E-102D2A0377B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3D54999E-25B1-463D-B272-A61BC40192B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D5C5409E-0D09-457B-910E-87EA30179B7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D4CC4E98-0DFB-47CD-BFCF-4499FA5E91C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A4A473E9-06ED-40D0-9064-91BA67E7E25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28CCB44F-C977-4114-8D16-BDF3C45DA35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a:extLst>
            <a:ext uri="{FF2B5EF4-FFF2-40B4-BE49-F238E27FC236}">
              <a16:creationId xmlns:a16="http://schemas.microsoft.com/office/drawing/2014/main" id="{E479F1D7-2E24-4888-9FE1-5AABA12035FF}"/>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D9D04E9B-DC3B-4165-A2B9-A3CE07CD514F}"/>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a:extLst>
            <a:ext uri="{FF2B5EF4-FFF2-40B4-BE49-F238E27FC236}">
              <a16:creationId xmlns:a16="http://schemas.microsoft.com/office/drawing/2014/main" id="{ECCB9C84-A14D-4F0D-8A31-F5D8AA926509}"/>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99F6570E-C8DA-4823-8A7A-6C062E7753F8}"/>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a:extLst>
            <a:ext uri="{FF2B5EF4-FFF2-40B4-BE49-F238E27FC236}">
              <a16:creationId xmlns:a16="http://schemas.microsoft.com/office/drawing/2014/main" id="{10919B08-F616-4811-884E-7AB299B6D4A3}"/>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D20F2600-8A7E-48FD-BEF4-06FAD4C42C69}"/>
            </a:ext>
          </a:extLst>
        </xdr:cNvPr>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a:extLst>
            <a:ext uri="{FF2B5EF4-FFF2-40B4-BE49-F238E27FC236}">
              <a16:creationId xmlns:a16="http://schemas.microsoft.com/office/drawing/2014/main" id="{07ACCCBE-7457-462A-95D7-F2E823AA4AF2}"/>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34925</xdr:rowOff>
    </xdr:from>
    <xdr:to>
      <xdr:col>81</xdr:col>
      <xdr:colOff>101600</xdr:colOff>
      <xdr:row>60</xdr:row>
      <xdr:rowOff>136525</xdr:rowOff>
    </xdr:to>
    <xdr:sp macro="" textlink="">
      <xdr:nvSpPr>
        <xdr:cNvPr id="541" name="フローチャート: 判断 540">
          <a:extLst>
            <a:ext uri="{FF2B5EF4-FFF2-40B4-BE49-F238E27FC236}">
              <a16:creationId xmlns:a16="http://schemas.microsoft.com/office/drawing/2014/main" id="{69DDAA0A-A078-4815-AB7C-9621C61570D0}"/>
            </a:ext>
          </a:extLst>
        </xdr:cNvPr>
        <xdr:cNvSpPr/>
      </xdr:nvSpPr>
      <xdr:spPr>
        <a:xfrm>
          <a:off x="15430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42" name="フローチャート: 判断 541">
          <a:extLst>
            <a:ext uri="{FF2B5EF4-FFF2-40B4-BE49-F238E27FC236}">
              <a16:creationId xmlns:a16="http://schemas.microsoft.com/office/drawing/2014/main" id="{3496478D-29E6-438D-A7F7-56C49FE9C5DC}"/>
            </a:ext>
          </a:extLst>
        </xdr:cNvPr>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43" name="フローチャート: 判断 542">
          <a:extLst>
            <a:ext uri="{FF2B5EF4-FFF2-40B4-BE49-F238E27FC236}">
              <a16:creationId xmlns:a16="http://schemas.microsoft.com/office/drawing/2014/main" id="{6596363E-DC23-4700-AA57-0BB7A1ADBE1A}"/>
            </a:ext>
          </a:extLst>
        </xdr:cNvPr>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166370</xdr:rowOff>
    </xdr:from>
    <xdr:to>
      <xdr:col>67</xdr:col>
      <xdr:colOff>101600</xdr:colOff>
      <xdr:row>60</xdr:row>
      <xdr:rowOff>96520</xdr:rowOff>
    </xdr:to>
    <xdr:sp macro="" textlink="">
      <xdr:nvSpPr>
        <xdr:cNvPr id="544" name="フローチャート: 判断 543">
          <a:extLst>
            <a:ext uri="{FF2B5EF4-FFF2-40B4-BE49-F238E27FC236}">
              <a16:creationId xmlns:a16="http://schemas.microsoft.com/office/drawing/2014/main" id="{32BC8911-D7D8-4DDF-B201-BCF408450F12}"/>
            </a:ext>
          </a:extLst>
        </xdr:cNvPr>
        <xdr:cNvSpPr/>
      </xdr:nvSpPr>
      <xdr:spPr>
        <a:xfrm>
          <a:off x="1276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DFEE81C0-8AAB-4898-B6C6-58F98E86BC7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DA4E6D3-F6EF-4B3D-A026-F7ED63A4365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775D788-7141-4842-8751-6E17B0C0AC8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C282BDE-C33D-4C51-95EF-301BD45629F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2272AC2A-271C-468E-884B-FBAC6C49DB0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23495</xdr:rowOff>
    </xdr:from>
    <xdr:to>
      <xdr:col>85</xdr:col>
      <xdr:colOff>177800</xdr:colOff>
      <xdr:row>58</xdr:row>
      <xdr:rowOff>125095</xdr:rowOff>
    </xdr:to>
    <xdr:sp macro="" textlink="">
      <xdr:nvSpPr>
        <xdr:cNvPr id="550" name="楕円 549">
          <a:extLst>
            <a:ext uri="{FF2B5EF4-FFF2-40B4-BE49-F238E27FC236}">
              <a16:creationId xmlns:a16="http://schemas.microsoft.com/office/drawing/2014/main" id="{9665158F-DB00-4636-9BD3-F5A000BDD623}"/>
            </a:ext>
          </a:extLst>
        </xdr:cNvPr>
        <xdr:cNvSpPr/>
      </xdr:nvSpPr>
      <xdr:spPr>
        <a:xfrm>
          <a:off x="162687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46372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E65458EA-5EA9-4540-8C6E-7504C731CFE4}"/>
            </a:ext>
          </a:extLst>
        </xdr:cNvPr>
        <xdr:cNvSpPr txBox="1"/>
      </xdr:nvSpPr>
      <xdr:spPr>
        <a:xfrm>
          <a:off x="16357600"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57785</xdr:rowOff>
    </xdr:from>
    <xdr:to>
      <xdr:col>81</xdr:col>
      <xdr:colOff>101600</xdr:colOff>
      <xdr:row>58</xdr:row>
      <xdr:rowOff>159385</xdr:rowOff>
    </xdr:to>
    <xdr:sp macro="" textlink="">
      <xdr:nvSpPr>
        <xdr:cNvPr id="552" name="楕円 551">
          <a:extLst>
            <a:ext uri="{FF2B5EF4-FFF2-40B4-BE49-F238E27FC236}">
              <a16:creationId xmlns:a16="http://schemas.microsoft.com/office/drawing/2014/main" id="{F76BB396-86ED-4177-9FC0-33620A0D4111}"/>
            </a:ext>
          </a:extLst>
        </xdr:cNvPr>
        <xdr:cNvSpPr/>
      </xdr:nvSpPr>
      <xdr:spPr>
        <a:xfrm>
          <a:off x="15430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74295</xdr:rowOff>
    </xdr:from>
    <xdr:to>
      <xdr:col>85</xdr:col>
      <xdr:colOff>127000</xdr:colOff>
      <xdr:row>58</xdr:row>
      <xdr:rowOff>108585</xdr:rowOff>
    </xdr:to>
    <xdr:cxnSp macro="">
      <xdr:nvCxnSpPr>
        <xdr:cNvPr id="553" name="直線コネクタ 552">
          <a:extLst>
            <a:ext uri="{FF2B5EF4-FFF2-40B4-BE49-F238E27FC236}">
              <a16:creationId xmlns:a16="http://schemas.microsoft.com/office/drawing/2014/main" id="{6C33F52E-697B-4276-B8E2-0297358818F0}"/>
            </a:ext>
          </a:extLst>
        </xdr:cNvPr>
        <xdr:cNvCxnSpPr/>
      </xdr:nvCxnSpPr>
      <xdr:spPr>
        <a:xfrm flipV="1">
          <a:off x="15481300" y="100183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80645</xdr:rowOff>
    </xdr:from>
    <xdr:to>
      <xdr:col>76</xdr:col>
      <xdr:colOff>165100</xdr:colOff>
      <xdr:row>59</xdr:row>
      <xdr:rowOff>10795</xdr:rowOff>
    </xdr:to>
    <xdr:sp macro="" textlink="">
      <xdr:nvSpPr>
        <xdr:cNvPr id="554" name="楕円 553">
          <a:extLst>
            <a:ext uri="{FF2B5EF4-FFF2-40B4-BE49-F238E27FC236}">
              <a16:creationId xmlns:a16="http://schemas.microsoft.com/office/drawing/2014/main" id="{36DA4286-4186-4FE7-908F-588F97718A24}"/>
            </a:ext>
          </a:extLst>
        </xdr:cNvPr>
        <xdr:cNvSpPr/>
      </xdr:nvSpPr>
      <xdr:spPr>
        <a:xfrm>
          <a:off x="14541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108585</xdr:rowOff>
    </xdr:from>
    <xdr:to>
      <xdr:col>81</xdr:col>
      <xdr:colOff>50800</xdr:colOff>
      <xdr:row>58</xdr:row>
      <xdr:rowOff>131445</xdr:rowOff>
    </xdr:to>
    <xdr:cxnSp macro="">
      <xdr:nvCxnSpPr>
        <xdr:cNvPr id="555" name="直線コネクタ 554">
          <a:extLst>
            <a:ext uri="{FF2B5EF4-FFF2-40B4-BE49-F238E27FC236}">
              <a16:creationId xmlns:a16="http://schemas.microsoft.com/office/drawing/2014/main" id="{ED0D3496-DA39-46AD-8535-36AC6F5E433A}"/>
            </a:ext>
          </a:extLst>
        </xdr:cNvPr>
        <xdr:cNvCxnSpPr/>
      </xdr:nvCxnSpPr>
      <xdr:spPr>
        <a:xfrm flipV="1">
          <a:off x="14592300" y="100526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48260</xdr:rowOff>
    </xdr:from>
    <xdr:to>
      <xdr:col>72</xdr:col>
      <xdr:colOff>38100</xdr:colOff>
      <xdr:row>58</xdr:row>
      <xdr:rowOff>149860</xdr:rowOff>
    </xdr:to>
    <xdr:sp macro="" textlink="">
      <xdr:nvSpPr>
        <xdr:cNvPr id="556" name="楕円 555">
          <a:extLst>
            <a:ext uri="{FF2B5EF4-FFF2-40B4-BE49-F238E27FC236}">
              <a16:creationId xmlns:a16="http://schemas.microsoft.com/office/drawing/2014/main" id="{D2468E9D-A638-4BA7-AA0B-C4A20B760E23}"/>
            </a:ext>
          </a:extLst>
        </xdr:cNvPr>
        <xdr:cNvSpPr/>
      </xdr:nvSpPr>
      <xdr:spPr>
        <a:xfrm>
          <a:off x="13652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99060</xdr:rowOff>
    </xdr:from>
    <xdr:to>
      <xdr:col>76</xdr:col>
      <xdr:colOff>114300</xdr:colOff>
      <xdr:row>58</xdr:row>
      <xdr:rowOff>131445</xdr:rowOff>
    </xdr:to>
    <xdr:cxnSp macro="">
      <xdr:nvCxnSpPr>
        <xdr:cNvPr id="557" name="直線コネクタ 556">
          <a:extLst>
            <a:ext uri="{FF2B5EF4-FFF2-40B4-BE49-F238E27FC236}">
              <a16:creationId xmlns:a16="http://schemas.microsoft.com/office/drawing/2014/main" id="{F08EEC09-DF86-48E1-BFF2-5BD0D17B484C}"/>
            </a:ext>
          </a:extLst>
        </xdr:cNvPr>
        <xdr:cNvCxnSpPr/>
      </xdr:nvCxnSpPr>
      <xdr:spPr>
        <a:xfrm>
          <a:off x="13703300" y="100431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52070</xdr:rowOff>
    </xdr:from>
    <xdr:to>
      <xdr:col>67</xdr:col>
      <xdr:colOff>101600</xdr:colOff>
      <xdr:row>58</xdr:row>
      <xdr:rowOff>153670</xdr:rowOff>
    </xdr:to>
    <xdr:sp macro="" textlink="">
      <xdr:nvSpPr>
        <xdr:cNvPr id="558" name="楕円 557">
          <a:extLst>
            <a:ext uri="{FF2B5EF4-FFF2-40B4-BE49-F238E27FC236}">
              <a16:creationId xmlns:a16="http://schemas.microsoft.com/office/drawing/2014/main" id="{84D342C1-FFD1-4C67-A559-F5702A60A245}"/>
            </a:ext>
          </a:extLst>
        </xdr:cNvPr>
        <xdr:cNvSpPr/>
      </xdr:nvSpPr>
      <xdr:spPr>
        <a:xfrm>
          <a:off x="12763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99060</xdr:rowOff>
    </xdr:from>
    <xdr:to>
      <xdr:col>71</xdr:col>
      <xdr:colOff>177800</xdr:colOff>
      <xdr:row>58</xdr:row>
      <xdr:rowOff>102870</xdr:rowOff>
    </xdr:to>
    <xdr:cxnSp macro="">
      <xdr:nvCxnSpPr>
        <xdr:cNvPr id="559" name="直線コネクタ 558">
          <a:extLst>
            <a:ext uri="{FF2B5EF4-FFF2-40B4-BE49-F238E27FC236}">
              <a16:creationId xmlns:a16="http://schemas.microsoft.com/office/drawing/2014/main" id="{7CB00383-597B-4978-891B-6FD6D19FE10E}"/>
            </a:ext>
          </a:extLst>
        </xdr:cNvPr>
        <xdr:cNvCxnSpPr/>
      </xdr:nvCxnSpPr>
      <xdr:spPr>
        <a:xfrm flipV="1">
          <a:off x="12814300" y="10043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127652</xdr:rowOff>
    </xdr:from>
    <xdr:ext cx="405111" cy="259045"/>
    <xdr:sp macro="" textlink="">
      <xdr:nvSpPr>
        <xdr:cNvPr id="560" name="n_1aveValue【学校施設】&#10;有形固定資産減価償却率">
          <a:extLst>
            <a:ext uri="{FF2B5EF4-FFF2-40B4-BE49-F238E27FC236}">
              <a16:creationId xmlns:a16="http://schemas.microsoft.com/office/drawing/2014/main" id="{D6EB1AC4-A1FE-4C5C-8B6C-7C94693F67BB}"/>
            </a:ext>
          </a:extLst>
        </xdr:cNvPr>
        <xdr:cNvSpPr txBox="1"/>
      </xdr:nvSpPr>
      <xdr:spPr>
        <a:xfrm>
          <a:off x="152660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561" name="n_2aveValue【学校施設】&#10;有形固定資産減価償却率">
          <a:extLst>
            <a:ext uri="{FF2B5EF4-FFF2-40B4-BE49-F238E27FC236}">
              <a16:creationId xmlns:a16="http://schemas.microsoft.com/office/drawing/2014/main" id="{83C72FD2-34B1-4911-9921-3CBE6E67F4F0}"/>
            </a:ext>
          </a:extLst>
        </xdr:cNvPr>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104792</xdr:rowOff>
    </xdr:from>
    <xdr:ext cx="405111" cy="259045"/>
    <xdr:sp macro="" textlink="">
      <xdr:nvSpPr>
        <xdr:cNvPr id="562" name="n_3aveValue【学校施設】&#10;有形固定資産減価償却率">
          <a:extLst>
            <a:ext uri="{FF2B5EF4-FFF2-40B4-BE49-F238E27FC236}">
              <a16:creationId xmlns:a16="http://schemas.microsoft.com/office/drawing/2014/main" id="{ED1AFB28-D521-4284-A0CE-F31F6114DD2F}"/>
            </a:ext>
          </a:extLst>
        </xdr:cNvPr>
        <xdr:cNvSpPr txBox="1"/>
      </xdr:nvSpPr>
      <xdr:spPr>
        <a:xfrm>
          <a:off x="13500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87647</xdr:rowOff>
    </xdr:from>
    <xdr:ext cx="405111" cy="259045"/>
    <xdr:sp macro="" textlink="">
      <xdr:nvSpPr>
        <xdr:cNvPr id="563" name="n_4aveValue【学校施設】&#10;有形固定資産減価償却率">
          <a:extLst>
            <a:ext uri="{FF2B5EF4-FFF2-40B4-BE49-F238E27FC236}">
              <a16:creationId xmlns:a16="http://schemas.microsoft.com/office/drawing/2014/main" id="{5F5717C6-8CAB-439D-9B11-33B55EE11444}"/>
            </a:ext>
          </a:extLst>
        </xdr:cNvPr>
        <xdr:cNvSpPr txBox="1"/>
      </xdr:nvSpPr>
      <xdr:spPr>
        <a:xfrm>
          <a:off x="12611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4462</xdr:rowOff>
    </xdr:from>
    <xdr:ext cx="405111" cy="259045"/>
    <xdr:sp macro="" textlink="">
      <xdr:nvSpPr>
        <xdr:cNvPr id="564" name="n_1mainValue【学校施設】&#10;有形固定資産減価償却率">
          <a:extLst>
            <a:ext uri="{FF2B5EF4-FFF2-40B4-BE49-F238E27FC236}">
              <a16:creationId xmlns:a16="http://schemas.microsoft.com/office/drawing/2014/main" id="{C4A68E6A-0BE0-4BC1-9B74-4CEB22028E48}"/>
            </a:ext>
          </a:extLst>
        </xdr:cNvPr>
        <xdr:cNvSpPr txBox="1"/>
      </xdr:nvSpPr>
      <xdr:spPr>
        <a:xfrm>
          <a:off x="152660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27322</xdr:rowOff>
    </xdr:from>
    <xdr:ext cx="405111" cy="259045"/>
    <xdr:sp macro="" textlink="">
      <xdr:nvSpPr>
        <xdr:cNvPr id="565" name="n_2mainValue【学校施設】&#10;有形固定資産減価償却率">
          <a:extLst>
            <a:ext uri="{FF2B5EF4-FFF2-40B4-BE49-F238E27FC236}">
              <a16:creationId xmlns:a16="http://schemas.microsoft.com/office/drawing/2014/main" id="{62AA2D2B-D042-4847-B4AA-84B7A611EDB2}"/>
            </a:ext>
          </a:extLst>
        </xdr:cNvPr>
        <xdr:cNvSpPr txBox="1"/>
      </xdr:nvSpPr>
      <xdr:spPr>
        <a:xfrm>
          <a:off x="14389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166387</xdr:rowOff>
    </xdr:from>
    <xdr:ext cx="405111" cy="259045"/>
    <xdr:sp macro="" textlink="">
      <xdr:nvSpPr>
        <xdr:cNvPr id="566" name="n_3mainValue【学校施設】&#10;有形固定資産減価償却率">
          <a:extLst>
            <a:ext uri="{FF2B5EF4-FFF2-40B4-BE49-F238E27FC236}">
              <a16:creationId xmlns:a16="http://schemas.microsoft.com/office/drawing/2014/main" id="{3E0A1599-42BC-4E3C-A73D-E0C58138AD96}"/>
            </a:ext>
          </a:extLst>
        </xdr:cNvPr>
        <xdr:cNvSpPr txBox="1"/>
      </xdr:nvSpPr>
      <xdr:spPr>
        <a:xfrm>
          <a:off x="13500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170197</xdr:rowOff>
    </xdr:from>
    <xdr:ext cx="405111" cy="259045"/>
    <xdr:sp macro="" textlink="">
      <xdr:nvSpPr>
        <xdr:cNvPr id="567" name="n_4mainValue【学校施設】&#10;有形固定資産減価償却率">
          <a:extLst>
            <a:ext uri="{FF2B5EF4-FFF2-40B4-BE49-F238E27FC236}">
              <a16:creationId xmlns:a16="http://schemas.microsoft.com/office/drawing/2014/main" id="{68D8EBE5-25D0-43EB-8750-CC7CC74B461A}"/>
            </a:ext>
          </a:extLst>
        </xdr:cNvPr>
        <xdr:cNvSpPr txBox="1"/>
      </xdr:nvSpPr>
      <xdr:spPr>
        <a:xfrm>
          <a:off x="12611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EA075943-56BB-473D-9AAE-15F4BD89A22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6B163C2-273E-4DCC-941A-D1FC4504E80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EBE8A6E0-D494-4F0A-898B-31F398B271E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F97B09EC-DB00-4BD7-A27E-B8659BD0B50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B76717FA-FB4B-486B-90DD-9C0A5173472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B36A75DA-BD66-45BC-8308-D2A4A2E916E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1D4F9AB9-F9D8-4BE5-99E3-EF063AA6888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49F8322E-991C-4969-8570-93E42C3B5EA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FBE35DF8-5CB1-4E30-9DB0-E2D349561E5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88E92531-5A00-42C6-B222-9F1718E3B5F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E9599BAB-DCDA-4D65-B4BB-0D785DD78E0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72C0132B-BC82-44A6-8E1E-B36F5A539F9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B2A6EED4-B412-42BE-A902-EFD787E3805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ACE1F4DB-DE69-44C2-8F95-B4F746D823F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2632109-ABDE-47C3-949E-F0F17A5F38F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F95D90B2-850E-40DA-88E7-7E879DE42C7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A46002D3-6E0C-403A-8786-F5F9653B494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8E3DACB8-5FC0-450E-B559-D8F30F93219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40033D97-1834-4F23-BFCA-99A042A1FFC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a:extLst>
            <a:ext uri="{FF2B5EF4-FFF2-40B4-BE49-F238E27FC236}">
              <a16:creationId xmlns:a16="http://schemas.microsoft.com/office/drawing/2014/main" id="{8E6F4393-73FE-48CA-8F4B-FA3C3C1BE89F}"/>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2C8138C1-602D-4416-A6F4-70647FE3460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8813FCBD-F9DA-48CA-BDCC-A47CBAA7E5E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B216B447-D75C-4180-A78D-D5EA9334CE6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a:extLst>
            <a:ext uri="{FF2B5EF4-FFF2-40B4-BE49-F238E27FC236}">
              <a16:creationId xmlns:a16="http://schemas.microsoft.com/office/drawing/2014/main" id="{218A8A01-88AE-48B1-BAE1-28818B7A49AB}"/>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a:extLst>
            <a:ext uri="{FF2B5EF4-FFF2-40B4-BE49-F238E27FC236}">
              <a16:creationId xmlns:a16="http://schemas.microsoft.com/office/drawing/2014/main" id="{4E242592-F89B-4EC2-9156-F99B0B8BE67A}"/>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a:extLst>
            <a:ext uri="{FF2B5EF4-FFF2-40B4-BE49-F238E27FC236}">
              <a16:creationId xmlns:a16="http://schemas.microsoft.com/office/drawing/2014/main" id="{B0A4CF2F-168A-4A80-9F79-878C22268076}"/>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a:extLst>
            <a:ext uri="{FF2B5EF4-FFF2-40B4-BE49-F238E27FC236}">
              <a16:creationId xmlns:a16="http://schemas.microsoft.com/office/drawing/2014/main" id="{12E262FB-5FEF-4330-B33B-FF23BE57DE09}"/>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a:extLst>
            <a:ext uri="{FF2B5EF4-FFF2-40B4-BE49-F238E27FC236}">
              <a16:creationId xmlns:a16="http://schemas.microsoft.com/office/drawing/2014/main" id="{EC61CBFA-3994-4C45-837A-DE16215B0F9D}"/>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596" name="【学校施設】&#10;一人当たり面積平均値テキスト">
          <a:extLst>
            <a:ext uri="{FF2B5EF4-FFF2-40B4-BE49-F238E27FC236}">
              <a16:creationId xmlns:a16="http://schemas.microsoft.com/office/drawing/2014/main" id="{142B5BCA-3194-4539-8410-211E7FFCA37A}"/>
            </a:ext>
          </a:extLst>
        </xdr:cNvPr>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a:extLst>
            <a:ext uri="{FF2B5EF4-FFF2-40B4-BE49-F238E27FC236}">
              <a16:creationId xmlns:a16="http://schemas.microsoft.com/office/drawing/2014/main" id="{EDCA9F5A-1849-43EF-A0B1-5993734BB249}"/>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157607</xdr:rowOff>
    </xdr:from>
    <xdr:to>
      <xdr:col>112</xdr:col>
      <xdr:colOff>38100</xdr:colOff>
      <xdr:row>63</xdr:row>
      <xdr:rowOff>87757</xdr:rowOff>
    </xdr:to>
    <xdr:sp macro="" textlink="">
      <xdr:nvSpPr>
        <xdr:cNvPr id="598" name="フローチャート: 判断 597">
          <a:extLst>
            <a:ext uri="{FF2B5EF4-FFF2-40B4-BE49-F238E27FC236}">
              <a16:creationId xmlns:a16="http://schemas.microsoft.com/office/drawing/2014/main" id="{1B88788C-C73E-42D7-83AB-8FAED3CC41DB}"/>
            </a:ext>
          </a:extLst>
        </xdr:cNvPr>
        <xdr:cNvSpPr/>
      </xdr:nvSpPr>
      <xdr:spPr>
        <a:xfrm>
          <a:off x="21272500" y="10787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163195</xdr:rowOff>
    </xdr:from>
    <xdr:to>
      <xdr:col>107</xdr:col>
      <xdr:colOff>101600</xdr:colOff>
      <xdr:row>63</xdr:row>
      <xdr:rowOff>93345</xdr:rowOff>
    </xdr:to>
    <xdr:sp macro="" textlink="">
      <xdr:nvSpPr>
        <xdr:cNvPr id="599" name="フローチャート: 判断 598">
          <a:extLst>
            <a:ext uri="{FF2B5EF4-FFF2-40B4-BE49-F238E27FC236}">
              <a16:creationId xmlns:a16="http://schemas.microsoft.com/office/drawing/2014/main" id="{0B325583-09B7-4BC9-8A43-A2C52B9784B8}"/>
            </a:ext>
          </a:extLst>
        </xdr:cNvPr>
        <xdr:cNvSpPr/>
      </xdr:nvSpPr>
      <xdr:spPr>
        <a:xfrm>
          <a:off x="20383500" y="1079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165989</xdr:rowOff>
    </xdr:from>
    <xdr:to>
      <xdr:col>102</xdr:col>
      <xdr:colOff>165100</xdr:colOff>
      <xdr:row>63</xdr:row>
      <xdr:rowOff>96139</xdr:rowOff>
    </xdr:to>
    <xdr:sp macro="" textlink="">
      <xdr:nvSpPr>
        <xdr:cNvPr id="600" name="フローチャート: 判断 599">
          <a:extLst>
            <a:ext uri="{FF2B5EF4-FFF2-40B4-BE49-F238E27FC236}">
              <a16:creationId xmlns:a16="http://schemas.microsoft.com/office/drawing/2014/main" id="{822DEAE6-709B-41F1-9565-77C27833BDC3}"/>
            </a:ext>
          </a:extLst>
        </xdr:cNvPr>
        <xdr:cNvSpPr/>
      </xdr:nvSpPr>
      <xdr:spPr>
        <a:xfrm>
          <a:off x="194945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169799</xdr:rowOff>
    </xdr:from>
    <xdr:to>
      <xdr:col>98</xdr:col>
      <xdr:colOff>38100</xdr:colOff>
      <xdr:row>63</xdr:row>
      <xdr:rowOff>99949</xdr:rowOff>
    </xdr:to>
    <xdr:sp macro="" textlink="">
      <xdr:nvSpPr>
        <xdr:cNvPr id="601" name="フローチャート: 判断 600">
          <a:extLst>
            <a:ext uri="{FF2B5EF4-FFF2-40B4-BE49-F238E27FC236}">
              <a16:creationId xmlns:a16="http://schemas.microsoft.com/office/drawing/2014/main" id="{FB13DC88-0A6C-45BD-BC27-1F9A266B81EB}"/>
            </a:ext>
          </a:extLst>
        </xdr:cNvPr>
        <xdr:cNvSpPr/>
      </xdr:nvSpPr>
      <xdr:spPr>
        <a:xfrm>
          <a:off x="18605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D44FFF1F-6EA4-49E2-B0EC-681ED758050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97FD8029-1AEC-45D7-BE3D-39942C91CBB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B25B8185-C1DF-475F-A32D-2C839551F62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7B23C42-ECD0-4BC9-B891-E6AE2E5E395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930A2DF3-984E-4D4A-9053-62249AE21B5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29591</xdr:rowOff>
    </xdr:from>
    <xdr:to>
      <xdr:col>116</xdr:col>
      <xdr:colOff>114300</xdr:colOff>
      <xdr:row>62</xdr:row>
      <xdr:rowOff>131191</xdr:rowOff>
    </xdr:to>
    <xdr:sp macro="" textlink="">
      <xdr:nvSpPr>
        <xdr:cNvPr id="607" name="楕円 606">
          <a:extLst>
            <a:ext uri="{FF2B5EF4-FFF2-40B4-BE49-F238E27FC236}">
              <a16:creationId xmlns:a16="http://schemas.microsoft.com/office/drawing/2014/main" id="{FF6AD44C-4FB2-49E0-9AC7-46C721A15DE9}"/>
            </a:ext>
          </a:extLst>
        </xdr:cNvPr>
        <xdr:cNvSpPr/>
      </xdr:nvSpPr>
      <xdr:spPr>
        <a:xfrm>
          <a:off x="22110700" y="1065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52468</xdr:rowOff>
    </xdr:from>
    <xdr:ext cx="469744" cy="259045"/>
    <xdr:sp macro="" textlink="">
      <xdr:nvSpPr>
        <xdr:cNvPr id="608" name="【学校施設】&#10;一人当たり面積該当値テキスト">
          <a:extLst>
            <a:ext uri="{FF2B5EF4-FFF2-40B4-BE49-F238E27FC236}">
              <a16:creationId xmlns:a16="http://schemas.microsoft.com/office/drawing/2014/main" id="{85325643-6191-4CAF-9A1C-D73551949AC2}"/>
            </a:ext>
          </a:extLst>
        </xdr:cNvPr>
        <xdr:cNvSpPr txBox="1"/>
      </xdr:nvSpPr>
      <xdr:spPr>
        <a:xfrm>
          <a:off x="22199600" y="1051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32639</xdr:rowOff>
    </xdr:from>
    <xdr:to>
      <xdr:col>112</xdr:col>
      <xdr:colOff>38100</xdr:colOff>
      <xdr:row>62</xdr:row>
      <xdr:rowOff>134239</xdr:rowOff>
    </xdr:to>
    <xdr:sp macro="" textlink="">
      <xdr:nvSpPr>
        <xdr:cNvPr id="609" name="楕円 608">
          <a:extLst>
            <a:ext uri="{FF2B5EF4-FFF2-40B4-BE49-F238E27FC236}">
              <a16:creationId xmlns:a16="http://schemas.microsoft.com/office/drawing/2014/main" id="{47B15495-30B9-4A96-AC69-66E5701680BC}"/>
            </a:ext>
          </a:extLst>
        </xdr:cNvPr>
        <xdr:cNvSpPr/>
      </xdr:nvSpPr>
      <xdr:spPr>
        <a:xfrm>
          <a:off x="21272500" y="1066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80391</xdr:rowOff>
    </xdr:from>
    <xdr:to>
      <xdr:col>116</xdr:col>
      <xdr:colOff>63500</xdr:colOff>
      <xdr:row>62</xdr:row>
      <xdr:rowOff>83439</xdr:rowOff>
    </xdr:to>
    <xdr:cxnSp macro="">
      <xdr:nvCxnSpPr>
        <xdr:cNvPr id="610" name="直線コネクタ 609">
          <a:extLst>
            <a:ext uri="{FF2B5EF4-FFF2-40B4-BE49-F238E27FC236}">
              <a16:creationId xmlns:a16="http://schemas.microsoft.com/office/drawing/2014/main" id="{A826CCE1-C6A8-4225-A73C-D29B49712969}"/>
            </a:ext>
          </a:extLst>
        </xdr:cNvPr>
        <xdr:cNvCxnSpPr/>
      </xdr:nvCxnSpPr>
      <xdr:spPr>
        <a:xfrm flipV="1">
          <a:off x="21323300" y="10710291"/>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37846</xdr:rowOff>
    </xdr:from>
    <xdr:to>
      <xdr:col>107</xdr:col>
      <xdr:colOff>101600</xdr:colOff>
      <xdr:row>62</xdr:row>
      <xdr:rowOff>139446</xdr:rowOff>
    </xdr:to>
    <xdr:sp macro="" textlink="">
      <xdr:nvSpPr>
        <xdr:cNvPr id="611" name="楕円 610">
          <a:extLst>
            <a:ext uri="{FF2B5EF4-FFF2-40B4-BE49-F238E27FC236}">
              <a16:creationId xmlns:a16="http://schemas.microsoft.com/office/drawing/2014/main" id="{85367E41-4982-4E81-A1D9-3D0507D153F3}"/>
            </a:ext>
          </a:extLst>
        </xdr:cNvPr>
        <xdr:cNvSpPr/>
      </xdr:nvSpPr>
      <xdr:spPr>
        <a:xfrm>
          <a:off x="20383500" y="1066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83439</xdr:rowOff>
    </xdr:from>
    <xdr:to>
      <xdr:col>111</xdr:col>
      <xdr:colOff>177800</xdr:colOff>
      <xdr:row>62</xdr:row>
      <xdr:rowOff>88646</xdr:rowOff>
    </xdr:to>
    <xdr:cxnSp macro="">
      <xdr:nvCxnSpPr>
        <xdr:cNvPr id="612" name="直線コネクタ 611">
          <a:extLst>
            <a:ext uri="{FF2B5EF4-FFF2-40B4-BE49-F238E27FC236}">
              <a16:creationId xmlns:a16="http://schemas.microsoft.com/office/drawing/2014/main" id="{5C1A8BE4-AD3C-4ADE-A6EA-E4E7270ECD40}"/>
            </a:ext>
          </a:extLst>
        </xdr:cNvPr>
        <xdr:cNvCxnSpPr/>
      </xdr:nvCxnSpPr>
      <xdr:spPr>
        <a:xfrm flipV="1">
          <a:off x="20434300" y="10713339"/>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47879</xdr:rowOff>
    </xdr:from>
    <xdr:to>
      <xdr:col>102</xdr:col>
      <xdr:colOff>165100</xdr:colOff>
      <xdr:row>62</xdr:row>
      <xdr:rowOff>149479</xdr:rowOff>
    </xdr:to>
    <xdr:sp macro="" textlink="">
      <xdr:nvSpPr>
        <xdr:cNvPr id="613" name="楕円 612">
          <a:extLst>
            <a:ext uri="{FF2B5EF4-FFF2-40B4-BE49-F238E27FC236}">
              <a16:creationId xmlns:a16="http://schemas.microsoft.com/office/drawing/2014/main" id="{1E7A852F-0690-4F29-8161-648C3D6CD2CA}"/>
            </a:ext>
          </a:extLst>
        </xdr:cNvPr>
        <xdr:cNvSpPr/>
      </xdr:nvSpPr>
      <xdr:spPr>
        <a:xfrm>
          <a:off x="19494500" y="106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88646</xdr:rowOff>
    </xdr:from>
    <xdr:to>
      <xdr:col>107</xdr:col>
      <xdr:colOff>50800</xdr:colOff>
      <xdr:row>62</xdr:row>
      <xdr:rowOff>98679</xdr:rowOff>
    </xdr:to>
    <xdr:cxnSp macro="">
      <xdr:nvCxnSpPr>
        <xdr:cNvPr id="614" name="直線コネクタ 613">
          <a:extLst>
            <a:ext uri="{FF2B5EF4-FFF2-40B4-BE49-F238E27FC236}">
              <a16:creationId xmlns:a16="http://schemas.microsoft.com/office/drawing/2014/main" id="{9A6DED11-D4FD-465A-85E9-B8BFF2B14EC2}"/>
            </a:ext>
          </a:extLst>
        </xdr:cNvPr>
        <xdr:cNvCxnSpPr/>
      </xdr:nvCxnSpPr>
      <xdr:spPr>
        <a:xfrm flipV="1">
          <a:off x="19545300" y="10718546"/>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50419</xdr:rowOff>
    </xdr:from>
    <xdr:to>
      <xdr:col>98</xdr:col>
      <xdr:colOff>38100</xdr:colOff>
      <xdr:row>62</xdr:row>
      <xdr:rowOff>152019</xdr:rowOff>
    </xdr:to>
    <xdr:sp macro="" textlink="">
      <xdr:nvSpPr>
        <xdr:cNvPr id="615" name="楕円 614">
          <a:extLst>
            <a:ext uri="{FF2B5EF4-FFF2-40B4-BE49-F238E27FC236}">
              <a16:creationId xmlns:a16="http://schemas.microsoft.com/office/drawing/2014/main" id="{7C11CE97-BEE2-4453-A02D-FE7A4948F876}"/>
            </a:ext>
          </a:extLst>
        </xdr:cNvPr>
        <xdr:cNvSpPr/>
      </xdr:nvSpPr>
      <xdr:spPr>
        <a:xfrm>
          <a:off x="18605500" y="1068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98679</xdr:rowOff>
    </xdr:from>
    <xdr:to>
      <xdr:col>102</xdr:col>
      <xdr:colOff>114300</xdr:colOff>
      <xdr:row>62</xdr:row>
      <xdr:rowOff>101219</xdr:rowOff>
    </xdr:to>
    <xdr:cxnSp macro="">
      <xdr:nvCxnSpPr>
        <xdr:cNvPr id="616" name="直線コネクタ 615">
          <a:extLst>
            <a:ext uri="{FF2B5EF4-FFF2-40B4-BE49-F238E27FC236}">
              <a16:creationId xmlns:a16="http://schemas.microsoft.com/office/drawing/2014/main" id="{60D1C8DC-8274-43ED-B315-332A7C1AF79D}"/>
            </a:ext>
          </a:extLst>
        </xdr:cNvPr>
        <xdr:cNvCxnSpPr/>
      </xdr:nvCxnSpPr>
      <xdr:spPr>
        <a:xfrm flipV="1">
          <a:off x="18656300" y="10728579"/>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78884</xdr:rowOff>
    </xdr:from>
    <xdr:ext cx="469744" cy="259045"/>
    <xdr:sp macro="" textlink="">
      <xdr:nvSpPr>
        <xdr:cNvPr id="617" name="n_1aveValue【学校施設】&#10;一人当たり面積">
          <a:extLst>
            <a:ext uri="{FF2B5EF4-FFF2-40B4-BE49-F238E27FC236}">
              <a16:creationId xmlns:a16="http://schemas.microsoft.com/office/drawing/2014/main" id="{FB25484A-1840-464C-AEAA-14B16DE3E3B0}"/>
            </a:ext>
          </a:extLst>
        </xdr:cNvPr>
        <xdr:cNvSpPr txBox="1"/>
      </xdr:nvSpPr>
      <xdr:spPr>
        <a:xfrm>
          <a:off x="21075727" y="1088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84472</xdr:rowOff>
    </xdr:from>
    <xdr:ext cx="469744" cy="259045"/>
    <xdr:sp macro="" textlink="">
      <xdr:nvSpPr>
        <xdr:cNvPr id="618" name="n_2aveValue【学校施設】&#10;一人当たり面積">
          <a:extLst>
            <a:ext uri="{FF2B5EF4-FFF2-40B4-BE49-F238E27FC236}">
              <a16:creationId xmlns:a16="http://schemas.microsoft.com/office/drawing/2014/main" id="{7562B3DC-3922-4D69-9B04-2DF88A982624}"/>
            </a:ext>
          </a:extLst>
        </xdr:cNvPr>
        <xdr:cNvSpPr txBox="1"/>
      </xdr:nvSpPr>
      <xdr:spPr>
        <a:xfrm>
          <a:off x="20199427" y="1088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87266</xdr:rowOff>
    </xdr:from>
    <xdr:ext cx="469744" cy="259045"/>
    <xdr:sp macro="" textlink="">
      <xdr:nvSpPr>
        <xdr:cNvPr id="619" name="n_3aveValue【学校施設】&#10;一人当たり面積">
          <a:extLst>
            <a:ext uri="{FF2B5EF4-FFF2-40B4-BE49-F238E27FC236}">
              <a16:creationId xmlns:a16="http://schemas.microsoft.com/office/drawing/2014/main" id="{D5EE99B2-738D-4A10-A9DE-E0FB743E54ED}"/>
            </a:ext>
          </a:extLst>
        </xdr:cNvPr>
        <xdr:cNvSpPr txBox="1"/>
      </xdr:nvSpPr>
      <xdr:spPr>
        <a:xfrm>
          <a:off x="19310427" y="1088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91076</xdr:rowOff>
    </xdr:from>
    <xdr:ext cx="469744" cy="259045"/>
    <xdr:sp macro="" textlink="">
      <xdr:nvSpPr>
        <xdr:cNvPr id="620" name="n_4aveValue【学校施設】&#10;一人当たり面積">
          <a:extLst>
            <a:ext uri="{FF2B5EF4-FFF2-40B4-BE49-F238E27FC236}">
              <a16:creationId xmlns:a16="http://schemas.microsoft.com/office/drawing/2014/main" id="{665979B7-337D-46E4-8D74-AEF9DD73B589}"/>
            </a:ext>
          </a:extLst>
        </xdr:cNvPr>
        <xdr:cNvSpPr txBox="1"/>
      </xdr:nvSpPr>
      <xdr:spPr>
        <a:xfrm>
          <a:off x="184214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150766</xdr:rowOff>
    </xdr:from>
    <xdr:ext cx="469744" cy="259045"/>
    <xdr:sp macro="" textlink="">
      <xdr:nvSpPr>
        <xdr:cNvPr id="621" name="n_1mainValue【学校施設】&#10;一人当たり面積">
          <a:extLst>
            <a:ext uri="{FF2B5EF4-FFF2-40B4-BE49-F238E27FC236}">
              <a16:creationId xmlns:a16="http://schemas.microsoft.com/office/drawing/2014/main" id="{898B7F8A-53D9-406C-88F4-914991822213}"/>
            </a:ext>
          </a:extLst>
        </xdr:cNvPr>
        <xdr:cNvSpPr txBox="1"/>
      </xdr:nvSpPr>
      <xdr:spPr>
        <a:xfrm>
          <a:off x="21075727" y="1043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155973</xdr:rowOff>
    </xdr:from>
    <xdr:ext cx="469744" cy="259045"/>
    <xdr:sp macro="" textlink="">
      <xdr:nvSpPr>
        <xdr:cNvPr id="622" name="n_2mainValue【学校施設】&#10;一人当たり面積">
          <a:extLst>
            <a:ext uri="{FF2B5EF4-FFF2-40B4-BE49-F238E27FC236}">
              <a16:creationId xmlns:a16="http://schemas.microsoft.com/office/drawing/2014/main" id="{69E5B563-40F3-4686-B1B3-2C66F26BF1DC}"/>
            </a:ext>
          </a:extLst>
        </xdr:cNvPr>
        <xdr:cNvSpPr txBox="1"/>
      </xdr:nvSpPr>
      <xdr:spPr>
        <a:xfrm>
          <a:off x="20199427" y="1044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166006</xdr:rowOff>
    </xdr:from>
    <xdr:ext cx="469744" cy="259045"/>
    <xdr:sp macro="" textlink="">
      <xdr:nvSpPr>
        <xdr:cNvPr id="623" name="n_3mainValue【学校施設】&#10;一人当たり面積">
          <a:extLst>
            <a:ext uri="{FF2B5EF4-FFF2-40B4-BE49-F238E27FC236}">
              <a16:creationId xmlns:a16="http://schemas.microsoft.com/office/drawing/2014/main" id="{6E855AB3-476B-4A9C-AEEE-6ABA78321414}"/>
            </a:ext>
          </a:extLst>
        </xdr:cNvPr>
        <xdr:cNvSpPr txBox="1"/>
      </xdr:nvSpPr>
      <xdr:spPr>
        <a:xfrm>
          <a:off x="19310427" y="1045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168546</xdr:rowOff>
    </xdr:from>
    <xdr:ext cx="469744" cy="259045"/>
    <xdr:sp macro="" textlink="">
      <xdr:nvSpPr>
        <xdr:cNvPr id="624" name="n_4mainValue【学校施設】&#10;一人当たり面積">
          <a:extLst>
            <a:ext uri="{FF2B5EF4-FFF2-40B4-BE49-F238E27FC236}">
              <a16:creationId xmlns:a16="http://schemas.microsoft.com/office/drawing/2014/main" id="{BA3DDDDD-6AC9-4C19-81C6-8417038A628B}"/>
            </a:ext>
          </a:extLst>
        </xdr:cNvPr>
        <xdr:cNvSpPr txBox="1"/>
      </xdr:nvSpPr>
      <xdr:spPr>
        <a:xfrm>
          <a:off x="18421427" y="1045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9D449B7F-DF94-4360-8153-53CBAC3CE6F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38A093B6-755B-4836-9BF4-3F014478B31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63D3BEA8-4D5A-435F-95B0-0089C1EF702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106649AF-B864-4F08-9903-08087D048C4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A5143B4D-A285-4BF2-9504-516BA3EE681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E2B422FF-66BD-4931-BA5A-5C65C2A74CC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5273E41E-A89E-435B-A700-92C54583A77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C1726B7F-97BE-477D-9FD9-AF05D9D9417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BBC270B5-945D-47DE-AAE3-299C083D945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8BE9555C-0784-41C4-A1E5-1EEE0C83AB6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B31EDDA1-7DF4-4C34-81D3-1E13C1D9F1C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105FD31C-9694-4A8B-A692-56621A75679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882E5DE8-B214-4D28-8CF0-02DEAEE7736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53198731-0019-4171-BBBB-5DD257AD278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3BA9519D-461B-40C8-9256-54025F25C5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58584124-A152-422B-83B8-647DFE3C70A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61573B04-C95D-420D-8931-B81CC8E2956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BEE2B6BE-C7F8-4550-835A-7BD75B1A9C2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CFDE336F-C964-4F08-B253-13279CAEB1C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0647D224-EFA8-4B9A-9F46-B94FF4CF6D0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4868F970-66F8-4178-88EE-43A22D58FBF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6A9D62EC-AF1E-4A10-BD26-9352388965A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B9DBA045-3E6C-4BDE-8D9D-ABBBBCBEC21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364EB726-1FB8-4CC3-8982-11ABD21345F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33BD1D62-0956-4D7B-9E29-E7C8D572765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28ECADD9-1CD7-42E9-9439-2F80F56BEDEF}"/>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a:extLst>
            <a:ext uri="{FF2B5EF4-FFF2-40B4-BE49-F238E27FC236}">
              <a16:creationId xmlns:a16="http://schemas.microsoft.com/office/drawing/2014/main" id="{4CABF555-F0C2-413C-9345-E393115A4D4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66BF5FE2-EF62-4A24-8983-35DEF08750A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a:extLst>
            <a:ext uri="{FF2B5EF4-FFF2-40B4-BE49-F238E27FC236}">
              <a16:creationId xmlns:a16="http://schemas.microsoft.com/office/drawing/2014/main" id="{4E626660-80D9-4AA1-96C0-F466B62CF699}"/>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a:extLst>
            <a:ext uri="{FF2B5EF4-FFF2-40B4-BE49-F238E27FC236}">
              <a16:creationId xmlns:a16="http://schemas.microsoft.com/office/drawing/2014/main" id="{0216FAD4-F625-497F-8900-A19A8753F822}"/>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107785</xdr:rowOff>
    </xdr:from>
    <xdr:ext cx="405111" cy="259045"/>
    <xdr:sp macro="" textlink="">
      <xdr:nvSpPr>
        <xdr:cNvPr id="655" name="【児童館】&#10;有形固定資産減価償却率平均値テキスト">
          <a:extLst>
            <a:ext uri="{FF2B5EF4-FFF2-40B4-BE49-F238E27FC236}">
              <a16:creationId xmlns:a16="http://schemas.microsoft.com/office/drawing/2014/main" id="{07AF33F5-849A-43A0-8590-FDB5ED8C2FE0}"/>
            </a:ext>
          </a:extLst>
        </xdr:cNvPr>
        <xdr:cNvSpPr txBox="1"/>
      </xdr:nvSpPr>
      <xdr:spPr>
        <a:xfrm>
          <a:off x="16357600" y="1399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a:extLst>
            <a:ext uri="{FF2B5EF4-FFF2-40B4-BE49-F238E27FC236}">
              <a16:creationId xmlns:a16="http://schemas.microsoft.com/office/drawing/2014/main" id="{A9EAA3A6-351F-41F8-83A9-9429B6BC2BA9}"/>
            </a:ext>
          </a:extLst>
        </xdr:cNvPr>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657" name="フローチャート: 判断 656">
          <a:extLst>
            <a:ext uri="{FF2B5EF4-FFF2-40B4-BE49-F238E27FC236}">
              <a16:creationId xmlns:a16="http://schemas.microsoft.com/office/drawing/2014/main" id="{D88CFFCB-ACD2-4C17-A19D-83C628AA6111}"/>
            </a:ext>
          </a:extLst>
        </xdr:cNvPr>
        <xdr:cNvSpPr/>
      </xdr:nvSpPr>
      <xdr:spPr>
        <a:xfrm>
          <a:off x="15430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29755</xdr:rowOff>
    </xdr:from>
    <xdr:to>
      <xdr:col>76</xdr:col>
      <xdr:colOff>165100</xdr:colOff>
      <xdr:row>83</xdr:row>
      <xdr:rowOff>131355</xdr:rowOff>
    </xdr:to>
    <xdr:sp macro="" textlink="">
      <xdr:nvSpPr>
        <xdr:cNvPr id="658" name="フローチャート: 判断 657">
          <a:extLst>
            <a:ext uri="{FF2B5EF4-FFF2-40B4-BE49-F238E27FC236}">
              <a16:creationId xmlns:a16="http://schemas.microsoft.com/office/drawing/2014/main" id="{8464D859-4A58-467E-96FE-FDBC66F7CF97}"/>
            </a:ext>
          </a:extLst>
        </xdr:cNvPr>
        <xdr:cNvSpPr/>
      </xdr:nvSpPr>
      <xdr:spPr>
        <a:xfrm>
          <a:off x="14541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16692</xdr:rowOff>
    </xdr:from>
    <xdr:to>
      <xdr:col>72</xdr:col>
      <xdr:colOff>38100</xdr:colOff>
      <xdr:row>83</xdr:row>
      <xdr:rowOff>118292</xdr:rowOff>
    </xdr:to>
    <xdr:sp macro="" textlink="">
      <xdr:nvSpPr>
        <xdr:cNvPr id="659" name="フローチャート: 判断 658">
          <a:extLst>
            <a:ext uri="{FF2B5EF4-FFF2-40B4-BE49-F238E27FC236}">
              <a16:creationId xmlns:a16="http://schemas.microsoft.com/office/drawing/2014/main" id="{828AD777-8316-4A85-9EDE-7408335B5C34}"/>
            </a:ext>
          </a:extLst>
        </xdr:cNvPr>
        <xdr:cNvSpPr/>
      </xdr:nvSpPr>
      <xdr:spPr>
        <a:xfrm>
          <a:off x="13652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166914</xdr:rowOff>
    </xdr:from>
    <xdr:to>
      <xdr:col>67</xdr:col>
      <xdr:colOff>101600</xdr:colOff>
      <xdr:row>83</xdr:row>
      <xdr:rowOff>97064</xdr:rowOff>
    </xdr:to>
    <xdr:sp macro="" textlink="">
      <xdr:nvSpPr>
        <xdr:cNvPr id="660" name="フローチャート: 判断 659">
          <a:extLst>
            <a:ext uri="{FF2B5EF4-FFF2-40B4-BE49-F238E27FC236}">
              <a16:creationId xmlns:a16="http://schemas.microsoft.com/office/drawing/2014/main" id="{84468E5B-6498-4FF2-BB38-3BA468F3DFB1}"/>
            </a:ext>
          </a:extLst>
        </xdr:cNvPr>
        <xdr:cNvSpPr/>
      </xdr:nvSpPr>
      <xdr:spPr>
        <a:xfrm>
          <a:off x="12763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871B6E6-BA39-44CD-B38C-C96C592061C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7704B749-54A7-4EE5-A256-53A8C18B14C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1173C57-AB60-42C6-BCF5-24773AD640C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9665D0DE-5502-4706-A3EE-C1271203D72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A4BB4180-ABF4-4653-BE36-C5FBCF581C4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95069</xdr:rowOff>
    </xdr:from>
    <xdr:to>
      <xdr:col>85</xdr:col>
      <xdr:colOff>177800</xdr:colOff>
      <xdr:row>81</xdr:row>
      <xdr:rowOff>25219</xdr:rowOff>
    </xdr:to>
    <xdr:sp macro="" textlink="">
      <xdr:nvSpPr>
        <xdr:cNvPr id="666" name="楕円 665">
          <a:extLst>
            <a:ext uri="{FF2B5EF4-FFF2-40B4-BE49-F238E27FC236}">
              <a16:creationId xmlns:a16="http://schemas.microsoft.com/office/drawing/2014/main" id="{7B4BB0CD-0A0A-4CE7-B535-B772520F2E00}"/>
            </a:ext>
          </a:extLst>
        </xdr:cNvPr>
        <xdr:cNvSpPr/>
      </xdr:nvSpPr>
      <xdr:spPr>
        <a:xfrm>
          <a:off x="162687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117946</xdr:rowOff>
    </xdr:from>
    <xdr:ext cx="405111" cy="259045"/>
    <xdr:sp macro="" textlink="">
      <xdr:nvSpPr>
        <xdr:cNvPr id="667" name="【児童館】&#10;有形固定資産減価償却率該当値テキスト">
          <a:extLst>
            <a:ext uri="{FF2B5EF4-FFF2-40B4-BE49-F238E27FC236}">
              <a16:creationId xmlns:a16="http://schemas.microsoft.com/office/drawing/2014/main" id="{16FAF031-DB33-460D-8679-681166374CA5}"/>
            </a:ext>
          </a:extLst>
        </xdr:cNvPr>
        <xdr:cNvSpPr txBox="1"/>
      </xdr:nvSpPr>
      <xdr:spPr>
        <a:xfrm>
          <a:off x="16357600" y="1366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96701</xdr:rowOff>
    </xdr:from>
    <xdr:to>
      <xdr:col>81</xdr:col>
      <xdr:colOff>101600</xdr:colOff>
      <xdr:row>81</xdr:row>
      <xdr:rowOff>26851</xdr:rowOff>
    </xdr:to>
    <xdr:sp macro="" textlink="">
      <xdr:nvSpPr>
        <xdr:cNvPr id="668" name="楕円 667">
          <a:extLst>
            <a:ext uri="{FF2B5EF4-FFF2-40B4-BE49-F238E27FC236}">
              <a16:creationId xmlns:a16="http://schemas.microsoft.com/office/drawing/2014/main" id="{9B0322FD-BDA8-4CDC-9D9C-8486853F77BF}"/>
            </a:ext>
          </a:extLst>
        </xdr:cNvPr>
        <xdr:cNvSpPr/>
      </xdr:nvSpPr>
      <xdr:spPr>
        <a:xfrm>
          <a:off x="154305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145869</xdr:rowOff>
    </xdr:from>
    <xdr:to>
      <xdr:col>85</xdr:col>
      <xdr:colOff>127000</xdr:colOff>
      <xdr:row>80</xdr:row>
      <xdr:rowOff>147501</xdr:rowOff>
    </xdr:to>
    <xdr:cxnSp macro="">
      <xdr:nvCxnSpPr>
        <xdr:cNvPr id="669" name="直線コネクタ 668">
          <a:extLst>
            <a:ext uri="{FF2B5EF4-FFF2-40B4-BE49-F238E27FC236}">
              <a16:creationId xmlns:a16="http://schemas.microsoft.com/office/drawing/2014/main" id="{3FC6C2F0-C471-4390-ADA3-2682D1436DC0}"/>
            </a:ext>
          </a:extLst>
        </xdr:cNvPr>
        <xdr:cNvCxnSpPr/>
      </xdr:nvCxnSpPr>
      <xdr:spPr>
        <a:xfrm flipV="1">
          <a:off x="15481300" y="1386186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41184</xdr:rowOff>
    </xdr:from>
    <xdr:to>
      <xdr:col>76</xdr:col>
      <xdr:colOff>165100</xdr:colOff>
      <xdr:row>80</xdr:row>
      <xdr:rowOff>142784</xdr:rowOff>
    </xdr:to>
    <xdr:sp macro="" textlink="">
      <xdr:nvSpPr>
        <xdr:cNvPr id="670" name="楕円 669">
          <a:extLst>
            <a:ext uri="{FF2B5EF4-FFF2-40B4-BE49-F238E27FC236}">
              <a16:creationId xmlns:a16="http://schemas.microsoft.com/office/drawing/2014/main" id="{C016B142-D04C-4644-9C88-D47F25985F54}"/>
            </a:ext>
          </a:extLst>
        </xdr:cNvPr>
        <xdr:cNvSpPr/>
      </xdr:nvSpPr>
      <xdr:spPr>
        <a:xfrm>
          <a:off x="145415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91984</xdr:rowOff>
    </xdr:from>
    <xdr:to>
      <xdr:col>81</xdr:col>
      <xdr:colOff>50800</xdr:colOff>
      <xdr:row>80</xdr:row>
      <xdr:rowOff>147501</xdr:rowOff>
    </xdr:to>
    <xdr:cxnSp macro="">
      <xdr:nvCxnSpPr>
        <xdr:cNvPr id="671" name="直線コネクタ 670">
          <a:extLst>
            <a:ext uri="{FF2B5EF4-FFF2-40B4-BE49-F238E27FC236}">
              <a16:creationId xmlns:a16="http://schemas.microsoft.com/office/drawing/2014/main" id="{9D309FC0-5068-49F2-958E-CA2E2227BDE0}"/>
            </a:ext>
          </a:extLst>
        </xdr:cNvPr>
        <xdr:cNvCxnSpPr/>
      </xdr:nvCxnSpPr>
      <xdr:spPr>
        <a:xfrm>
          <a:off x="14592300" y="1380798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29755</xdr:rowOff>
    </xdr:from>
    <xdr:to>
      <xdr:col>72</xdr:col>
      <xdr:colOff>38100</xdr:colOff>
      <xdr:row>80</xdr:row>
      <xdr:rowOff>131355</xdr:rowOff>
    </xdr:to>
    <xdr:sp macro="" textlink="">
      <xdr:nvSpPr>
        <xdr:cNvPr id="672" name="楕円 671">
          <a:extLst>
            <a:ext uri="{FF2B5EF4-FFF2-40B4-BE49-F238E27FC236}">
              <a16:creationId xmlns:a16="http://schemas.microsoft.com/office/drawing/2014/main" id="{5D45A3BF-D599-4403-961F-E2FC72D67F5C}"/>
            </a:ext>
          </a:extLst>
        </xdr:cNvPr>
        <xdr:cNvSpPr/>
      </xdr:nvSpPr>
      <xdr:spPr>
        <a:xfrm>
          <a:off x="136525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80555</xdr:rowOff>
    </xdr:from>
    <xdr:to>
      <xdr:col>76</xdr:col>
      <xdr:colOff>114300</xdr:colOff>
      <xdr:row>80</xdr:row>
      <xdr:rowOff>91984</xdr:rowOff>
    </xdr:to>
    <xdr:cxnSp macro="">
      <xdr:nvCxnSpPr>
        <xdr:cNvPr id="673" name="直線コネクタ 672">
          <a:extLst>
            <a:ext uri="{FF2B5EF4-FFF2-40B4-BE49-F238E27FC236}">
              <a16:creationId xmlns:a16="http://schemas.microsoft.com/office/drawing/2014/main" id="{1CF3068E-F36A-4543-8995-3122B78399F7}"/>
            </a:ext>
          </a:extLst>
        </xdr:cNvPr>
        <xdr:cNvCxnSpPr/>
      </xdr:nvCxnSpPr>
      <xdr:spPr>
        <a:xfrm>
          <a:off x="13703300" y="1379655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8527</xdr:rowOff>
    </xdr:from>
    <xdr:to>
      <xdr:col>67</xdr:col>
      <xdr:colOff>101600</xdr:colOff>
      <xdr:row>80</xdr:row>
      <xdr:rowOff>110127</xdr:rowOff>
    </xdr:to>
    <xdr:sp macro="" textlink="">
      <xdr:nvSpPr>
        <xdr:cNvPr id="674" name="楕円 673">
          <a:extLst>
            <a:ext uri="{FF2B5EF4-FFF2-40B4-BE49-F238E27FC236}">
              <a16:creationId xmlns:a16="http://schemas.microsoft.com/office/drawing/2014/main" id="{91C4BB8F-71C1-409B-9032-3C046E92DE84}"/>
            </a:ext>
          </a:extLst>
        </xdr:cNvPr>
        <xdr:cNvSpPr/>
      </xdr:nvSpPr>
      <xdr:spPr>
        <a:xfrm>
          <a:off x="12763500" y="137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59327</xdr:rowOff>
    </xdr:from>
    <xdr:to>
      <xdr:col>71</xdr:col>
      <xdr:colOff>177800</xdr:colOff>
      <xdr:row>80</xdr:row>
      <xdr:rowOff>80555</xdr:rowOff>
    </xdr:to>
    <xdr:cxnSp macro="">
      <xdr:nvCxnSpPr>
        <xdr:cNvPr id="675" name="直線コネクタ 674">
          <a:extLst>
            <a:ext uri="{FF2B5EF4-FFF2-40B4-BE49-F238E27FC236}">
              <a16:creationId xmlns:a16="http://schemas.microsoft.com/office/drawing/2014/main" id="{A9C7AC6E-CE47-4A00-8AF1-6CB2AB1EECFB}"/>
            </a:ext>
          </a:extLst>
        </xdr:cNvPr>
        <xdr:cNvCxnSpPr/>
      </xdr:nvCxnSpPr>
      <xdr:spPr>
        <a:xfrm>
          <a:off x="12814300" y="1377532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138809</xdr:rowOff>
    </xdr:from>
    <xdr:ext cx="405111" cy="259045"/>
    <xdr:sp macro="" textlink="">
      <xdr:nvSpPr>
        <xdr:cNvPr id="676" name="n_1aveValue【児童館】&#10;有形固定資産減価償却率">
          <a:extLst>
            <a:ext uri="{FF2B5EF4-FFF2-40B4-BE49-F238E27FC236}">
              <a16:creationId xmlns:a16="http://schemas.microsoft.com/office/drawing/2014/main" id="{0ABD922A-F174-4467-8EA4-27987818C577}"/>
            </a:ext>
          </a:extLst>
        </xdr:cNvPr>
        <xdr:cNvSpPr txBox="1"/>
      </xdr:nvSpPr>
      <xdr:spPr>
        <a:xfrm>
          <a:off x="15266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122482</xdr:rowOff>
    </xdr:from>
    <xdr:ext cx="405111" cy="259045"/>
    <xdr:sp macro="" textlink="">
      <xdr:nvSpPr>
        <xdr:cNvPr id="677" name="n_2aveValue【児童館】&#10;有形固定資産減価償却率">
          <a:extLst>
            <a:ext uri="{FF2B5EF4-FFF2-40B4-BE49-F238E27FC236}">
              <a16:creationId xmlns:a16="http://schemas.microsoft.com/office/drawing/2014/main" id="{578C4F26-101E-4DB3-90C4-1AA8093C66B2}"/>
            </a:ext>
          </a:extLst>
        </xdr:cNvPr>
        <xdr:cNvSpPr txBox="1"/>
      </xdr:nvSpPr>
      <xdr:spPr>
        <a:xfrm>
          <a:off x="14389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109419</xdr:rowOff>
    </xdr:from>
    <xdr:ext cx="405111" cy="259045"/>
    <xdr:sp macro="" textlink="">
      <xdr:nvSpPr>
        <xdr:cNvPr id="678" name="n_3aveValue【児童館】&#10;有形固定資産減価償却率">
          <a:extLst>
            <a:ext uri="{FF2B5EF4-FFF2-40B4-BE49-F238E27FC236}">
              <a16:creationId xmlns:a16="http://schemas.microsoft.com/office/drawing/2014/main" id="{0B1E8C8C-4934-4309-BCF3-11C2BC5E954D}"/>
            </a:ext>
          </a:extLst>
        </xdr:cNvPr>
        <xdr:cNvSpPr txBox="1"/>
      </xdr:nvSpPr>
      <xdr:spPr>
        <a:xfrm>
          <a:off x="135007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88191</xdr:rowOff>
    </xdr:from>
    <xdr:ext cx="405111" cy="259045"/>
    <xdr:sp macro="" textlink="">
      <xdr:nvSpPr>
        <xdr:cNvPr id="679" name="n_4aveValue【児童館】&#10;有形固定資産減価償却率">
          <a:extLst>
            <a:ext uri="{FF2B5EF4-FFF2-40B4-BE49-F238E27FC236}">
              <a16:creationId xmlns:a16="http://schemas.microsoft.com/office/drawing/2014/main" id="{B272EC27-A7F3-4942-BA86-D8EAD0A321C5}"/>
            </a:ext>
          </a:extLst>
        </xdr:cNvPr>
        <xdr:cNvSpPr txBox="1"/>
      </xdr:nvSpPr>
      <xdr:spPr>
        <a:xfrm>
          <a:off x="12611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43378</xdr:rowOff>
    </xdr:from>
    <xdr:ext cx="405111" cy="259045"/>
    <xdr:sp macro="" textlink="">
      <xdr:nvSpPr>
        <xdr:cNvPr id="680" name="n_1mainValue【児童館】&#10;有形固定資産減価償却率">
          <a:extLst>
            <a:ext uri="{FF2B5EF4-FFF2-40B4-BE49-F238E27FC236}">
              <a16:creationId xmlns:a16="http://schemas.microsoft.com/office/drawing/2014/main" id="{E0FCE8F2-A40C-4E57-8B33-D63EB2704139}"/>
            </a:ext>
          </a:extLst>
        </xdr:cNvPr>
        <xdr:cNvSpPr txBox="1"/>
      </xdr:nvSpPr>
      <xdr:spPr>
        <a:xfrm>
          <a:off x="15266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159311</xdr:rowOff>
    </xdr:from>
    <xdr:ext cx="405111" cy="259045"/>
    <xdr:sp macro="" textlink="">
      <xdr:nvSpPr>
        <xdr:cNvPr id="681" name="n_2mainValue【児童館】&#10;有形固定資産減価償却率">
          <a:extLst>
            <a:ext uri="{FF2B5EF4-FFF2-40B4-BE49-F238E27FC236}">
              <a16:creationId xmlns:a16="http://schemas.microsoft.com/office/drawing/2014/main" id="{8A6526D3-3B0B-400A-BCA1-5B8422F74BA2}"/>
            </a:ext>
          </a:extLst>
        </xdr:cNvPr>
        <xdr:cNvSpPr txBox="1"/>
      </xdr:nvSpPr>
      <xdr:spPr>
        <a:xfrm>
          <a:off x="14389744" y="1353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147882</xdr:rowOff>
    </xdr:from>
    <xdr:ext cx="405111" cy="259045"/>
    <xdr:sp macro="" textlink="">
      <xdr:nvSpPr>
        <xdr:cNvPr id="682" name="n_3mainValue【児童館】&#10;有形固定資産減価償却率">
          <a:extLst>
            <a:ext uri="{FF2B5EF4-FFF2-40B4-BE49-F238E27FC236}">
              <a16:creationId xmlns:a16="http://schemas.microsoft.com/office/drawing/2014/main" id="{9ABF09F9-D680-4017-B739-9669B7801387}"/>
            </a:ext>
          </a:extLst>
        </xdr:cNvPr>
        <xdr:cNvSpPr txBox="1"/>
      </xdr:nvSpPr>
      <xdr:spPr>
        <a:xfrm>
          <a:off x="13500744" y="1352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126654</xdr:rowOff>
    </xdr:from>
    <xdr:ext cx="405111" cy="259045"/>
    <xdr:sp macro="" textlink="">
      <xdr:nvSpPr>
        <xdr:cNvPr id="683" name="n_4mainValue【児童館】&#10;有形固定資産減価償却率">
          <a:extLst>
            <a:ext uri="{FF2B5EF4-FFF2-40B4-BE49-F238E27FC236}">
              <a16:creationId xmlns:a16="http://schemas.microsoft.com/office/drawing/2014/main" id="{B504C560-CBDA-4801-AA86-AFB3181CC3A0}"/>
            </a:ext>
          </a:extLst>
        </xdr:cNvPr>
        <xdr:cNvSpPr txBox="1"/>
      </xdr:nvSpPr>
      <xdr:spPr>
        <a:xfrm>
          <a:off x="12611744" y="1349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8854FC3E-7FB3-4C86-A610-8E2B8EEEA4D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F4D8E365-C41B-4E06-A917-5DC2C008136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75ED04B7-4309-44BC-976E-315996CCF0E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84E00BA7-973D-4112-A76D-6898B14CA45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39EFCB30-3234-4A30-9B9D-E83E7705AF3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592C2958-51ED-4A74-B4BD-747670EF49A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1F60B1EC-30B5-4354-B19B-DB69E2B1289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DF4475ED-62FB-428B-A18A-B9EBD7EC060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4EA6DDFD-D129-4A69-AD7D-C39EA8B02F2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E905BDC9-A80E-4DED-9873-7D0C5005CC2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AAF475C5-7791-41DA-B564-CD466D70726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9B95DE8E-83CC-485A-B8B5-20EE6C120B3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B5E35269-3CFD-42D0-A0F9-E15FFFF1BD4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DD1D3DCA-4D6F-4A26-B3A8-E758E516EF2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7D80CF44-D177-47B3-8FC5-1DF9623A316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C372634E-8259-4211-9FDA-148DD1351B6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0FD23E05-3575-4B89-BC8B-DBF24B91FE0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66F8FFAA-CAE5-4368-AC73-2AD8292FE39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A703134-8082-4E0D-8B07-3CC5979909A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C9B442DC-5FAB-481C-AEE2-CD9F2BEF4A2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45C23ED0-C589-40A6-A018-9BC42CFA2D1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05" name="直線コネクタ 704">
          <a:extLst>
            <a:ext uri="{FF2B5EF4-FFF2-40B4-BE49-F238E27FC236}">
              <a16:creationId xmlns:a16="http://schemas.microsoft.com/office/drawing/2014/main" id="{77C05D52-C387-4C63-99FF-F208E22F14FC}"/>
            </a:ext>
          </a:extLst>
        </xdr:cNvPr>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児童館】&#10;一人当たり面積最小値テキスト">
          <a:extLst>
            <a:ext uri="{FF2B5EF4-FFF2-40B4-BE49-F238E27FC236}">
              <a16:creationId xmlns:a16="http://schemas.microsoft.com/office/drawing/2014/main" id="{8E59EDB7-7AF7-4295-A5C4-2B052D2EE11E}"/>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a:extLst>
            <a:ext uri="{FF2B5EF4-FFF2-40B4-BE49-F238E27FC236}">
              <a16:creationId xmlns:a16="http://schemas.microsoft.com/office/drawing/2014/main" id="{DD809E20-DD43-44DE-ABA1-DCEFEA6CB57B}"/>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児童館】&#10;一人当たり面積最大値テキスト">
          <a:extLst>
            <a:ext uri="{FF2B5EF4-FFF2-40B4-BE49-F238E27FC236}">
              <a16:creationId xmlns:a16="http://schemas.microsoft.com/office/drawing/2014/main" id="{ADB6B4A6-066B-4080-8BB6-287C3429399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a:extLst>
            <a:ext uri="{FF2B5EF4-FFF2-40B4-BE49-F238E27FC236}">
              <a16:creationId xmlns:a16="http://schemas.microsoft.com/office/drawing/2014/main" id="{4855FAFE-167E-401B-BCD8-BF9579F50903}"/>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134890</xdr:rowOff>
    </xdr:from>
    <xdr:ext cx="469744" cy="259045"/>
    <xdr:sp macro="" textlink="">
      <xdr:nvSpPr>
        <xdr:cNvPr id="710" name="【児童館】&#10;一人当たり面積平均値テキスト">
          <a:extLst>
            <a:ext uri="{FF2B5EF4-FFF2-40B4-BE49-F238E27FC236}">
              <a16:creationId xmlns:a16="http://schemas.microsoft.com/office/drawing/2014/main" id="{0F12EF7C-83D0-4823-A092-1946FEA1115E}"/>
            </a:ext>
          </a:extLst>
        </xdr:cNvPr>
        <xdr:cNvSpPr txBox="1"/>
      </xdr:nvSpPr>
      <xdr:spPr>
        <a:xfrm>
          <a:off x="22199600" y="14536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1" name="フローチャート: 判断 710">
          <a:extLst>
            <a:ext uri="{FF2B5EF4-FFF2-40B4-BE49-F238E27FC236}">
              <a16:creationId xmlns:a16="http://schemas.microsoft.com/office/drawing/2014/main" id="{4F721F7F-4EE2-4F9C-AEC5-345FD9B6D673}"/>
            </a:ext>
          </a:extLst>
        </xdr:cNvPr>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49022</xdr:rowOff>
    </xdr:from>
    <xdr:to>
      <xdr:col>112</xdr:col>
      <xdr:colOff>38100</xdr:colOff>
      <xdr:row>85</xdr:row>
      <xdr:rowOff>150622</xdr:rowOff>
    </xdr:to>
    <xdr:sp macro="" textlink="">
      <xdr:nvSpPr>
        <xdr:cNvPr id="712" name="フローチャート: 判断 711">
          <a:extLst>
            <a:ext uri="{FF2B5EF4-FFF2-40B4-BE49-F238E27FC236}">
              <a16:creationId xmlns:a16="http://schemas.microsoft.com/office/drawing/2014/main" id="{4D623CED-7919-41B3-BD13-F46A86B1A2FA}"/>
            </a:ext>
          </a:extLst>
        </xdr:cNvPr>
        <xdr:cNvSpPr/>
      </xdr:nvSpPr>
      <xdr:spPr>
        <a:xfrm>
          <a:off x="21272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49022</xdr:rowOff>
    </xdr:from>
    <xdr:to>
      <xdr:col>107</xdr:col>
      <xdr:colOff>101600</xdr:colOff>
      <xdr:row>85</xdr:row>
      <xdr:rowOff>150622</xdr:rowOff>
    </xdr:to>
    <xdr:sp macro="" textlink="">
      <xdr:nvSpPr>
        <xdr:cNvPr id="713" name="フローチャート: 判断 712">
          <a:extLst>
            <a:ext uri="{FF2B5EF4-FFF2-40B4-BE49-F238E27FC236}">
              <a16:creationId xmlns:a16="http://schemas.microsoft.com/office/drawing/2014/main" id="{51DE22E3-F89C-4867-9E47-1324DC5691CB}"/>
            </a:ext>
          </a:extLst>
        </xdr:cNvPr>
        <xdr:cNvSpPr/>
      </xdr:nvSpPr>
      <xdr:spPr>
        <a:xfrm>
          <a:off x="20383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14" name="フローチャート: 判断 713">
          <a:extLst>
            <a:ext uri="{FF2B5EF4-FFF2-40B4-BE49-F238E27FC236}">
              <a16:creationId xmlns:a16="http://schemas.microsoft.com/office/drawing/2014/main" id="{13909289-CBA7-4387-9541-423B96FCCDF0}"/>
            </a:ext>
          </a:extLst>
        </xdr:cNvPr>
        <xdr:cNvSpPr/>
      </xdr:nvSpPr>
      <xdr:spPr>
        <a:xfrm>
          <a:off x="19494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49022</xdr:rowOff>
    </xdr:from>
    <xdr:to>
      <xdr:col>98</xdr:col>
      <xdr:colOff>38100</xdr:colOff>
      <xdr:row>85</xdr:row>
      <xdr:rowOff>150622</xdr:rowOff>
    </xdr:to>
    <xdr:sp macro="" textlink="">
      <xdr:nvSpPr>
        <xdr:cNvPr id="715" name="フローチャート: 判断 714">
          <a:extLst>
            <a:ext uri="{FF2B5EF4-FFF2-40B4-BE49-F238E27FC236}">
              <a16:creationId xmlns:a16="http://schemas.microsoft.com/office/drawing/2014/main" id="{4D3B6F4E-7D07-4992-A001-21C52513964F}"/>
            </a:ext>
          </a:extLst>
        </xdr:cNvPr>
        <xdr:cNvSpPr/>
      </xdr:nvSpPr>
      <xdr:spPr>
        <a:xfrm>
          <a:off x="18605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B69F8869-C59D-4248-9C18-6B28CB20A04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9AB9ECDC-30F6-4030-864F-15C33021D8F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901D261B-8B17-4887-BA2F-3BC4CEE7907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86D3ED5-113E-4A29-8E18-E7F359BC730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5ADD523C-B19B-4AC9-996C-35F70AF7579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69596</xdr:rowOff>
    </xdr:from>
    <xdr:to>
      <xdr:col>116</xdr:col>
      <xdr:colOff>114300</xdr:colOff>
      <xdr:row>84</xdr:row>
      <xdr:rowOff>171196</xdr:rowOff>
    </xdr:to>
    <xdr:sp macro="" textlink="">
      <xdr:nvSpPr>
        <xdr:cNvPr id="721" name="楕円 720">
          <a:extLst>
            <a:ext uri="{FF2B5EF4-FFF2-40B4-BE49-F238E27FC236}">
              <a16:creationId xmlns:a16="http://schemas.microsoft.com/office/drawing/2014/main" id="{20D7A03F-AF5B-419C-8750-EAA55B337BD5}"/>
            </a:ext>
          </a:extLst>
        </xdr:cNvPr>
        <xdr:cNvSpPr/>
      </xdr:nvSpPr>
      <xdr:spPr>
        <a:xfrm>
          <a:off x="22110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92473</xdr:rowOff>
    </xdr:from>
    <xdr:ext cx="469744" cy="259045"/>
    <xdr:sp macro="" textlink="">
      <xdr:nvSpPr>
        <xdr:cNvPr id="722" name="【児童館】&#10;一人当たり面積該当値テキスト">
          <a:extLst>
            <a:ext uri="{FF2B5EF4-FFF2-40B4-BE49-F238E27FC236}">
              <a16:creationId xmlns:a16="http://schemas.microsoft.com/office/drawing/2014/main" id="{CA847159-CB75-4B3E-A264-5E1AA5FF80FF}"/>
            </a:ext>
          </a:extLst>
        </xdr:cNvPr>
        <xdr:cNvSpPr txBox="1"/>
      </xdr:nvSpPr>
      <xdr:spPr>
        <a:xfrm>
          <a:off x="22199600" y="1432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74168</xdr:rowOff>
    </xdr:from>
    <xdr:to>
      <xdr:col>112</xdr:col>
      <xdr:colOff>38100</xdr:colOff>
      <xdr:row>85</xdr:row>
      <xdr:rowOff>4318</xdr:rowOff>
    </xdr:to>
    <xdr:sp macro="" textlink="">
      <xdr:nvSpPr>
        <xdr:cNvPr id="723" name="楕円 722">
          <a:extLst>
            <a:ext uri="{FF2B5EF4-FFF2-40B4-BE49-F238E27FC236}">
              <a16:creationId xmlns:a16="http://schemas.microsoft.com/office/drawing/2014/main" id="{BC9FAD62-13C7-40B4-A590-2908760E8533}"/>
            </a:ext>
          </a:extLst>
        </xdr:cNvPr>
        <xdr:cNvSpPr/>
      </xdr:nvSpPr>
      <xdr:spPr>
        <a:xfrm>
          <a:off x="21272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120396</xdr:rowOff>
    </xdr:from>
    <xdr:to>
      <xdr:col>116</xdr:col>
      <xdr:colOff>63500</xdr:colOff>
      <xdr:row>84</xdr:row>
      <xdr:rowOff>124968</xdr:rowOff>
    </xdr:to>
    <xdr:cxnSp macro="">
      <xdr:nvCxnSpPr>
        <xdr:cNvPr id="724" name="直線コネクタ 723">
          <a:extLst>
            <a:ext uri="{FF2B5EF4-FFF2-40B4-BE49-F238E27FC236}">
              <a16:creationId xmlns:a16="http://schemas.microsoft.com/office/drawing/2014/main" id="{9C9B434A-AB8C-46D1-97EB-F00F01E583D9}"/>
            </a:ext>
          </a:extLst>
        </xdr:cNvPr>
        <xdr:cNvCxnSpPr/>
      </xdr:nvCxnSpPr>
      <xdr:spPr>
        <a:xfrm flipV="1">
          <a:off x="21323300" y="14522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725" name="楕円 724">
          <a:extLst>
            <a:ext uri="{FF2B5EF4-FFF2-40B4-BE49-F238E27FC236}">
              <a16:creationId xmlns:a16="http://schemas.microsoft.com/office/drawing/2014/main" id="{FFEB8366-825C-4449-AC6D-3C8B5D2DFFA3}"/>
            </a:ext>
          </a:extLst>
        </xdr:cNvPr>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124968</xdr:rowOff>
    </xdr:from>
    <xdr:to>
      <xdr:col>111</xdr:col>
      <xdr:colOff>177800</xdr:colOff>
      <xdr:row>84</xdr:row>
      <xdr:rowOff>129539</xdr:rowOff>
    </xdr:to>
    <xdr:cxnSp macro="">
      <xdr:nvCxnSpPr>
        <xdr:cNvPr id="726" name="直線コネクタ 725">
          <a:extLst>
            <a:ext uri="{FF2B5EF4-FFF2-40B4-BE49-F238E27FC236}">
              <a16:creationId xmlns:a16="http://schemas.microsoft.com/office/drawing/2014/main" id="{B0013B28-7DCA-4321-BF61-789AB6B1AD86}"/>
            </a:ext>
          </a:extLst>
        </xdr:cNvPr>
        <xdr:cNvCxnSpPr/>
      </xdr:nvCxnSpPr>
      <xdr:spPr>
        <a:xfrm flipV="1">
          <a:off x="20434300" y="14526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83313</xdr:rowOff>
    </xdr:from>
    <xdr:to>
      <xdr:col>102</xdr:col>
      <xdr:colOff>165100</xdr:colOff>
      <xdr:row>85</xdr:row>
      <xdr:rowOff>13463</xdr:rowOff>
    </xdr:to>
    <xdr:sp macro="" textlink="">
      <xdr:nvSpPr>
        <xdr:cNvPr id="727" name="楕円 726">
          <a:extLst>
            <a:ext uri="{FF2B5EF4-FFF2-40B4-BE49-F238E27FC236}">
              <a16:creationId xmlns:a16="http://schemas.microsoft.com/office/drawing/2014/main" id="{94B1B069-D277-48AA-BAC7-F2CBBB5F97F7}"/>
            </a:ext>
          </a:extLst>
        </xdr:cNvPr>
        <xdr:cNvSpPr/>
      </xdr:nvSpPr>
      <xdr:spPr>
        <a:xfrm>
          <a:off x="19494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84</xdr:row>
      <xdr:rowOff>134113</xdr:rowOff>
    </xdr:to>
    <xdr:cxnSp macro="">
      <xdr:nvCxnSpPr>
        <xdr:cNvPr id="728" name="直線コネクタ 727">
          <a:extLst>
            <a:ext uri="{FF2B5EF4-FFF2-40B4-BE49-F238E27FC236}">
              <a16:creationId xmlns:a16="http://schemas.microsoft.com/office/drawing/2014/main" id="{8382FD34-0539-48AC-A3CD-2E6D508D2434}"/>
            </a:ext>
          </a:extLst>
        </xdr:cNvPr>
        <xdr:cNvCxnSpPr/>
      </xdr:nvCxnSpPr>
      <xdr:spPr>
        <a:xfrm flipV="1">
          <a:off x="19545300" y="14531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87885</xdr:rowOff>
    </xdr:from>
    <xdr:to>
      <xdr:col>98</xdr:col>
      <xdr:colOff>38100</xdr:colOff>
      <xdr:row>85</xdr:row>
      <xdr:rowOff>18035</xdr:rowOff>
    </xdr:to>
    <xdr:sp macro="" textlink="">
      <xdr:nvSpPr>
        <xdr:cNvPr id="729" name="楕円 728">
          <a:extLst>
            <a:ext uri="{FF2B5EF4-FFF2-40B4-BE49-F238E27FC236}">
              <a16:creationId xmlns:a16="http://schemas.microsoft.com/office/drawing/2014/main" id="{8A62DA13-B3E0-4310-A470-39689D72AE30}"/>
            </a:ext>
          </a:extLst>
        </xdr:cNvPr>
        <xdr:cNvSpPr/>
      </xdr:nvSpPr>
      <xdr:spPr>
        <a:xfrm>
          <a:off x="18605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134113</xdr:rowOff>
    </xdr:from>
    <xdr:to>
      <xdr:col>102</xdr:col>
      <xdr:colOff>114300</xdr:colOff>
      <xdr:row>84</xdr:row>
      <xdr:rowOff>138685</xdr:rowOff>
    </xdr:to>
    <xdr:cxnSp macro="">
      <xdr:nvCxnSpPr>
        <xdr:cNvPr id="730" name="直線コネクタ 729">
          <a:extLst>
            <a:ext uri="{FF2B5EF4-FFF2-40B4-BE49-F238E27FC236}">
              <a16:creationId xmlns:a16="http://schemas.microsoft.com/office/drawing/2014/main" id="{A6CB46D2-2ACD-45FD-94AE-2B95C4AC5F71}"/>
            </a:ext>
          </a:extLst>
        </xdr:cNvPr>
        <xdr:cNvCxnSpPr/>
      </xdr:nvCxnSpPr>
      <xdr:spPr>
        <a:xfrm flipV="1">
          <a:off x="18656300" y="14535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141749</xdr:rowOff>
    </xdr:from>
    <xdr:ext cx="469744" cy="259045"/>
    <xdr:sp macro="" textlink="">
      <xdr:nvSpPr>
        <xdr:cNvPr id="731" name="n_1aveValue【児童館】&#10;一人当たり面積">
          <a:extLst>
            <a:ext uri="{FF2B5EF4-FFF2-40B4-BE49-F238E27FC236}">
              <a16:creationId xmlns:a16="http://schemas.microsoft.com/office/drawing/2014/main" id="{90E5BD03-D18C-416B-9343-32C65EC5626B}"/>
            </a:ext>
          </a:extLst>
        </xdr:cNvPr>
        <xdr:cNvSpPr txBox="1"/>
      </xdr:nvSpPr>
      <xdr:spPr>
        <a:xfrm>
          <a:off x="21075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141749</xdr:rowOff>
    </xdr:from>
    <xdr:ext cx="469744" cy="259045"/>
    <xdr:sp macro="" textlink="">
      <xdr:nvSpPr>
        <xdr:cNvPr id="732" name="n_2aveValue【児童館】&#10;一人当たり面積">
          <a:extLst>
            <a:ext uri="{FF2B5EF4-FFF2-40B4-BE49-F238E27FC236}">
              <a16:creationId xmlns:a16="http://schemas.microsoft.com/office/drawing/2014/main" id="{4E25DDE2-1391-42F9-8963-BB5FE231FAE9}"/>
            </a:ext>
          </a:extLst>
        </xdr:cNvPr>
        <xdr:cNvSpPr txBox="1"/>
      </xdr:nvSpPr>
      <xdr:spPr>
        <a:xfrm>
          <a:off x="20199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33" name="n_3aveValue【児童館】&#10;一人当たり面積">
          <a:extLst>
            <a:ext uri="{FF2B5EF4-FFF2-40B4-BE49-F238E27FC236}">
              <a16:creationId xmlns:a16="http://schemas.microsoft.com/office/drawing/2014/main" id="{FF2AAED1-0083-46E5-AD23-F44E440159EA}"/>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141749</xdr:rowOff>
    </xdr:from>
    <xdr:ext cx="469744" cy="259045"/>
    <xdr:sp macro="" textlink="">
      <xdr:nvSpPr>
        <xdr:cNvPr id="734" name="n_4aveValue【児童館】&#10;一人当たり面積">
          <a:extLst>
            <a:ext uri="{FF2B5EF4-FFF2-40B4-BE49-F238E27FC236}">
              <a16:creationId xmlns:a16="http://schemas.microsoft.com/office/drawing/2014/main" id="{E52865D2-612C-4081-843F-BD22012AA6C3}"/>
            </a:ext>
          </a:extLst>
        </xdr:cNvPr>
        <xdr:cNvSpPr txBox="1"/>
      </xdr:nvSpPr>
      <xdr:spPr>
        <a:xfrm>
          <a:off x="18421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20845</xdr:rowOff>
    </xdr:from>
    <xdr:ext cx="469744" cy="259045"/>
    <xdr:sp macro="" textlink="">
      <xdr:nvSpPr>
        <xdr:cNvPr id="735" name="n_1mainValue【児童館】&#10;一人当たり面積">
          <a:extLst>
            <a:ext uri="{FF2B5EF4-FFF2-40B4-BE49-F238E27FC236}">
              <a16:creationId xmlns:a16="http://schemas.microsoft.com/office/drawing/2014/main" id="{B36661D3-8B52-40AF-AFB7-D3490691176A}"/>
            </a:ext>
          </a:extLst>
        </xdr:cNvPr>
        <xdr:cNvSpPr txBox="1"/>
      </xdr:nvSpPr>
      <xdr:spPr>
        <a:xfrm>
          <a:off x="210757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25416</xdr:rowOff>
    </xdr:from>
    <xdr:ext cx="469744" cy="259045"/>
    <xdr:sp macro="" textlink="">
      <xdr:nvSpPr>
        <xdr:cNvPr id="736" name="n_2mainValue【児童館】&#10;一人当たり面積">
          <a:extLst>
            <a:ext uri="{FF2B5EF4-FFF2-40B4-BE49-F238E27FC236}">
              <a16:creationId xmlns:a16="http://schemas.microsoft.com/office/drawing/2014/main" id="{EFD4279B-61D0-4490-8132-AD09C45A2416}"/>
            </a:ext>
          </a:extLst>
        </xdr:cNvPr>
        <xdr:cNvSpPr txBox="1"/>
      </xdr:nvSpPr>
      <xdr:spPr>
        <a:xfrm>
          <a:off x="20199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29990</xdr:rowOff>
    </xdr:from>
    <xdr:ext cx="469744" cy="259045"/>
    <xdr:sp macro="" textlink="">
      <xdr:nvSpPr>
        <xdr:cNvPr id="737" name="n_3mainValue【児童館】&#10;一人当たり面積">
          <a:extLst>
            <a:ext uri="{FF2B5EF4-FFF2-40B4-BE49-F238E27FC236}">
              <a16:creationId xmlns:a16="http://schemas.microsoft.com/office/drawing/2014/main" id="{C4EB2990-4DC1-4C92-95FB-C0EAEB84CE24}"/>
            </a:ext>
          </a:extLst>
        </xdr:cNvPr>
        <xdr:cNvSpPr txBox="1"/>
      </xdr:nvSpPr>
      <xdr:spPr>
        <a:xfrm>
          <a:off x="19310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34562</xdr:rowOff>
    </xdr:from>
    <xdr:ext cx="469744" cy="259045"/>
    <xdr:sp macro="" textlink="">
      <xdr:nvSpPr>
        <xdr:cNvPr id="738" name="n_4mainValue【児童館】&#10;一人当たり面積">
          <a:extLst>
            <a:ext uri="{FF2B5EF4-FFF2-40B4-BE49-F238E27FC236}">
              <a16:creationId xmlns:a16="http://schemas.microsoft.com/office/drawing/2014/main" id="{ACE65839-2D87-4D64-B1EF-1EF3AAC24B05}"/>
            </a:ext>
          </a:extLst>
        </xdr:cNvPr>
        <xdr:cNvSpPr txBox="1"/>
      </xdr:nvSpPr>
      <xdr:spPr>
        <a:xfrm>
          <a:off x="18421427" y="142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1FE76515-C4D8-412B-8D0F-B477D3AFA90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DF2B2B31-7E8B-47DE-9FD8-CF074B7EDFB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F011457B-D323-407F-9492-9A2BD8EB2C4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1648774C-05A1-4FBB-928B-D65854D69A5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D527D643-A11D-4681-9E6F-505086D462F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848C0B32-647F-4070-A0C1-3BEA7625B83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F1801BF1-D4CE-49BF-9EA5-BFDDBE4A58E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DCDA1C9E-1A40-4E68-9875-7626B798DAE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ED9098B0-93F5-47A1-BE36-59B3E474F8A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3B23D610-192E-4CE6-8DFF-2B31F835D18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C1D2A2B3-098A-49AD-BB8E-40D9DF76E23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BDC8505E-2CB3-4233-91F4-7974FC162D0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D1666E81-E434-451F-BCCC-DA46D9DD9F0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8665F333-7660-4E67-93A8-39418F1124C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F3272F01-7EF8-4513-96C8-FA884945080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87C4394F-E2CC-46AF-9030-DB5BF41038E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EF09CA9E-A36E-4B01-BC66-A14BA184014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7A66A0E6-7429-4226-8B1B-00E2E3340EB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D7738768-FEE9-476D-ADB1-3F0F47230E9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5BED6FCE-C1A9-41AB-9896-5DCF4697C98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a:extLst>
            <a:ext uri="{FF2B5EF4-FFF2-40B4-BE49-F238E27FC236}">
              <a16:creationId xmlns:a16="http://schemas.microsoft.com/office/drawing/2014/main" id="{BFBBFAF0-6E78-4E53-931F-9CEE0197CD9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CC926EA5-4925-4E02-854C-420F108A96F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a:extLst>
            <a:ext uri="{FF2B5EF4-FFF2-40B4-BE49-F238E27FC236}">
              <a16:creationId xmlns:a16="http://schemas.microsoft.com/office/drawing/2014/main" id="{4185B175-48AF-4119-AC54-FD02375C3CA2}"/>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8E66D11F-A608-4FB0-9716-B20E8014B1B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63" name="直線コネクタ 762">
          <a:extLst>
            <a:ext uri="{FF2B5EF4-FFF2-40B4-BE49-F238E27FC236}">
              <a16:creationId xmlns:a16="http://schemas.microsoft.com/office/drawing/2014/main" id="{77917FDB-BEF8-47A8-A4B2-D81EE09CE755}"/>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64" name="【公民館】&#10;有形固定資産減価償却率最小値テキスト">
          <a:extLst>
            <a:ext uri="{FF2B5EF4-FFF2-40B4-BE49-F238E27FC236}">
              <a16:creationId xmlns:a16="http://schemas.microsoft.com/office/drawing/2014/main" id="{B8A74D79-A6FE-4157-9EE5-4EF1DD3F53EF}"/>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5" name="直線コネクタ 764">
          <a:extLst>
            <a:ext uri="{FF2B5EF4-FFF2-40B4-BE49-F238E27FC236}">
              <a16:creationId xmlns:a16="http://schemas.microsoft.com/office/drawing/2014/main" id="{123084A7-E603-4641-8B6B-6A3472BC2BDB}"/>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66" name="【公民館】&#10;有形固定資産減価償却率最大値テキスト">
          <a:extLst>
            <a:ext uri="{FF2B5EF4-FFF2-40B4-BE49-F238E27FC236}">
              <a16:creationId xmlns:a16="http://schemas.microsoft.com/office/drawing/2014/main" id="{653D40B0-D45D-4993-93A6-1F0046027425}"/>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67" name="直線コネクタ 766">
          <a:extLst>
            <a:ext uri="{FF2B5EF4-FFF2-40B4-BE49-F238E27FC236}">
              <a16:creationId xmlns:a16="http://schemas.microsoft.com/office/drawing/2014/main" id="{1E94556E-C09F-4295-979D-DE9D9A980F3D}"/>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768" name="【公民館】&#10;有形固定資産減価償却率平均値テキスト">
          <a:extLst>
            <a:ext uri="{FF2B5EF4-FFF2-40B4-BE49-F238E27FC236}">
              <a16:creationId xmlns:a16="http://schemas.microsoft.com/office/drawing/2014/main" id="{A58C2291-BD34-44B1-AD69-72D2566EB841}"/>
            </a:ext>
          </a:extLst>
        </xdr:cNvPr>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9" name="フローチャート: 判断 768">
          <a:extLst>
            <a:ext uri="{FF2B5EF4-FFF2-40B4-BE49-F238E27FC236}">
              <a16:creationId xmlns:a16="http://schemas.microsoft.com/office/drawing/2014/main" id="{5AC8D06B-140A-4AE8-8715-21E7F0248CEC}"/>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70" name="フローチャート: 判断 769">
          <a:extLst>
            <a:ext uri="{FF2B5EF4-FFF2-40B4-BE49-F238E27FC236}">
              <a16:creationId xmlns:a16="http://schemas.microsoft.com/office/drawing/2014/main" id="{5DDE1D88-681A-4920-9F2A-733874EAEE86}"/>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71" name="フローチャート: 判断 770">
          <a:extLst>
            <a:ext uri="{FF2B5EF4-FFF2-40B4-BE49-F238E27FC236}">
              <a16:creationId xmlns:a16="http://schemas.microsoft.com/office/drawing/2014/main" id="{BED54F58-660D-468B-9304-9AB4D930DD99}"/>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72" name="フローチャート: 判断 771">
          <a:extLst>
            <a:ext uri="{FF2B5EF4-FFF2-40B4-BE49-F238E27FC236}">
              <a16:creationId xmlns:a16="http://schemas.microsoft.com/office/drawing/2014/main" id="{6DD7AE7B-7179-4620-A96C-C0FA4C6EAD9C}"/>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3" name="フローチャート: 判断 772">
          <a:extLst>
            <a:ext uri="{FF2B5EF4-FFF2-40B4-BE49-F238E27FC236}">
              <a16:creationId xmlns:a16="http://schemas.microsoft.com/office/drawing/2014/main" id="{1E0C7A7B-BA3F-4026-829C-780341D16FEF}"/>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216A4CC3-48F5-4627-AC7F-138D51EDB87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7EFAE0C8-C9C9-43FD-B7CA-641DC998368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F245DEE9-4BAE-4D14-958F-17367D3D657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780FBE8F-213F-4499-802C-B497171C2CA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3AF4B042-8140-48D3-91F6-782D0203760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779" name="楕円 778">
          <a:extLst>
            <a:ext uri="{FF2B5EF4-FFF2-40B4-BE49-F238E27FC236}">
              <a16:creationId xmlns:a16="http://schemas.microsoft.com/office/drawing/2014/main" id="{02111E1E-E252-4D35-93B0-0D4AE8410EE8}"/>
            </a:ext>
          </a:extLst>
        </xdr:cNvPr>
        <xdr:cNvSpPr/>
      </xdr:nvSpPr>
      <xdr:spPr>
        <a:xfrm>
          <a:off x="16268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59707</xdr:rowOff>
    </xdr:from>
    <xdr:ext cx="405111" cy="259045"/>
    <xdr:sp macro="" textlink="">
      <xdr:nvSpPr>
        <xdr:cNvPr id="780" name="【公民館】&#10;有形固定資産減価償却率該当値テキスト">
          <a:extLst>
            <a:ext uri="{FF2B5EF4-FFF2-40B4-BE49-F238E27FC236}">
              <a16:creationId xmlns:a16="http://schemas.microsoft.com/office/drawing/2014/main" id="{CFB7EEA2-65F6-4993-8D16-B6C05685195A}"/>
            </a:ext>
          </a:extLst>
        </xdr:cNvPr>
        <xdr:cNvSpPr txBox="1"/>
      </xdr:nvSpPr>
      <xdr:spPr>
        <a:xfrm>
          <a:off x="16357600"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156845</xdr:rowOff>
    </xdr:from>
    <xdr:to>
      <xdr:col>81</xdr:col>
      <xdr:colOff>101600</xdr:colOff>
      <xdr:row>105</xdr:row>
      <xdr:rowOff>86995</xdr:rowOff>
    </xdr:to>
    <xdr:sp macro="" textlink="">
      <xdr:nvSpPr>
        <xdr:cNvPr id="781" name="楕円 780">
          <a:extLst>
            <a:ext uri="{FF2B5EF4-FFF2-40B4-BE49-F238E27FC236}">
              <a16:creationId xmlns:a16="http://schemas.microsoft.com/office/drawing/2014/main" id="{5DA38772-DFCF-4D8E-8C50-D4A6EC597BAC}"/>
            </a:ext>
          </a:extLst>
        </xdr:cNvPr>
        <xdr:cNvSpPr/>
      </xdr:nvSpPr>
      <xdr:spPr>
        <a:xfrm>
          <a:off x="15430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87630</xdr:rowOff>
    </xdr:from>
    <xdr:to>
      <xdr:col>85</xdr:col>
      <xdr:colOff>127000</xdr:colOff>
      <xdr:row>105</xdr:row>
      <xdr:rowOff>36195</xdr:rowOff>
    </xdr:to>
    <xdr:cxnSp macro="">
      <xdr:nvCxnSpPr>
        <xdr:cNvPr id="782" name="直線コネクタ 781">
          <a:extLst>
            <a:ext uri="{FF2B5EF4-FFF2-40B4-BE49-F238E27FC236}">
              <a16:creationId xmlns:a16="http://schemas.microsoft.com/office/drawing/2014/main" id="{800ACECA-F8ED-4E34-A8D2-C659B8C5DA7A}"/>
            </a:ext>
          </a:extLst>
        </xdr:cNvPr>
        <xdr:cNvCxnSpPr/>
      </xdr:nvCxnSpPr>
      <xdr:spPr>
        <a:xfrm flipV="1">
          <a:off x="15481300" y="1791843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111125</xdr:rowOff>
    </xdr:from>
    <xdr:to>
      <xdr:col>76</xdr:col>
      <xdr:colOff>165100</xdr:colOff>
      <xdr:row>105</xdr:row>
      <xdr:rowOff>41275</xdr:rowOff>
    </xdr:to>
    <xdr:sp macro="" textlink="">
      <xdr:nvSpPr>
        <xdr:cNvPr id="783" name="楕円 782">
          <a:extLst>
            <a:ext uri="{FF2B5EF4-FFF2-40B4-BE49-F238E27FC236}">
              <a16:creationId xmlns:a16="http://schemas.microsoft.com/office/drawing/2014/main" id="{F729E31F-5FF2-4C91-B4E5-57F4AD1E521B}"/>
            </a:ext>
          </a:extLst>
        </xdr:cNvPr>
        <xdr:cNvSpPr/>
      </xdr:nvSpPr>
      <xdr:spPr>
        <a:xfrm>
          <a:off x="14541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161925</xdr:rowOff>
    </xdr:from>
    <xdr:to>
      <xdr:col>81</xdr:col>
      <xdr:colOff>50800</xdr:colOff>
      <xdr:row>105</xdr:row>
      <xdr:rowOff>36195</xdr:rowOff>
    </xdr:to>
    <xdr:cxnSp macro="">
      <xdr:nvCxnSpPr>
        <xdr:cNvPr id="784" name="直線コネクタ 783">
          <a:extLst>
            <a:ext uri="{FF2B5EF4-FFF2-40B4-BE49-F238E27FC236}">
              <a16:creationId xmlns:a16="http://schemas.microsoft.com/office/drawing/2014/main" id="{932664B9-E1FC-4AEE-9305-37AA1C0EF3CF}"/>
            </a:ext>
          </a:extLst>
        </xdr:cNvPr>
        <xdr:cNvCxnSpPr/>
      </xdr:nvCxnSpPr>
      <xdr:spPr>
        <a:xfrm>
          <a:off x="14592300" y="179927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74930</xdr:rowOff>
    </xdr:from>
    <xdr:to>
      <xdr:col>72</xdr:col>
      <xdr:colOff>38100</xdr:colOff>
      <xdr:row>105</xdr:row>
      <xdr:rowOff>5080</xdr:rowOff>
    </xdr:to>
    <xdr:sp macro="" textlink="">
      <xdr:nvSpPr>
        <xdr:cNvPr id="785" name="楕円 784">
          <a:extLst>
            <a:ext uri="{FF2B5EF4-FFF2-40B4-BE49-F238E27FC236}">
              <a16:creationId xmlns:a16="http://schemas.microsoft.com/office/drawing/2014/main" id="{606A3DA3-D7D2-40BD-990A-BBEFBD59D050}"/>
            </a:ext>
          </a:extLst>
        </xdr:cNvPr>
        <xdr:cNvSpPr/>
      </xdr:nvSpPr>
      <xdr:spPr>
        <a:xfrm>
          <a:off x="13652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125730</xdr:rowOff>
    </xdr:from>
    <xdr:to>
      <xdr:col>76</xdr:col>
      <xdr:colOff>114300</xdr:colOff>
      <xdr:row>104</xdr:row>
      <xdr:rowOff>161925</xdr:rowOff>
    </xdr:to>
    <xdr:cxnSp macro="">
      <xdr:nvCxnSpPr>
        <xdr:cNvPr id="786" name="直線コネクタ 785">
          <a:extLst>
            <a:ext uri="{FF2B5EF4-FFF2-40B4-BE49-F238E27FC236}">
              <a16:creationId xmlns:a16="http://schemas.microsoft.com/office/drawing/2014/main" id="{2E703EC6-469A-4B46-8A00-E052E8C98CDF}"/>
            </a:ext>
          </a:extLst>
        </xdr:cNvPr>
        <xdr:cNvCxnSpPr/>
      </xdr:nvCxnSpPr>
      <xdr:spPr>
        <a:xfrm>
          <a:off x="13703300" y="179565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38736</xdr:rowOff>
    </xdr:from>
    <xdr:to>
      <xdr:col>67</xdr:col>
      <xdr:colOff>101600</xdr:colOff>
      <xdr:row>104</xdr:row>
      <xdr:rowOff>140336</xdr:rowOff>
    </xdr:to>
    <xdr:sp macro="" textlink="">
      <xdr:nvSpPr>
        <xdr:cNvPr id="787" name="楕円 786">
          <a:extLst>
            <a:ext uri="{FF2B5EF4-FFF2-40B4-BE49-F238E27FC236}">
              <a16:creationId xmlns:a16="http://schemas.microsoft.com/office/drawing/2014/main" id="{BB0B5A3B-0039-46E6-A65E-78DD3AB0939E}"/>
            </a:ext>
          </a:extLst>
        </xdr:cNvPr>
        <xdr:cNvSpPr/>
      </xdr:nvSpPr>
      <xdr:spPr>
        <a:xfrm>
          <a:off x="127635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89536</xdr:rowOff>
    </xdr:from>
    <xdr:to>
      <xdr:col>71</xdr:col>
      <xdr:colOff>177800</xdr:colOff>
      <xdr:row>104</xdr:row>
      <xdr:rowOff>125730</xdr:rowOff>
    </xdr:to>
    <xdr:cxnSp macro="">
      <xdr:nvCxnSpPr>
        <xdr:cNvPr id="788" name="直線コネクタ 787">
          <a:extLst>
            <a:ext uri="{FF2B5EF4-FFF2-40B4-BE49-F238E27FC236}">
              <a16:creationId xmlns:a16="http://schemas.microsoft.com/office/drawing/2014/main" id="{9B833AFF-553F-4589-8BB7-003D9CA05EF6}"/>
            </a:ext>
          </a:extLst>
        </xdr:cNvPr>
        <xdr:cNvCxnSpPr/>
      </xdr:nvCxnSpPr>
      <xdr:spPr>
        <a:xfrm>
          <a:off x="12814300" y="179203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789" name="n_1aveValue【公民館】&#10;有形固定資産減価償却率">
          <a:extLst>
            <a:ext uri="{FF2B5EF4-FFF2-40B4-BE49-F238E27FC236}">
              <a16:creationId xmlns:a16="http://schemas.microsoft.com/office/drawing/2014/main" id="{BA7D1537-A522-4B7B-ACE9-BD84D5261051}"/>
            </a:ext>
          </a:extLst>
        </xdr:cNvPr>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790" name="n_2aveValue【公民館】&#10;有形固定資産減価償却率">
          <a:extLst>
            <a:ext uri="{FF2B5EF4-FFF2-40B4-BE49-F238E27FC236}">
              <a16:creationId xmlns:a16="http://schemas.microsoft.com/office/drawing/2014/main" id="{496D8007-6CB8-46CD-90AF-2D19978C0529}"/>
            </a:ext>
          </a:extLst>
        </xdr:cNvPr>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91" name="n_3aveValue【公民館】&#10;有形固定資産減価償却率">
          <a:extLst>
            <a:ext uri="{FF2B5EF4-FFF2-40B4-BE49-F238E27FC236}">
              <a16:creationId xmlns:a16="http://schemas.microsoft.com/office/drawing/2014/main" id="{24ADDF9D-E4B7-44D1-B3B5-68D076511EBE}"/>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92" name="n_4aveValue【公民館】&#10;有形固定資産減価償却率">
          <a:extLst>
            <a:ext uri="{FF2B5EF4-FFF2-40B4-BE49-F238E27FC236}">
              <a16:creationId xmlns:a16="http://schemas.microsoft.com/office/drawing/2014/main" id="{ED8F2A80-9414-4091-A5FF-1D290E3C0ADC}"/>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78122</xdr:rowOff>
    </xdr:from>
    <xdr:ext cx="405111" cy="259045"/>
    <xdr:sp macro="" textlink="">
      <xdr:nvSpPr>
        <xdr:cNvPr id="793" name="n_1mainValue【公民館】&#10;有形固定資産減価償却率">
          <a:extLst>
            <a:ext uri="{FF2B5EF4-FFF2-40B4-BE49-F238E27FC236}">
              <a16:creationId xmlns:a16="http://schemas.microsoft.com/office/drawing/2014/main" id="{91F62135-5506-4515-87CD-0BCCB421F121}"/>
            </a:ext>
          </a:extLst>
        </xdr:cNvPr>
        <xdr:cNvSpPr txBox="1"/>
      </xdr:nvSpPr>
      <xdr:spPr>
        <a:xfrm>
          <a:off x="15266044"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32402</xdr:rowOff>
    </xdr:from>
    <xdr:ext cx="405111" cy="259045"/>
    <xdr:sp macro="" textlink="">
      <xdr:nvSpPr>
        <xdr:cNvPr id="794" name="n_2mainValue【公民館】&#10;有形固定資産減価償却率">
          <a:extLst>
            <a:ext uri="{FF2B5EF4-FFF2-40B4-BE49-F238E27FC236}">
              <a16:creationId xmlns:a16="http://schemas.microsoft.com/office/drawing/2014/main" id="{659A0EAC-EC42-46C6-B16B-44C43DE92FCE}"/>
            </a:ext>
          </a:extLst>
        </xdr:cNvPr>
        <xdr:cNvSpPr txBox="1"/>
      </xdr:nvSpPr>
      <xdr:spPr>
        <a:xfrm>
          <a:off x="143897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167657</xdr:rowOff>
    </xdr:from>
    <xdr:ext cx="405111" cy="259045"/>
    <xdr:sp macro="" textlink="">
      <xdr:nvSpPr>
        <xdr:cNvPr id="795" name="n_3mainValue【公民館】&#10;有形固定資産減価償却率">
          <a:extLst>
            <a:ext uri="{FF2B5EF4-FFF2-40B4-BE49-F238E27FC236}">
              <a16:creationId xmlns:a16="http://schemas.microsoft.com/office/drawing/2014/main" id="{B57BA2A8-A238-4879-B950-E9571D370508}"/>
            </a:ext>
          </a:extLst>
        </xdr:cNvPr>
        <xdr:cNvSpPr txBox="1"/>
      </xdr:nvSpPr>
      <xdr:spPr>
        <a:xfrm>
          <a:off x="135007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131463</xdr:rowOff>
    </xdr:from>
    <xdr:ext cx="405111" cy="259045"/>
    <xdr:sp macro="" textlink="">
      <xdr:nvSpPr>
        <xdr:cNvPr id="796" name="n_4mainValue【公民館】&#10;有形固定資産減価償却率">
          <a:extLst>
            <a:ext uri="{FF2B5EF4-FFF2-40B4-BE49-F238E27FC236}">
              <a16:creationId xmlns:a16="http://schemas.microsoft.com/office/drawing/2014/main" id="{60579905-6D3E-4F66-9DEB-B1ABDA0AB563}"/>
            </a:ext>
          </a:extLst>
        </xdr:cNvPr>
        <xdr:cNvSpPr txBox="1"/>
      </xdr:nvSpPr>
      <xdr:spPr>
        <a:xfrm>
          <a:off x="126117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A77F55FB-733E-4B75-91C1-32623DFE8FA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D00AB0DA-0970-46B5-80A7-590113C2648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24FD8072-A8CB-48F2-A9AE-8FB86DA95D7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FD29D70C-7883-4958-B213-BA65776EE6D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5AD66ED9-CBC9-4B3A-BFD5-9D49199131F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DB1786C5-3120-491B-AC67-AD38E4C1917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B5F80909-8D07-4A45-9770-122CF1AAE0B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8CF1B770-61CB-49D6-B1BC-BBA5864C1BA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33DA8AD0-1378-4543-ACB1-7172CAA6D3F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81441692-24F7-40B2-959B-5D8E1DD8414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a:extLst>
            <a:ext uri="{FF2B5EF4-FFF2-40B4-BE49-F238E27FC236}">
              <a16:creationId xmlns:a16="http://schemas.microsoft.com/office/drawing/2014/main" id="{49C6DDDF-A4B3-4D9B-AC71-F0582605CC2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a:extLst>
            <a:ext uri="{FF2B5EF4-FFF2-40B4-BE49-F238E27FC236}">
              <a16:creationId xmlns:a16="http://schemas.microsoft.com/office/drawing/2014/main" id="{A4E38002-52F3-4B3A-9D09-7D83D47DDE3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a:extLst>
            <a:ext uri="{FF2B5EF4-FFF2-40B4-BE49-F238E27FC236}">
              <a16:creationId xmlns:a16="http://schemas.microsoft.com/office/drawing/2014/main" id="{94EBFBF4-7865-4558-9232-4B7295B0A1F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a:extLst>
            <a:ext uri="{FF2B5EF4-FFF2-40B4-BE49-F238E27FC236}">
              <a16:creationId xmlns:a16="http://schemas.microsoft.com/office/drawing/2014/main" id="{4F2FE937-F9BA-4E0D-AF1A-0A8C14006F8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a:extLst>
            <a:ext uri="{FF2B5EF4-FFF2-40B4-BE49-F238E27FC236}">
              <a16:creationId xmlns:a16="http://schemas.microsoft.com/office/drawing/2014/main" id="{47DB00A0-8EB2-4F00-BD27-31BE6B3CA33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a:extLst>
            <a:ext uri="{FF2B5EF4-FFF2-40B4-BE49-F238E27FC236}">
              <a16:creationId xmlns:a16="http://schemas.microsoft.com/office/drawing/2014/main" id="{55BBC1B3-2BEA-4850-9B61-5BAF081F2B7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a:extLst>
            <a:ext uri="{FF2B5EF4-FFF2-40B4-BE49-F238E27FC236}">
              <a16:creationId xmlns:a16="http://schemas.microsoft.com/office/drawing/2014/main" id="{DF187512-51E9-4879-BAAE-509A074B8BF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a:extLst>
            <a:ext uri="{FF2B5EF4-FFF2-40B4-BE49-F238E27FC236}">
              <a16:creationId xmlns:a16="http://schemas.microsoft.com/office/drawing/2014/main" id="{BDB819D7-FDAA-404F-8B23-8E6BD4352DF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6BEB155D-5225-46B3-8C24-7AF52DBC511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E95F378A-3492-426D-A7BF-BFA89545278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2A5B70F9-6E97-4A6C-9CD2-529F9827496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18" name="直線コネクタ 817">
          <a:extLst>
            <a:ext uri="{FF2B5EF4-FFF2-40B4-BE49-F238E27FC236}">
              <a16:creationId xmlns:a16="http://schemas.microsoft.com/office/drawing/2014/main" id="{2AE76155-BA47-4FF8-908C-A1F22430C533}"/>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19" name="【公民館】&#10;一人当たり面積最小値テキスト">
          <a:extLst>
            <a:ext uri="{FF2B5EF4-FFF2-40B4-BE49-F238E27FC236}">
              <a16:creationId xmlns:a16="http://schemas.microsoft.com/office/drawing/2014/main" id="{681E4EC9-8AA1-4E0D-A677-FA0298CBFCE7}"/>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20" name="直線コネクタ 819">
          <a:extLst>
            <a:ext uri="{FF2B5EF4-FFF2-40B4-BE49-F238E27FC236}">
              <a16:creationId xmlns:a16="http://schemas.microsoft.com/office/drawing/2014/main" id="{9F1F0C53-E9F4-4EC5-B6FA-BF7E0ED40185}"/>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21" name="【公民館】&#10;一人当たり面積最大値テキスト">
          <a:extLst>
            <a:ext uri="{FF2B5EF4-FFF2-40B4-BE49-F238E27FC236}">
              <a16:creationId xmlns:a16="http://schemas.microsoft.com/office/drawing/2014/main" id="{C33BF7D9-DC44-41F6-8735-327B28C4A6D1}"/>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2" name="直線コネクタ 821">
          <a:extLst>
            <a:ext uri="{FF2B5EF4-FFF2-40B4-BE49-F238E27FC236}">
              <a16:creationId xmlns:a16="http://schemas.microsoft.com/office/drawing/2014/main" id="{15C22243-8061-40DB-84A5-49F2C0E696A2}"/>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23" name="【公民館】&#10;一人当たり面積平均値テキスト">
          <a:extLst>
            <a:ext uri="{FF2B5EF4-FFF2-40B4-BE49-F238E27FC236}">
              <a16:creationId xmlns:a16="http://schemas.microsoft.com/office/drawing/2014/main" id="{5F6BC7D8-3A6B-43CF-8DFE-109B2ACBEF66}"/>
            </a:ext>
          </a:extLst>
        </xdr:cNvPr>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4" name="フローチャート: 判断 823">
          <a:extLst>
            <a:ext uri="{FF2B5EF4-FFF2-40B4-BE49-F238E27FC236}">
              <a16:creationId xmlns:a16="http://schemas.microsoft.com/office/drawing/2014/main" id="{667CEB8C-9DDA-44BE-B159-E882FF8BADEF}"/>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5" name="フローチャート: 判断 824">
          <a:extLst>
            <a:ext uri="{FF2B5EF4-FFF2-40B4-BE49-F238E27FC236}">
              <a16:creationId xmlns:a16="http://schemas.microsoft.com/office/drawing/2014/main" id="{438D94DC-2390-4E10-BB33-65E3E2B77B09}"/>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6" name="フローチャート: 判断 825">
          <a:extLst>
            <a:ext uri="{FF2B5EF4-FFF2-40B4-BE49-F238E27FC236}">
              <a16:creationId xmlns:a16="http://schemas.microsoft.com/office/drawing/2014/main" id="{AD61FED0-00CE-4923-92AF-8F28EC7CAB68}"/>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7" name="フローチャート: 判断 826">
          <a:extLst>
            <a:ext uri="{FF2B5EF4-FFF2-40B4-BE49-F238E27FC236}">
              <a16:creationId xmlns:a16="http://schemas.microsoft.com/office/drawing/2014/main" id="{49C3F9AC-FE4C-4D89-90BF-4A3D0671FE9D}"/>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8" name="フローチャート: 判断 827">
          <a:extLst>
            <a:ext uri="{FF2B5EF4-FFF2-40B4-BE49-F238E27FC236}">
              <a16:creationId xmlns:a16="http://schemas.microsoft.com/office/drawing/2014/main" id="{C7319641-87E0-4344-8C32-A0B0D45B3524}"/>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8F795708-B396-4E5D-B947-42DC51466DA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126D1809-DA5A-455C-879F-79B02CB6D4C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FE6EAD52-BE8C-47A9-AD0F-FF62843F557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D45F5FB4-364D-4F1F-83E6-47B351A14A5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16D4F845-C51F-45F6-8A0B-A8FAE9C2C31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119126</xdr:rowOff>
    </xdr:from>
    <xdr:to>
      <xdr:col>116</xdr:col>
      <xdr:colOff>114300</xdr:colOff>
      <xdr:row>104</xdr:row>
      <xdr:rowOff>49276</xdr:rowOff>
    </xdr:to>
    <xdr:sp macro="" textlink="">
      <xdr:nvSpPr>
        <xdr:cNvPr id="834" name="楕円 833">
          <a:extLst>
            <a:ext uri="{FF2B5EF4-FFF2-40B4-BE49-F238E27FC236}">
              <a16:creationId xmlns:a16="http://schemas.microsoft.com/office/drawing/2014/main" id="{2B45AB30-9FE3-40D7-ADC3-81A836A73D0A}"/>
            </a:ext>
          </a:extLst>
        </xdr:cNvPr>
        <xdr:cNvSpPr/>
      </xdr:nvSpPr>
      <xdr:spPr>
        <a:xfrm>
          <a:off x="221107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142003</xdr:rowOff>
    </xdr:from>
    <xdr:ext cx="469744" cy="259045"/>
    <xdr:sp macro="" textlink="">
      <xdr:nvSpPr>
        <xdr:cNvPr id="835" name="【公民館】&#10;一人当たり面積該当値テキスト">
          <a:extLst>
            <a:ext uri="{FF2B5EF4-FFF2-40B4-BE49-F238E27FC236}">
              <a16:creationId xmlns:a16="http://schemas.microsoft.com/office/drawing/2014/main" id="{6B6E8A20-2356-4446-B276-625AA6BC33E4}"/>
            </a:ext>
          </a:extLst>
        </xdr:cNvPr>
        <xdr:cNvSpPr txBox="1"/>
      </xdr:nvSpPr>
      <xdr:spPr>
        <a:xfrm>
          <a:off x="22199600" y="1762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137413</xdr:rowOff>
    </xdr:from>
    <xdr:to>
      <xdr:col>112</xdr:col>
      <xdr:colOff>38100</xdr:colOff>
      <xdr:row>103</xdr:row>
      <xdr:rowOff>67563</xdr:rowOff>
    </xdr:to>
    <xdr:sp macro="" textlink="">
      <xdr:nvSpPr>
        <xdr:cNvPr id="836" name="楕円 835">
          <a:extLst>
            <a:ext uri="{FF2B5EF4-FFF2-40B4-BE49-F238E27FC236}">
              <a16:creationId xmlns:a16="http://schemas.microsoft.com/office/drawing/2014/main" id="{A597C519-A908-4B6B-8046-045189461FCE}"/>
            </a:ext>
          </a:extLst>
        </xdr:cNvPr>
        <xdr:cNvSpPr/>
      </xdr:nvSpPr>
      <xdr:spPr>
        <a:xfrm>
          <a:off x="21272500" y="176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16763</xdr:rowOff>
    </xdr:from>
    <xdr:to>
      <xdr:col>116</xdr:col>
      <xdr:colOff>63500</xdr:colOff>
      <xdr:row>103</xdr:row>
      <xdr:rowOff>169926</xdr:rowOff>
    </xdr:to>
    <xdr:cxnSp macro="">
      <xdr:nvCxnSpPr>
        <xdr:cNvPr id="837" name="直線コネクタ 836">
          <a:extLst>
            <a:ext uri="{FF2B5EF4-FFF2-40B4-BE49-F238E27FC236}">
              <a16:creationId xmlns:a16="http://schemas.microsoft.com/office/drawing/2014/main" id="{1CB8CED1-714F-4536-81C0-E24FC2870D79}"/>
            </a:ext>
          </a:extLst>
        </xdr:cNvPr>
        <xdr:cNvCxnSpPr/>
      </xdr:nvCxnSpPr>
      <xdr:spPr>
        <a:xfrm>
          <a:off x="21323300" y="17676113"/>
          <a:ext cx="838200" cy="15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7113</xdr:rowOff>
    </xdr:from>
    <xdr:to>
      <xdr:col>107</xdr:col>
      <xdr:colOff>101600</xdr:colOff>
      <xdr:row>103</xdr:row>
      <xdr:rowOff>108713</xdr:rowOff>
    </xdr:to>
    <xdr:sp macro="" textlink="">
      <xdr:nvSpPr>
        <xdr:cNvPr id="838" name="楕円 837">
          <a:extLst>
            <a:ext uri="{FF2B5EF4-FFF2-40B4-BE49-F238E27FC236}">
              <a16:creationId xmlns:a16="http://schemas.microsoft.com/office/drawing/2014/main" id="{31D45AC8-953D-4C26-B646-033AF77E3A2C}"/>
            </a:ext>
          </a:extLst>
        </xdr:cNvPr>
        <xdr:cNvSpPr/>
      </xdr:nvSpPr>
      <xdr:spPr>
        <a:xfrm>
          <a:off x="20383500" y="176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16763</xdr:rowOff>
    </xdr:from>
    <xdr:to>
      <xdr:col>111</xdr:col>
      <xdr:colOff>177800</xdr:colOff>
      <xdr:row>103</xdr:row>
      <xdr:rowOff>57913</xdr:rowOff>
    </xdr:to>
    <xdr:cxnSp macro="">
      <xdr:nvCxnSpPr>
        <xdr:cNvPr id="839" name="直線コネクタ 838">
          <a:extLst>
            <a:ext uri="{FF2B5EF4-FFF2-40B4-BE49-F238E27FC236}">
              <a16:creationId xmlns:a16="http://schemas.microsoft.com/office/drawing/2014/main" id="{48C61A9F-2352-4BF4-AB16-BD76E17D25B3}"/>
            </a:ext>
          </a:extLst>
        </xdr:cNvPr>
        <xdr:cNvCxnSpPr/>
      </xdr:nvCxnSpPr>
      <xdr:spPr>
        <a:xfrm flipV="1">
          <a:off x="20434300" y="1767611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18542</xdr:rowOff>
    </xdr:from>
    <xdr:to>
      <xdr:col>102</xdr:col>
      <xdr:colOff>165100</xdr:colOff>
      <xdr:row>103</xdr:row>
      <xdr:rowOff>120142</xdr:rowOff>
    </xdr:to>
    <xdr:sp macro="" textlink="">
      <xdr:nvSpPr>
        <xdr:cNvPr id="840" name="楕円 839">
          <a:extLst>
            <a:ext uri="{FF2B5EF4-FFF2-40B4-BE49-F238E27FC236}">
              <a16:creationId xmlns:a16="http://schemas.microsoft.com/office/drawing/2014/main" id="{6AFE910F-012D-4A0C-B2CA-9379DCD446D0}"/>
            </a:ext>
          </a:extLst>
        </xdr:cNvPr>
        <xdr:cNvSpPr/>
      </xdr:nvSpPr>
      <xdr:spPr>
        <a:xfrm>
          <a:off x="19494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57913</xdr:rowOff>
    </xdr:from>
    <xdr:to>
      <xdr:col>107</xdr:col>
      <xdr:colOff>50800</xdr:colOff>
      <xdr:row>103</xdr:row>
      <xdr:rowOff>69342</xdr:rowOff>
    </xdr:to>
    <xdr:cxnSp macro="">
      <xdr:nvCxnSpPr>
        <xdr:cNvPr id="841" name="直線コネクタ 840">
          <a:extLst>
            <a:ext uri="{FF2B5EF4-FFF2-40B4-BE49-F238E27FC236}">
              <a16:creationId xmlns:a16="http://schemas.microsoft.com/office/drawing/2014/main" id="{E84BDB14-E46D-4477-B32C-39FC8EBF40D6}"/>
            </a:ext>
          </a:extLst>
        </xdr:cNvPr>
        <xdr:cNvCxnSpPr/>
      </xdr:nvCxnSpPr>
      <xdr:spPr>
        <a:xfrm flipV="1">
          <a:off x="19545300" y="1771726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55118</xdr:rowOff>
    </xdr:from>
    <xdr:to>
      <xdr:col>98</xdr:col>
      <xdr:colOff>38100</xdr:colOff>
      <xdr:row>103</xdr:row>
      <xdr:rowOff>156718</xdr:rowOff>
    </xdr:to>
    <xdr:sp macro="" textlink="">
      <xdr:nvSpPr>
        <xdr:cNvPr id="842" name="楕円 841">
          <a:extLst>
            <a:ext uri="{FF2B5EF4-FFF2-40B4-BE49-F238E27FC236}">
              <a16:creationId xmlns:a16="http://schemas.microsoft.com/office/drawing/2014/main" id="{CC8551B0-9824-405C-8820-7AAE92A5E359}"/>
            </a:ext>
          </a:extLst>
        </xdr:cNvPr>
        <xdr:cNvSpPr/>
      </xdr:nvSpPr>
      <xdr:spPr>
        <a:xfrm>
          <a:off x="18605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69342</xdr:rowOff>
    </xdr:from>
    <xdr:to>
      <xdr:col>102</xdr:col>
      <xdr:colOff>114300</xdr:colOff>
      <xdr:row>103</xdr:row>
      <xdr:rowOff>105918</xdr:rowOff>
    </xdr:to>
    <xdr:cxnSp macro="">
      <xdr:nvCxnSpPr>
        <xdr:cNvPr id="843" name="直線コネクタ 842">
          <a:extLst>
            <a:ext uri="{FF2B5EF4-FFF2-40B4-BE49-F238E27FC236}">
              <a16:creationId xmlns:a16="http://schemas.microsoft.com/office/drawing/2014/main" id="{E3D1CD08-3D3A-485B-8AAD-F1630136C04C}"/>
            </a:ext>
          </a:extLst>
        </xdr:cNvPr>
        <xdr:cNvCxnSpPr/>
      </xdr:nvCxnSpPr>
      <xdr:spPr>
        <a:xfrm flipV="1">
          <a:off x="18656300" y="177286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844" name="n_1aveValue【公民館】&#10;一人当たり面積">
          <a:extLst>
            <a:ext uri="{FF2B5EF4-FFF2-40B4-BE49-F238E27FC236}">
              <a16:creationId xmlns:a16="http://schemas.microsoft.com/office/drawing/2014/main" id="{39E79DBC-AB49-4C18-8DE3-87108173E42B}"/>
            </a:ext>
          </a:extLst>
        </xdr:cNvPr>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845" name="n_2aveValue【公民館】&#10;一人当たり面積">
          <a:extLst>
            <a:ext uri="{FF2B5EF4-FFF2-40B4-BE49-F238E27FC236}">
              <a16:creationId xmlns:a16="http://schemas.microsoft.com/office/drawing/2014/main" id="{CDC0E9F9-E50B-4305-B7C3-113257B3533A}"/>
            </a:ext>
          </a:extLst>
        </xdr:cNvPr>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846" name="n_3aveValue【公民館】&#10;一人当たり面積">
          <a:extLst>
            <a:ext uri="{FF2B5EF4-FFF2-40B4-BE49-F238E27FC236}">
              <a16:creationId xmlns:a16="http://schemas.microsoft.com/office/drawing/2014/main" id="{7748CF83-3399-4283-BA18-8B012D0EE02D}"/>
            </a:ext>
          </a:extLst>
        </xdr:cNvPr>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847" name="n_4aveValue【公民館】&#10;一人当たり面積">
          <a:extLst>
            <a:ext uri="{FF2B5EF4-FFF2-40B4-BE49-F238E27FC236}">
              <a16:creationId xmlns:a16="http://schemas.microsoft.com/office/drawing/2014/main" id="{244B51B6-C55E-445D-8488-A65F7908FBE7}"/>
            </a:ext>
          </a:extLst>
        </xdr:cNvPr>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84090</xdr:rowOff>
    </xdr:from>
    <xdr:ext cx="469744" cy="259045"/>
    <xdr:sp macro="" textlink="">
      <xdr:nvSpPr>
        <xdr:cNvPr id="848" name="n_1mainValue【公民館】&#10;一人当たり面積">
          <a:extLst>
            <a:ext uri="{FF2B5EF4-FFF2-40B4-BE49-F238E27FC236}">
              <a16:creationId xmlns:a16="http://schemas.microsoft.com/office/drawing/2014/main" id="{8CFD3528-0A57-4CB8-AFCF-88E27F0BDFF2}"/>
            </a:ext>
          </a:extLst>
        </xdr:cNvPr>
        <xdr:cNvSpPr txBox="1"/>
      </xdr:nvSpPr>
      <xdr:spPr>
        <a:xfrm>
          <a:off x="21075727" y="1740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125240</xdr:rowOff>
    </xdr:from>
    <xdr:ext cx="469744" cy="259045"/>
    <xdr:sp macro="" textlink="">
      <xdr:nvSpPr>
        <xdr:cNvPr id="849" name="n_2mainValue【公民館】&#10;一人当たり面積">
          <a:extLst>
            <a:ext uri="{FF2B5EF4-FFF2-40B4-BE49-F238E27FC236}">
              <a16:creationId xmlns:a16="http://schemas.microsoft.com/office/drawing/2014/main" id="{44B47944-CE9C-41C5-9543-43C2FCC7A688}"/>
            </a:ext>
          </a:extLst>
        </xdr:cNvPr>
        <xdr:cNvSpPr txBox="1"/>
      </xdr:nvSpPr>
      <xdr:spPr>
        <a:xfrm>
          <a:off x="20199427" y="1744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136669</xdr:rowOff>
    </xdr:from>
    <xdr:ext cx="469744" cy="259045"/>
    <xdr:sp macro="" textlink="">
      <xdr:nvSpPr>
        <xdr:cNvPr id="850" name="n_3mainValue【公民館】&#10;一人当たり面積">
          <a:extLst>
            <a:ext uri="{FF2B5EF4-FFF2-40B4-BE49-F238E27FC236}">
              <a16:creationId xmlns:a16="http://schemas.microsoft.com/office/drawing/2014/main" id="{345AD460-2C2E-456D-AB2C-4DB19021DD19}"/>
            </a:ext>
          </a:extLst>
        </xdr:cNvPr>
        <xdr:cNvSpPr txBox="1"/>
      </xdr:nvSpPr>
      <xdr:spPr>
        <a:xfrm>
          <a:off x="19310427" y="1745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1795</xdr:rowOff>
    </xdr:from>
    <xdr:ext cx="469744" cy="259045"/>
    <xdr:sp macro="" textlink="">
      <xdr:nvSpPr>
        <xdr:cNvPr id="851" name="n_4mainValue【公民館】&#10;一人当たり面積">
          <a:extLst>
            <a:ext uri="{FF2B5EF4-FFF2-40B4-BE49-F238E27FC236}">
              <a16:creationId xmlns:a16="http://schemas.microsoft.com/office/drawing/2014/main" id="{5A3EF972-01FD-4A65-B701-F91BB6A1347E}"/>
            </a:ext>
          </a:extLst>
        </xdr:cNvPr>
        <xdr:cNvSpPr txBox="1"/>
      </xdr:nvSpPr>
      <xdr:spPr>
        <a:xfrm>
          <a:off x="18421427" y="1748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E34DE653-A143-4F15-92A0-86C67FFFA9E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3314DEE3-22B2-4BEF-9523-D0CE651D385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8572CEB8-FA0A-4F31-AEDB-50A8F3E147C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mn-lt"/>
              <a:ea typeface="+mn-ea"/>
              <a:cs typeface="+mn-cs"/>
            </a:rPr>
            <a:t>　類似団体と比較し、道路の有形固定資産の減価償却率が特に高くなっています。南砺市は、面積が広大であり、かつ、山間部を有し、さらに、平野部は広範囲で散居村を形成しているため、道路、橋りょう・トンネル等のインフラが他団体に比べてどうしても多くなります。今後は所要の財源を確保するとともに、必要なインフラの整備及び計画的な維持修繕を両立させていくことが求められます。</a:t>
          </a:r>
          <a:r>
            <a:rPr kumimoji="1" lang="ja-JP" altLang="en-US" sz="900">
              <a:solidFill>
                <a:sysClr val="windowText" lastClr="000000"/>
              </a:solidFill>
              <a:effectLst/>
              <a:latin typeface="+mn-lt"/>
              <a:ea typeface="+mn-ea"/>
              <a:cs typeface="+mn-cs"/>
            </a:rPr>
            <a:t>また</a:t>
          </a:r>
          <a:r>
            <a:rPr kumimoji="1" lang="ja-JP" altLang="ja-JP" sz="900">
              <a:solidFill>
                <a:sysClr val="windowText" lastClr="000000"/>
              </a:solidFill>
              <a:effectLst/>
              <a:latin typeface="+mn-lt"/>
              <a:ea typeface="+mn-ea"/>
              <a:cs typeface="+mn-cs"/>
            </a:rPr>
            <a:t>、有形固定資産の減価償却率が類似団体に比して低くなっている施設は、保育所、学校施設及び児童館です。理由は以下のとおりです。</a:t>
          </a: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なお、Ｒ</a:t>
          </a:r>
          <a:r>
            <a:rPr kumimoji="1" lang="en-US" altLang="ja-JP" sz="900">
              <a:solidFill>
                <a:sysClr val="windowText" lastClr="000000"/>
              </a:solidFill>
              <a:effectLst/>
              <a:latin typeface="+mn-lt"/>
              <a:ea typeface="+mn-ea"/>
              <a:cs typeface="+mn-cs"/>
            </a:rPr>
            <a:t>2</a:t>
          </a:r>
          <a:r>
            <a:rPr kumimoji="1" lang="ja-JP" altLang="en-US" sz="900">
              <a:solidFill>
                <a:sysClr val="windowText" lastClr="000000"/>
              </a:solidFill>
              <a:effectLst/>
              <a:latin typeface="+mn-lt"/>
              <a:ea typeface="+mn-ea"/>
              <a:cs typeface="+mn-cs"/>
            </a:rPr>
            <a:t>年度から市町村類型が</a:t>
          </a:r>
          <a:r>
            <a:rPr kumimoji="1" lang="en-US" altLang="ja-JP" sz="900">
              <a:solidFill>
                <a:sysClr val="windowText" lastClr="000000"/>
              </a:solidFill>
              <a:effectLst/>
              <a:latin typeface="+mn-lt"/>
              <a:ea typeface="+mn-ea"/>
              <a:cs typeface="+mn-cs"/>
            </a:rPr>
            <a:t>Ⅱ</a:t>
          </a:r>
          <a:r>
            <a:rPr kumimoji="1" lang="ja-JP" altLang="en-US" sz="900">
              <a:solidFill>
                <a:sysClr val="windowText" lastClr="000000"/>
              </a:solidFill>
              <a:effectLst/>
              <a:latin typeface="+mn-lt"/>
              <a:ea typeface="+mn-ea"/>
              <a:cs typeface="+mn-cs"/>
            </a:rPr>
            <a:t>ー２から</a:t>
          </a:r>
          <a:r>
            <a:rPr kumimoji="1" lang="en-US" altLang="ja-JP" sz="900">
              <a:solidFill>
                <a:sysClr val="windowText" lastClr="000000"/>
              </a:solidFill>
              <a:effectLst/>
              <a:latin typeface="+mn-lt"/>
              <a:ea typeface="+mn-ea"/>
              <a:cs typeface="+mn-cs"/>
            </a:rPr>
            <a:t>Ⅰ</a:t>
          </a:r>
          <a:r>
            <a:rPr kumimoji="1" lang="ja-JP" altLang="en-US" sz="900">
              <a:solidFill>
                <a:sysClr val="windowText" lastClr="000000"/>
              </a:solidFill>
              <a:effectLst/>
              <a:latin typeface="+mn-lt"/>
              <a:ea typeface="+mn-ea"/>
              <a:cs typeface="+mn-cs"/>
            </a:rPr>
            <a:t>ー２に変更になっているため、類似団体のとの差による比較はできない。</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保育所</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合併後、平成</a:t>
          </a:r>
          <a:r>
            <a:rPr kumimoji="1" lang="en-US" altLang="ja-JP" sz="900">
              <a:solidFill>
                <a:sysClr val="windowText" lastClr="000000"/>
              </a:solidFill>
              <a:effectLst/>
              <a:latin typeface="+mn-lt"/>
              <a:ea typeface="+mn-ea"/>
              <a:cs typeface="+mn-cs"/>
            </a:rPr>
            <a:t>28</a:t>
          </a:r>
          <a:r>
            <a:rPr kumimoji="1" lang="ja-JP" altLang="ja-JP" sz="900">
              <a:solidFill>
                <a:sysClr val="windowText" lastClr="000000"/>
              </a:solidFill>
              <a:effectLst/>
              <a:latin typeface="+mn-lt"/>
              <a:ea typeface="+mn-ea"/>
              <a:cs typeface="+mn-cs"/>
            </a:rPr>
            <a:t>年度までに保育園の統合及び新設を実施してきたこと。（保育園数　</a:t>
          </a:r>
          <a:r>
            <a:rPr kumimoji="1" lang="en-US" altLang="ja-JP" sz="900">
              <a:solidFill>
                <a:sysClr val="windowText" lastClr="000000"/>
              </a:solidFill>
              <a:effectLst/>
              <a:latin typeface="+mn-lt"/>
              <a:ea typeface="+mn-ea"/>
              <a:cs typeface="+mn-cs"/>
            </a:rPr>
            <a:t>H16</a:t>
          </a:r>
          <a:r>
            <a:rPr kumimoji="1" lang="ja-JP" altLang="ja-JP" sz="900">
              <a:solidFill>
                <a:sysClr val="windowText" lastClr="000000"/>
              </a:solidFill>
              <a:effectLst/>
              <a:latin typeface="+mn-lt"/>
              <a:ea typeface="+mn-ea"/>
              <a:cs typeface="+mn-cs"/>
            </a:rPr>
            <a:t>合併時：</a:t>
          </a:r>
          <a:r>
            <a:rPr kumimoji="1" lang="en-US" altLang="ja-JP" sz="900">
              <a:solidFill>
                <a:sysClr val="windowText" lastClr="000000"/>
              </a:solidFill>
              <a:effectLst/>
              <a:latin typeface="+mn-lt"/>
              <a:ea typeface="+mn-ea"/>
              <a:cs typeface="+mn-cs"/>
            </a:rPr>
            <a:t>28→H28</a:t>
          </a:r>
          <a:r>
            <a:rPr kumimoji="1" lang="ja-JP" altLang="ja-JP" sz="900">
              <a:solidFill>
                <a:sysClr val="windowText" lastClr="000000"/>
              </a:solidFill>
              <a:effectLst/>
              <a:latin typeface="+mn-lt"/>
              <a:ea typeface="+mn-ea"/>
              <a:cs typeface="+mn-cs"/>
            </a:rPr>
            <a:t>以降：</a:t>
          </a:r>
          <a:r>
            <a:rPr kumimoji="1" lang="en-US" altLang="ja-JP" sz="900">
              <a:solidFill>
                <a:sysClr val="windowText" lastClr="000000"/>
              </a:solidFill>
              <a:effectLst/>
              <a:latin typeface="+mn-lt"/>
              <a:ea typeface="+mn-ea"/>
              <a:cs typeface="+mn-cs"/>
            </a:rPr>
            <a:t>12</a:t>
          </a:r>
          <a:r>
            <a:rPr kumimoji="1" lang="ja-JP" altLang="ja-JP" sz="900">
              <a:solidFill>
                <a:sysClr val="windowText" lastClr="000000"/>
              </a:solidFill>
              <a:effectLst/>
              <a:latin typeface="+mn-lt"/>
              <a:ea typeface="+mn-ea"/>
              <a:cs typeface="+mn-cs"/>
            </a:rPr>
            <a:t>）</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児童館</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保育園と同様、合併特例債等を活用し、新設及び改築したこと。（児童館数　</a:t>
          </a:r>
          <a:r>
            <a:rPr kumimoji="1" lang="en-US" altLang="ja-JP" sz="900">
              <a:solidFill>
                <a:sysClr val="windowText" lastClr="000000"/>
              </a:solidFill>
              <a:effectLst/>
              <a:latin typeface="+mn-lt"/>
              <a:ea typeface="+mn-ea"/>
              <a:cs typeface="+mn-cs"/>
            </a:rPr>
            <a:t>H16</a:t>
          </a:r>
          <a:r>
            <a:rPr kumimoji="1" lang="ja-JP" altLang="ja-JP" sz="900">
              <a:solidFill>
                <a:sysClr val="windowText" lastClr="000000"/>
              </a:solidFill>
              <a:effectLst/>
              <a:latin typeface="+mn-lt"/>
              <a:ea typeface="+mn-ea"/>
              <a:cs typeface="+mn-cs"/>
            </a:rPr>
            <a:t>合併時：</a:t>
          </a:r>
          <a:r>
            <a:rPr kumimoji="1" lang="en-US" altLang="ja-JP" sz="900">
              <a:solidFill>
                <a:sysClr val="windowText" lastClr="000000"/>
              </a:solidFill>
              <a:effectLst/>
              <a:latin typeface="+mn-lt"/>
              <a:ea typeface="+mn-ea"/>
              <a:cs typeface="+mn-cs"/>
            </a:rPr>
            <a:t>3→H26 </a:t>
          </a:r>
          <a:r>
            <a:rPr kumimoji="1" lang="ja-JP" altLang="ja-JP" sz="900">
              <a:solidFill>
                <a:sysClr val="windowText" lastClr="000000"/>
              </a:solidFill>
              <a:effectLst/>
              <a:latin typeface="+mn-lt"/>
              <a:ea typeface="+mn-ea"/>
              <a:cs typeface="+mn-cs"/>
            </a:rPr>
            <a:t>以降：</a:t>
          </a:r>
          <a:r>
            <a:rPr kumimoji="1" lang="en-US" altLang="ja-JP" sz="900">
              <a:solidFill>
                <a:sysClr val="windowText" lastClr="000000"/>
              </a:solidFill>
              <a:effectLst/>
              <a:latin typeface="+mn-lt"/>
              <a:ea typeface="+mn-ea"/>
              <a:cs typeface="+mn-cs"/>
            </a:rPr>
            <a:t>4</a:t>
          </a:r>
          <a:r>
            <a:rPr kumimoji="1" lang="ja-JP" altLang="ja-JP" sz="900">
              <a:solidFill>
                <a:sysClr val="windowText" lastClr="000000"/>
              </a:solidFill>
              <a:effectLst/>
              <a:latin typeface="+mn-lt"/>
              <a:ea typeface="+mn-ea"/>
              <a:cs typeface="+mn-cs"/>
            </a:rPr>
            <a:t>）　</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学校施設</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小・中学校の統合及び既存校の長寿命化改修を計画的に実施してきたこと。（小学校数　</a:t>
          </a:r>
          <a:r>
            <a:rPr kumimoji="1" lang="en-US" altLang="ja-JP" sz="900">
              <a:solidFill>
                <a:sysClr val="windowText" lastClr="000000"/>
              </a:solidFill>
              <a:effectLst/>
              <a:latin typeface="+mn-lt"/>
              <a:ea typeface="+mn-ea"/>
              <a:cs typeface="+mn-cs"/>
            </a:rPr>
            <a:t>H16</a:t>
          </a:r>
          <a:r>
            <a:rPr kumimoji="1" lang="ja-JP" altLang="ja-JP" sz="900">
              <a:solidFill>
                <a:sysClr val="windowText" lastClr="000000"/>
              </a:solidFill>
              <a:effectLst/>
              <a:latin typeface="+mn-lt"/>
              <a:ea typeface="+mn-ea"/>
              <a:cs typeface="+mn-cs"/>
            </a:rPr>
            <a:t>合併時：</a:t>
          </a:r>
          <a:r>
            <a:rPr kumimoji="1" lang="en-US" altLang="ja-JP" sz="900">
              <a:solidFill>
                <a:sysClr val="windowText" lastClr="000000"/>
              </a:solidFill>
              <a:effectLst/>
              <a:latin typeface="+mn-lt"/>
              <a:ea typeface="+mn-ea"/>
              <a:cs typeface="+mn-cs"/>
            </a:rPr>
            <a:t>11→H26</a:t>
          </a:r>
          <a:r>
            <a:rPr kumimoji="1" lang="ja-JP" altLang="ja-JP" sz="900">
              <a:solidFill>
                <a:sysClr val="windowText" lastClr="000000"/>
              </a:solidFill>
              <a:effectLst/>
              <a:latin typeface="+mn-lt"/>
              <a:ea typeface="+mn-ea"/>
              <a:cs typeface="+mn-cs"/>
            </a:rPr>
            <a:t>以降：</a:t>
          </a:r>
          <a:r>
            <a:rPr kumimoji="1" lang="en-US" altLang="ja-JP" sz="900">
              <a:solidFill>
                <a:sysClr val="windowText" lastClr="000000"/>
              </a:solidFill>
              <a:effectLst/>
              <a:latin typeface="+mn-lt"/>
              <a:ea typeface="+mn-ea"/>
              <a:cs typeface="+mn-cs"/>
            </a:rPr>
            <a:t>9</a:t>
          </a:r>
          <a:r>
            <a:rPr kumimoji="1" lang="ja-JP" altLang="ja-JP" sz="900">
              <a:solidFill>
                <a:sysClr val="windowText" lastClr="000000"/>
              </a:solidFill>
              <a:effectLst/>
              <a:latin typeface="+mn-lt"/>
              <a:ea typeface="+mn-ea"/>
              <a:cs typeface="+mn-cs"/>
            </a:rPr>
            <a:t>、中学校数　</a:t>
          </a:r>
          <a:r>
            <a:rPr kumimoji="1" lang="en-US" altLang="ja-JP" sz="900">
              <a:solidFill>
                <a:sysClr val="windowText" lastClr="000000"/>
              </a:solidFill>
              <a:effectLst/>
              <a:latin typeface="+mn-lt"/>
              <a:ea typeface="+mn-ea"/>
              <a:cs typeface="+mn-cs"/>
            </a:rPr>
            <a:t>H16</a:t>
          </a:r>
          <a:r>
            <a:rPr kumimoji="1" lang="ja-JP" altLang="ja-JP" sz="900">
              <a:solidFill>
                <a:sysClr val="windowText" lastClr="000000"/>
              </a:solidFill>
              <a:effectLst/>
              <a:latin typeface="+mn-lt"/>
              <a:ea typeface="+mn-ea"/>
              <a:cs typeface="+mn-cs"/>
            </a:rPr>
            <a:t>合併時：</a:t>
          </a:r>
          <a:r>
            <a:rPr kumimoji="1" lang="en-US" altLang="ja-JP" sz="900">
              <a:solidFill>
                <a:sysClr val="windowText" lastClr="000000"/>
              </a:solidFill>
              <a:effectLst/>
              <a:latin typeface="+mn-lt"/>
              <a:ea typeface="+mn-ea"/>
              <a:cs typeface="+mn-cs"/>
            </a:rPr>
            <a:t>9→H21</a:t>
          </a:r>
          <a:r>
            <a:rPr kumimoji="1" lang="ja-JP" altLang="ja-JP" sz="900">
              <a:solidFill>
                <a:sysClr val="windowText" lastClr="000000"/>
              </a:solidFill>
              <a:effectLst/>
              <a:latin typeface="+mn-lt"/>
              <a:ea typeface="+mn-ea"/>
              <a:cs typeface="+mn-cs"/>
            </a:rPr>
            <a:t>以降：</a:t>
          </a:r>
          <a:r>
            <a:rPr kumimoji="1" lang="en-US" altLang="ja-JP" sz="900">
              <a:solidFill>
                <a:sysClr val="windowText" lastClr="000000"/>
              </a:solidFill>
              <a:effectLst/>
              <a:latin typeface="+mn-lt"/>
              <a:ea typeface="+mn-ea"/>
              <a:cs typeface="+mn-cs"/>
            </a:rPr>
            <a:t>8</a:t>
          </a:r>
          <a:r>
            <a:rPr kumimoji="1" lang="ja-JP" altLang="ja-JP"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令和</a:t>
          </a:r>
          <a:r>
            <a:rPr kumimoji="1" lang="en-US" altLang="ja-JP" sz="900">
              <a:solidFill>
                <a:sysClr val="windowText" lastClr="000000"/>
              </a:solidFill>
              <a:effectLst/>
              <a:latin typeface="+mn-lt"/>
              <a:ea typeface="+mn-ea"/>
              <a:cs typeface="+mn-cs"/>
            </a:rPr>
            <a:t>3</a:t>
          </a:r>
          <a:r>
            <a:rPr kumimoji="1" lang="ja-JP" altLang="ja-JP" sz="900">
              <a:solidFill>
                <a:sysClr val="windowText" lastClr="000000"/>
              </a:solidFill>
              <a:effectLst/>
              <a:latin typeface="+mn-lt"/>
              <a:ea typeface="+mn-ea"/>
              <a:cs typeface="+mn-cs"/>
            </a:rPr>
            <a:t>年度から、小学校</a:t>
          </a:r>
          <a:r>
            <a:rPr kumimoji="1" lang="en-US" altLang="ja-JP" sz="900">
              <a:solidFill>
                <a:sysClr val="windowText" lastClr="000000"/>
              </a:solidFill>
              <a:effectLst/>
              <a:latin typeface="+mn-lt"/>
              <a:ea typeface="+mn-ea"/>
              <a:cs typeface="+mn-cs"/>
            </a:rPr>
            <a:t>1</a:t>
          </a:r>
          <a:r>
            <a:rPr kumimoji="1" lang="ja-JP" altLang="ja-JP" sz="900">
              <a:solidFill>
                <a:sysClr val="windowText" lastClr="000000"/>
              </a:solidFill>
              <a:effectLst/>
              <a:latin typeface="+mn-lt"/>
              <a:ea typeface="+mn-ea"/>
              <a:cs typeface="+mn-cs"/>
            </a:rPr>
            <a:t>校・中学校</a:t>
          </a:r>
          <a:r>
            <a:rPr kumimoji="1" lang="en-US" altLang="ja-JP" sz="900">
              <a:solidFill>
                <a:sysClr val="windowText" lastClr="000000"/>
              </a:solidFill>
              <a:effectLst/>
              <a:latin typeface="+mn-lt"/>
              <a:ea typeface="+mn-ea"/>
              <a:cs typeface="+mn-cs"/>
            </a:rPr>
            <a:t>1</a:t>
          </a:r>
          <a:r>
            <a:rPr kumimoji="1" lang="ja-JP" altLang="ja-JP" sz="900">
              <a:solidFill>
                <a:sysClr val="windowText" lastClr="000000"/>
              </a:solidFill>
              <a:effectLst/>
              <a:latin typeface="+mn-lt"/>
              <a:ea typeface="+mn-ea"/>
              <a:cs typeface="+mn-cs"/>
            </a:rPr>
            <a:t>校が改組され、義務教育学校となります。）</a:t>
          </a:r>
          <a:endParaRPr lang="ja-JP" altLang="ja-JP" sz="900">
            <a:solidFill>
              <a:sysClr val="windowText" lastClr="000000"/>
            </a:solidFill>
            <a:effectLst/>
          </a:endParaRPr>
        </a:p>
        <a:p>
          <a:r>
            <a:rPr lang="ja-JP" altLang="en-US" sz="900">
              <a:solidFill>
                <a:sysClr val="windowText" lastClr="000000"/>
              </a:solidFill>
              <a:effectLst/>
              <a:latin typeface="+mn-lt"/>
              <a:ea typeface="+mn-ea"/>
              <a:cs typeface="+mn-cs"/>
            </a:rPr>
            <a:t>　</a:t>
          </a:r>
          <a:r>
            <a:rPr lang="ja-JP" altLang="ja-JP" sz="900">
              <a:solidFill>
                <a:sysClr val="windowText" lastClr="000000"/>
              </a:solidFill>
              <a:effectLst/>
              <a:latin typeface="+mn-lt"/>
              <a:ea typeface="+mn-ea"/>
              <a:cs typeface="+mn-cs"/>
            </a:rPr>
            <a:t>一人当たりの面積、延長、資産額等については、どの施設も類似団体より高い水準にあります。これは、</a:t>
          </a:r>
          <a:r>
            <a:rPr kumimoji="1" lang="ja-JP" altLang="ja-JP" sz="900">
              <a:solidFill>
                <a:sysClr val="windowText" lastClr="000000"/>
              </a:solidFill>
              <a:effectLst/>
              <a:latin typeface="+mn-lt"/>
              <a:ea typeface="+mn-ea"/>
              <a:cs typeface="+mn-cs"/>
            </a:rPr>
            <a:t>①合併前の旧</a:t>
          </a:r>
          <a:r>
            <a:rPr kumimoji="1" lang="en-US" altLang="ja-JP" sz="900">
              <a:solidFill>
                <a:sysClr val="windowText" lastClr="000000"/>
              </a:solidFill>
              <a:effectLst/>
              <a:latin typeface="+mn-lt"/>
              <a:ea typeface="+mn-ea"/>
              <a:cs typeface="+mn-cs"/>
            </a:rPr>
            <a:t>8</a:t>
          </a:r>
          <a:r>
            <a:rPr kumimoji="1" lang="ja-JP" altLang="ja-JP" sz="900">
              <a:solidFill>
                <a:sysClr val="windowText" lastClr="000000"/>
              </a:solidFill>
              <a:effectLst/>
              <a:latin typeface="+mn-lt"/>
              <a:ea typeface="+mn-ea"/>
              <a:cs typeface="+mn-cs"/>
            </a:rPr>
            <a:t>町村の施設をそのまま引き継いだため、保有施設数自体が多いこと、②施設数に比して人口がさほど多くないことがあげられ、維持管理費がより多く嵩んでいることから、さらなる公共施設の統廃合、民間への譲渡等を計画的に進める必要があります。</a:t>
          </a:r>
          <a:endParaRPr lang="ja-JP" altLang="ja-JP" sz="9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ECE8791-5934-4D66-8255-F9DF256C267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616ED43-2570-4EAA-99DD-B6BB9E837DA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D08E28C-E919-4066-807F-7710DE2A894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28ECE01-419A-4104-947A-48B0BA4607F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0081146-D4AF-438F-B07F-833F3CCADB8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827D6BC-98B3-435A-A9A7-05C1513E16F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371C20B-2E8C-4459-8BFD-ED0C00F5ECC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BB380E1-19DF-487E-914B-07B00982EAD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63345D2-1C90-4E34-B9E8-53F073EF1C1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6CFCF53-3F53-4FCC-931F-814D145D6A5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49,492
48,606
668.64
42,004,839
40,218,180
1,441,580
21,742,567
42,559,047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93A7418-31E4-4158-BFCC-F814345FC89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6344913-EFFD-4ABC-B6E1-15971B54D7D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BCF76BF-FC4D-4954-8C3B-0F5CC100207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C1DFB67-B3CA-4CA7-AAD1-F235E93598D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5D17BB9-2165-4A43-A72C-1BAB4B814FC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8CA1D2C-ECDE-4F0F-8EE5-99AB5187CF1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02F6948-0576-44C4-94E3-71563DE60EB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2C41739-094B-40DD-9BCA-F2993FD0094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B1E3ED3-4F39-4E0D-8ADF-41E72763D19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1954953-7DFA-4D7E-8902-F1B369ED5E6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42A8347-D3FA-4671-B577-9D56CC1F901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DD0C169-C041-47DA-A7C3-B15AFE7B053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5C80A25-ADC2-49DF-B21C-256985FFDEC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302208E-187D-472A-A7CD-5EE04A13C61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39E99BD-BBCD-4BD5-B819-42D8D2637B3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6C7BD86-BF98-4167-81E0-BE8790CD20F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1258548-27B6-450D-AEB3-4DECC30F01B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E354ADF-36CB-4A8B-888D-4431904C6CB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71B711F-EDF7-4BE0-B743-8A7170294E0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AB174D6-DE1B-49E0-A4C4-D4D57D9012B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DBD90E1-3493-4F02-A51A-7BB1EFE3F11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18DC7EA-AB50-479A-AF2D-66D9B607BED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7BD8D28-D133-46E0-9740-375CFD1DB55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0C96098-C147-4D60-8F3E-7747443191C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4B2B7F0-3D0A-4CCF-B739-702DA9A42CE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A18C5BE-60DB-425A-9AA7-C5E5657C1A4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8646439-EBBA-471C-9545-BA5C34E5C43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7FB76DC-1049-4ADA-8F4E-013C71B539E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CC2EF02-363C-4D8A-8B38-AC81FD79CFA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F79BDE3-F538-41BA-BB1C-FA67BDC0E52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45C3672-FD35-438A-8313-EECBD66D063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73DD7A2-17DF-4316-8411-00304DA4621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BB105E4-B351-407D-9957-572E69062BA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D1CC8E7-3516-4C00-8BF1-D9D3E3901E6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C069130-438E-477B-A16C-908BF602C6B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B370E10-0E6F-4FA6-AAF9-3CDFE73B5D1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252064F-0328-4B19-9573-1B356C80323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E64AA51-4318-4A85-84C5-A5066CDB26C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FC595C9-F9A9-4D8C-AEC8-87BA9124FD2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B10EF35-C57E-42F2-A896-39A9095500F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41CD1DE-3D15-4E3C-84E8-90036C4E37E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0616F18-D52C-40D8-A4B3-E2B86565688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5304E17-A4FF-4CCA-97E6-85BD6B36CF6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AAC1797-11D2-4DB3-8CC1-CE78A4BCE2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345D630-EE5B-4AA5-8611-F1EC4AF8744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E47559D-F80C-4B0F-A9AD-7E9928CED63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DE5BBC13-3395-43B9-A47D-71DF5F833187}"/>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D4AD23B-C364-481B-9A79-F10D8419F37D}"/>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692C40AF-4679-4ECF-9E37-412DE9F9C9C2}"/>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3697B817-5E30-4E1F-9E8B-457C3FE329A4}"/>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AD084145-DF41-41B6-8C28-CA65A6D7B412}"/>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a:extLst>
            <a:ext uri="{FF2B5EF4-FFF2-40B4-BE49-F238E27FC236}">
              <a16:creationId xmlns:a16="http://schemas.microsoft.com/office/drawing/2014/main" id="{46EAD064-CFFA-4AE6-8F0C-811368FE752B}"/>
            </a:ext>
          </a:extLst>
        </xdr:cNvPr>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C9EA6BD9-6E63-41A5-A94B-DC29CD921466}"/>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97E35634-13E7-413C-A1DB-7DB4DE1A7387}"/>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6B59A449-4ABF-4E7E-B745-DEE14801A1D2}"/>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519515DC-5434-42B3-B893-1FFFA369D9A2}"/>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5B66235C-862C-41BE-9BE3-2F712B8D2298}"/>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EC43F6B-F7D0-4F3F-967E-D8D88BDA8BC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E60ABA3-E9BC-4317-A643-4B4926A37AE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C0B4E33-6F7A-4B05-8FCA-953DC96B408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9BCFB8B-3B5E-4B68-934E-4E12C44AE1E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3A783CE-0731-4D43-BDC9-415D98F0F99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15603</xdr:rowOff>
    </xdr:from>
    <xdr:to>
      <xdr:col>24</xdr:col>
      <xdr:colOff>114300</xdr:colOff>
      <xdr:row>38</xdr:row>
      <xdr:rowOff>117203</xdr:rowOff>
    </xdr:to>
    <xdr:sp macro="" textlink="">
      <xdr:nvSpPr>
        <xdr:cNvPr id="74" name="楕円 73">
          <a:extLst>
            <a:ext uri="{FF2B5EF4-FFF2-40B4-BE49-F238E27FC236}">
              <a16:creationId xmlns:a16="http://schemas.microsoft.com/office/drawing/2014/main" id="{C8CBC4B5-D155-41F9-B34F-09101F6F167E}"/>
            </a:ext>
          </a:extLst>
        </xdr:cNvPr>
        <xdr:cNvSpPr/>
      </xdr:nvSpPr>
      <xdr:spPr>
        <a:xfrm>
          <a:off x="45847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165480</xdr:rowOff>
    </xdr:from>
    <xdr:ext cx="405111" cy="259045"/>
    <xdr:sp macro="" textlink="">
      <xdr:nvSpPr>
        <xdr:cNvPr id="75" name="【図書館】&#10;有形固定資産減価償却率該当値テキスト">
          <a:extLst>
            <a:ext uri="{FF2B5EF4-FFF2-40B4-BE49-F238E27FC236}">
              <a16:creationId xmlns:a16="http://schemas.microsoft.com/office/drawing/2014/main" id="{9CA3643D-576D-4453-9367-05C0DA2DEB54}"/>
            </a:ext>
          </a:extLst>
        </xdr:cNvPr>
        <xdr:cNvSpPr txBox="1"/>
      </xdr:nvSpPr>
      <xdr:spPr>
        <a:xfrm>
          <a:off x="4673600"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4173</xdr:rowOff>
    </xdr:from>
    <xdr:to>
      <xdr:col>20</xdr:col>
      <xdr:colOff>38100</xdr:colOff>
      <xdr:row>38</xdr:row>
      <xdr:rowOff>105773</xdr:rowOff>
    </xdr:to>
    <xdr:sp macro="" textlink="">
      <xdr:nvSpPr>
        <xdr:cNvPr id="76" name="楕円 75">
          <a:extLst>
            <a:ext uri="{FF2B5EF4-FFF2-40B4-BE49-F238E27FC236}">
              <a16:creationId xmlns:a16="http://schemas.microsoft.com/office/drawing/2014/main" id="{CBC580EA-76F9-4BD6-A436-9E7EC374AF70}"/>
            </a:ext>
          </a:extLst>
        </xdr:cNvPr>
        <xdr:cNvSpPr/>
      </xdr:nvSpPr>
      <xdr:spPr>
        <a:xfrm>
          <a:off x="3746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54973</xdr:rowOff>
    </xdr:from>
    <xdr:to>
      <xdr:col>24</xdr:col>
      <xdr:colOff>63500</xdr:colOff>
      <xdr:row>38</xdr:row>
      <xdr:rowOff>66403</xdr:rowOff>
    </xdr:to>
    <xdr:cxnSp macro="">
      <xdr:nvCxnSpPr>
        <xdr:cNvPr id="77" name="直線コネクタ 76">
          <a:extLst>
            <a:ext uri="{FF2B5EF4-FFF2-40B4-BE49-F238E27FC236}">
              <a16:creationId xmlns:a16="http://schemas.microsoft.com/office/drawing/2014/main" id="{C8C1065E-2D1E-4A75-967D-707E01192016}"/>
            </a:ext>
          </a:extLst>
        </xdr:cNvPr>
        <xdr:cNvCxnSpPr/>
      </xdr:nvCxnSpPr>
      <xdr:spPr>
        <a:xfrm>
          <a:off x="3797300" y="657007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142966</xdr:rowOff>
    </xdr:from>
    <xdr:to>
      <xdr:col>15</xdr:col>
      <xdr:colOff>101600</xdr:colOff>
      <xdr:row>38</xdr:row>
      <xdr:rowOff>73116</xdr:rowOff>
    </xdr:to>
    <xdr:sp macro="" textlink="">
      <xdr:nvSpPr>
        <xdr:cNvPr id="78" name="楕円 77">
          <a:extLst>
            <a:ext uri="{FF2B5EF4-FFF2-40B4-BE49-F238E27FC236}">
              <a16:creationId xmlns:a16="http://schemas.microsoft.com/office/drawing/2014/main" id="{50A67DCE-92E0-4B4C-8EEF-A3B35D2FC894}"/>
            </a:ext>
          </a:extLst>
        </xdr:cNvPr>
        <xdr:cNvSpPr/>
      </xdr:nvSpPr>
      <xdr:spPr>
        <a:xfrm>
          <a:off x="2857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22316</xdr:rowOff>
    </xdr:from>
    <xdr:to>
      <xdr:col>19</xdr:col>
      <xdr:colOff>177800</xdr:colOff>
      <xdr:row>38</xdr:row>
      <xdr:rowOff>54973</xdr:rowOff>
    </xdr:to>
    <xdr:cxnSp macro="">
      <xdr:nvCxnSpPr>
        <xdr:cNvPr id="79" name="直線コネクタ 78">
          <a:extLst>
            <a:ext uri="{FF2B5EF4-FFF2-40B4-BE49-F238E27FC236}">
              <a16:creationId xmlns:a16="http://schemas.microsoft.com/office/drawing/2014/main" id="{C1A8F669-EB00-492C-BE33-150C2EC81207}"/>
            </a:ext>
          </a:extLst>
        </xdr:cNvPr>
        <xdr:cNvCxnSpPr/>
      </xdr:nvCxnSpPr>
      <xdr:spPr>
        <a:xfrm>
          <a:off x="2908300" y="65374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110308</xdr:rowOff>
    </xdr:from>
    <xdr:to>
      <xdr:col>10</xdr:col>
      <xdr:colOff>165100</xdr:colOff>
      <xdr:row>38</xdr:row>
      <xdr:rowOff>40458</xdr:rowOff>
    </xdr:to>
    <xdr:sp macro="" textlink="">
      <xdr:nvSpPr>
        <xdr:cNvPr id="80" name="楕円 79">
          <a:extLst>
            <a:ext uri="{FF2B5EF4-FFF2-40B4-BE49-F238E27FC236}">
              <a16:creationId xmlns:a16="http://schemas.microsoft.com/office/drawing/2014/main" id="{FD114A3B-7B96-4093-993B-F073AEC5B3D9}"/>
            </a:ext>
          </a:extLst>
        </xdr:cNvPr>
        <xdr:cNvSpPr/>
      </xdr:nvSpPr>
      <xdr:spPr>
        <a:xfrm>
          <a:off x="1968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161109</xdr:rowOff>
    </xdr:from>
    <xdr:to>
      <xdr:col>15</xdr:col>
      <xdr:colOff>50800</xdr:colOff>
      <xdr:row>38</xdr:row>
      <xdr:rowOff>22316</xdr:rowOff>
    </xdr:to>
    <xdr:cxnSp macro="">
      <xdr:nvCxnSpPr>
        <xdr:cNvPr id="81" name="直線コネクタ 80">
          <a:extLst>
            <a:ext uri="{FF2B5EF4-FFF2-40B4-BE49-F238E27FC236}">
              <a16:creationId xmlns:a16="http://schemas.microsoft.com/office/drawing/2014/main" id="{DCF81F22-9768-454D-A45A-FB603EFF6AAD}"/>
            </a:ext>
          </a:extLst>
        </xdr:cNvPr>
        <xdr:cNvCxnSpPr/>
      </xdr:nvCxnSpPr>
      <xdr:spPr>
        <a:xfrm>
          <a:off x="2019300" y="65047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79284</xdr:rowOff>
    </xdr:from>
    <xdr:to>
      <xdr:col>6</xdr:col>
      <xdr:colOff>38100</xdr:colOff>
      <xdr:row>38</xdr:row>
      <xdr:rowOff>9434</xdr:rowOff>
    </xdr:to>
    <xdr:sp macro="" textlink="">
      <xdr:nvSpPr>
        <xdr:cNvPr id="82" name="楕円 81">
          <a:extLst>
            <a:ext uri="{FF2B5EF4-FFF2-40B4-BE49-F238E27FC236}">
              <a16:creationId xmlns:a16="http://schemas.microsoft.com/office/drawing/2014/main" id="{590DF2BA-065F-41B0-B9F2-281A549A3058}"/>
            </a:ext>
          </a:extLst>
        </xdr:cNvPr>
        <xdr:cNvSpPr/>
      </xdr:nvSpPr>
      <xdr:spPr>
        <a:xfrm>
          <a:off x="1079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130084</xdr:rowOff>
    </xdr:from>
    <xdr:to>
      <xdr:col>10</xdr:col>
      <xdr:colOff>114300</xdr:colOff>
      <xdr:row>37</xdr:row>
      <xdr:rowOff>161109</xdr:rowOff>
    </xdr:to>
    <xdr:cxnSp macro="">
      <xdr:nvCxnSpPr>
        <xdr:cNvPr id="83" name="直線コネクタ 82">
          <a:extLst>
            <a:ext uri="{FF2B5EF4-FFF2-40B4-BE49-F238E27FC236}">
              <a16:creationId xmlns:a16="http://schemas.microsoft.com/office/drawing/2014/main" id="{C29B60C4-6F44-48DB-B725-09998F3AB5D4}"/>
            </a:ext>
          </a:extLst>
        </xdr:cNvPr>
        <xdr:cNvCxnSpPr/>
      </xdr:nvCxnSpPr>
      <xdr:spPr>
        <a:xfrm>
          <a:off x="1130300" y="647373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828F3485-A9B7-44AD-81FE-4247857C0EE7}"/>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a:extLst>
            <a:ext uri="{FF2B5EF4-FFF2-40B4-BE49-F238E27FC236}">
              <a16:creationId xmlns:a16="http://schemas.microsoft.com/office/drawing/2014/main" id="{DD17A982-3C22-4B46-9443-A89EAFAE4DF1}"/>
            </a:ext>
          </a:extLst>
        </xdr:cNvPr>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a:extLst>
            <a:ext uri="{FF2B5EF4-FFF2-40B4-BE49-F238E27FC236}">
              <a16:creationId xmlns:a16="http://schemas.microsoft.com/office/drawing/2014/main" id="{F0A60FD0-EF35-4FA2-84C1-FCF7BDA02A42}"/>
            </a:ext>
          </a:extLst>
        </xdr:cNvPr>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a:extLst>
            <a:ext uri="{FF2B5EF4-FFF2-40B4-BE49-F238E27FC236}">
              <a16:creationId xmlns:a16="http://schemas.microsoft.com/office/drawing/2014/main" id="{03EAED1F-969A-4107-9948-B33EF7508F7E}"/>
            </a:ext>
          </a:extLst>
        </xdr:cNvPr>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96900</xdr:rowOff>
    </xdr:from>
    <xdr:ext cx="405111" cy="259045"/>
    <xdr:sp macro="" textlink="">
      <xdr:nvSpPr>
        <xdr:cNvPr id="88" name="n_1mainValue【図書館】&#10;有形固定資産減価償却率">
          <a:extLst>
            <a:ext uri="{FF2B5EF4-FFF2-40B4-BE49-F238E27FC236}">
              <a16:creationId xmlns:a16="http://schemas.microsoft.com/office/drawing/2014/main" id="{5427E460-A3C3-430F-9142-88BEB78F4106}"/>
            </a:ext>
          </a:extLst>
        </xdr:cNvPr>
        <xdr:cNvSpPr txBox="1"/>
      </xdr:nvSpPr>
      <xdr:spPr>
        <a:xfrm>
          <a:off x="35820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64243</xdr:rowOff>
    </xdr:from>
    <xdr:ext cx="405111" cy="259045"/>
    <xdr:sp macro="" textlink="">
      <xdr:nvSpPr>
        <xdr:cNvPr id="89" name="n_2mainValue【図書館】&#10;有形固定資産減価償却率">
          <a:extLst>
            <a:ext uri="{FF2B5EF4-FFF2-40B4-BE49-F238E27FC236}">
              <a16:creationId xmlns:a16="http://schemas.microsoft.com/office/drawing/2014/main" id="{58914C02-526B-4692-A2BF-982BE5039CD2}"/>
            </a:ext>
          </a:extLst>
        </xdr:cNvPr>
        <xdr:cNvSpPr txBox="1"/>
      </xdr:nvSpPr>
      <xdr:spPr>
        <a:xfrm>
          <a:off x="2705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31586</xdr:rowOff>
    </xdr:from>
    <xdr:ext cx="405111" cy="259045"/>
    <xdr:sp macro="" textlink="">
      <xdr:nvSpPr>
        <xdr:cNvPr id="90" name="n_3mainValue【図書館】&#10;有形固定資産減価償却率">
          <a:extLst>
            <a:ext uri="{FF2B5EF4-FFF2-40B4-BE49-F238E27FC236}">
              <a16:creationId xmlns:a16="http://schemas.microsoft.com/office/drawing/2014/main" id="{5821FF3C-0A0E-47C1-B005-574BA6E745F4}"/>
            </a:ext>
          </a:extLst>
        </xdr:cNvPr>
        <xdr:cNvSpPr txBox="1"/>
      </xdr:nvSpPr>
      <xdr:spPr>
        <a:xfrm>
          <a:off x="1816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561</xdr:rowOff>
    </xdr:from>
    <xdr:ext cx="405111" cy="259045"/>
    <xdr:sp macro="" textlink="">
      <xdr:nvSpPr>
        <xdr:cNvPr id="91" name="n_4mainValue【図書館】&#10;有形固定資産減価償却率">
          <a:extLst>
            <a:ext uri="{FF2B5EF4-FFF2-40B4-BE49-F238E27FC236}">
              <a16:creationId xmlns:a16="http://schemas.microsoft.com/office/drawing/2014/main" id="{BAFCAD04-50B2-4EFE-BEB7-5BE90E21BFFF}"/>
            </a:ext>
          </a:extLst>
        </xdr:cNvPr>
        <xdr:cNvSpPr txBox="1"/>
      </xdr:nvSpPr>
      <xdr:spPr>
        <a:xfrm>
          <a:off x="927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1A89CE1-0CB1-4706-8183-37B005310AA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18D8EDA-72A3-4AEA-ADAA-2FA78EDB56F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395F402-6640-45EE-923F-D12781870FD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0C99E8B-B7E3-45B6-8EB6-50BE0CA4906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E2C9249-53F9-4F47-B4C7-46E4693A2D0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D6780A5-94B0-4A8E-889C-5533982A14D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D8096C4-41BE-4651-A0E9-E714A765342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24B1DBD-98C1-44E5-A2BF-0DFB43A9416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44949EB-2E92-44F5-86EC-F64FC3ADE8D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9A48A7E-794D-41C7-AEC5-E74D5D26BF1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9A911931-1DFD-4E17-8D09-AFD33E558D8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CE0A407A-F8B1-4033-B1E1-A5ADB9F9DEF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87353803-F67C-48EA-8C11-EEC676ADF49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2BD79386-192F-464D-B8A1-2AD77F46BE72}"/>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80DCFDF7-4D9B-4877-A9D5-CA37E37B352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E51744CE-C994-4E17-A3F0-253AFBD3D54D}"/>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F0A649AE-9498-498D-8769-D58EA3104AF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AC365FF3-550E-40D5-8CA4-C785F6CD740C}"/>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D6A7821-DE7F-49D2-8EAB-0E208D4B0B1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821E9B2B-7067-46B9-9E3F-A66357AF254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A1C7BD91-46DB-4BE0-9676-D28F2471E48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a:extLst>
            <a:ext uri="{FF2B5EF4-FFF2-40B4-BE49-F238E27FC236}">
              <a16:creationId xmlns:a16="http://schemas.microsoft.com/office/drawing/2014/main" id="{D3266520-1D48-4963-B42E-006FA14C2D76}"/>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a:extLst>
            <a:ext uri="{FF2B5EF4-FFF2-40B4-BE49-F238E27FC236}">
              <a16:creationId xmlns:a16="http://schemas.microsoft.com/office/drawing/2014/main" id="{E7D3201D-C48C-4E1A-8483-D6CF4218FCFE}"/>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a:extLst>
            <a:ext uri="{FF2B5EF4-FFF2-40B4-BE49-F238E27FC236}">
              <a16:creationId xmlns:a16="http://schemas.microsoft.com/office/drawing/2014/main" id="{C0761CED-6518-4C63-8DFE-F2347837289F}"/>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a:extLst>
            <a:ext uri="{FF2B5EF4-FFF2-40B4-BE49-F238E27FC236}">
              <a16:creationId xmlns:a16="http://schemas.microsoft.com/office/drawing/2014/main" id="{B25D2F87-F2CC-4F92-A8A6-E3F77F4C847F}"/>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a:extLst>
            <a:ext uri="{FF2B5EF4-FFF2-40B4-BE49-F238E27FC236}">
              <a16:creationId xmlns:a16="http://schemas.microsoft.com/office/drawing/2014/main" id="{1DB09266-B145-438F-9B92-70956694DD1D}"/>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8" name="【図書館】&#10;一人当たり面積平均値テキスト">
          <a:extLst>
            <a:ext uri="{FF2B5EF4-FFF2-40B4-BE49-F238E27FC236}">
              <a16:creationId xmlns:a16="http://schemas.microsoft.com/office/drawing/2014/main" id="{4F7F8A65-CD4C-498B-A588-9E0EC228B948}"/>
            </a:ext>
          </a:extLst>
        </xdr:cNvPr>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7076163E-1F59-46F5-A77F-10D9D6F0C96D}"/>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157988</xdr:rowOff>
    </xdr:from>
    <xdr:to>
      <xdr:col>50</xdr:col>
      <xdr:colOff>165100</xdr:colOff>
      <xdr:row>39</xdr:row>
      <xdr:rowOff>88138</xdr:rowOff>
    </xdr:to>
    <xdr:sp macro="" textlink="">
      <xdr:nvSpPr>
        <xdr:cNvPr id="120" name="フローチャート: 判断 119">
          <a:extLst>
            <a:ext uri="{FF2B5EF4-FFF2-40B4-BE49-F238E27FC236}">
              <a16:creationId xmlns:a16="http://schemas.microsoft.com/office/drawing/2014/main" id="{2CB55ED2-3256-4549-82C0-F0161BC2C9D6}"/>
            </a:ext>
          </a:extLst>
        </xdr:cNvPr>
        <xdr:cNvSpPr/>
      </xdr:nvSpPr>
      <xdr:spPr>
        <a:xfrm>
          <a:off x="9588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157988</xdr:rowOff>
    </xdr:from>
    <xdr:to>
      <xdr:col>46</xdr:col>
      <xdr:colOff>38100</xdr:colOff>
      <xdr:row>39</xdr:row>
      <xdr:rowOff>88138</xdr:rowOff>
    </xdr:to>
    <xdr:sp macro="" textlink="">
      <xdr:nvSpPr>
        <xdr:cNvPr id="121" name="フローチャート: 判断 120">
          <a:extLst>
            <a:ext uri="{FF2B5EF4-FFF2-40B4-BE49-F238E27FC236}">
              <a16:creationId xmlns:a16="http://schemas.microsoft.com/office/drawing/2014/main" id="{17456650-A25C-455D-9FD4-9FBC9ECD5011}"/>
            </a:ext>
          </a:extLst>
        </xdr:cNvPr>
        <xdr:cNvSpPr/>
      </xdr:nvSpPr>
      <xdr:spPr>
        <a:xfrm>
          <a:off x="8699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a:extLst>
            <a:ext uri="{FF2B5EF4-FFF2-40B4-BE49-F238E27FC236}">
              <a16:creationId xmlns:a16="http://schemas.microsoft.com/office/drawing/2014/main" id="{74421F10-E957-4860-853C-BCBF04FE65C3}"/>
            </a:ext>
          </a:extLst>
        </xdr:cNvPr>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157988</xdr:rowOff>
    </xdr:from>
    <xdr:to>
      <xdr:col>36</xdr:col>
      <xdr:colOff>165100</xdr:colOff>
      <xdr:row>39</xdr:row>
      <xdr:rowOff>88138</xdr:rowOff>
    </xdr:to>
    <xdr:sp macro="" textlink="">
      <xdr:nvSpPr>
        <xdr:cNvPr id="123" name="フローチャート: 判断 122">
          <a:extLst>
            <a:ext uri="{FF2B5EF4-FFF2-40B4-BE49-F238E27FC236}">
              <a16:creationId xmlns:a16="http://schemas.microsoft.com/office/drawing/2014/main" id="{91C4867D-1D06-47EC-AC7F-817B569CDDD3}"/>
            </a:ext>
          </a:extLst>
        </xdr:cNvPr>
        <xdr:cNvSpPr/>
      </xdr:nvSpPr>
      <xdr:spPr>
        <a:xfrm>
          <a:off x="6921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238A50E-2720-4900-959B-7F529295200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DBB3FA3-0FEC-4334-B47D-98AC6FA4144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2B01257-ED0E-4C5D-9F5C-3343664E4E3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4D2B83D-0A80-41DD-8199-3CA383F26F9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1432AD7-E2D5-4072-801D-B76FFC2224E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148844</xdr:rowOff>
    </xdr:from>
    <xdr:to>
      <xdr:col>55</xdr:col>
      <xdr:colOff>50800</xdr:colOff>
      <xdr:row>35</xdr:row>
      <xdr:rowOff>78994</xdr:rowOff>
    </xdr:to>
    <xdr:sp macro="" textlink="">
      <xdr:nvSpPr>
        <xdr:cNvPr id="129" name="楕円 128">
          <a:extLst>
            <a:ext uri="{FF2B5EF4-FFF2-40B4-BE49-F238E27FC236}">
              <a16:creationId xmlns:a16="http://schemas.microsoft.com/office/drawing/2014/main" id="{61C04550-5DA6-4EEA-B2D2-0FA647900BC7}"/>
            </a:ext>
          </a:extLst>
        </xdr:cNvPr>
        <xdr:cNvSpPr/>
      </xdr:nvSpPr>
      <xdr:spPr>
        <a:xfrm>
          <a:off x="104267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271</xdr:rowOff>
    </xdr:from>
    <xdr:ext cx="469744" cy="259045"/>
    <xdr:sp macro="" textlink="">
      <xdr:nvSpPr>
        <xdr:cNvPr id="130" name="【図書館】&#10;一人当たり面積該当値テキスト">
          <a:extLst>
            <a:ext uri="{FF2B5EF4-FFF2-40B4-BE49-F238E27FC236}">
              <a16:creationId xmlns:a16="http://schemas.microsoft.com/office/drawing/2014/main" id="{289EA3EF-18C7-40F3-805D-6D2DE78565F5}"/>
            </a:ext>
          </a:extLst>
        </xdr:cNvPr>
        <xdr:cNvSpPr txBox="1"/>
      </xdr:nvSpPr>
      <xdr:spPr>
        <a:xfrm>
          <a:off x="10515600" y="58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4826</xdr:rowOff>
    </xdr:from>
    <xdr:to>
      <xdr:col>50</xdr:col>
      <xdr:colOff>165100</xdr:colOff>
      <xdr:row>35</xdr:row>
      <xdr:rowOff>106426</xdr:rowOff>
    </xdr:to>
    <xdr:sp macro="" textlink="">
      <xdr:nvSpPr>
        <xdr:cNvPr id="131" name="楕円 130">
          <a:extLst>
            <a:ext uri="{FF2B5EF4-FFF2-40B4-BE49-F238E27FC236}">
              <a16:creationId xmlns:a16="http://schemas.microsoft.com/office/drawing/2014/main" id="{E1CB1329-0756-4095-89CF-A2279C920EDA}"/>
            </a:ext>
          </a:extLst>
        </xdr:cNvPr>
        <xdr:cNvSpPr/>
      </xdr:nvSpPr>
      <xdr:spPr>
        <a:xfrm>
          <a:off x="95885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28194</xdr:rowOff>
    </xdr:from>
    <xdr:to>
      <xdr:col>55</xdr:col>
      <xdr:colOff>0</xdr:colOff>
      <xdr:row>35</xdr:row>
      <xdr:rowOff>55626</xdr:rowOff>
    </xdr:to>
    <xdr:cxnSp macro="">
      <xdr:nvCxnSpPr>
        <xdr:cNvPr id="132" name="直線コネクタ 131">
          <a:extLst>
            <a:ext uri="{FF2B5EF4-FFF2-40B4-BE49-F238E27FC236}">
              <a16:creationId xmlns:a16="http://schemas.microsoft.com/office/drawing/2014/main" id="{29F866C3-EFEB-4FAB-A6A9-8E95FE9D924A}"/>
            </a:ext>
          </a:extLst>
        </xdr:cNvPr>
        <xdr:cNvCxnSpPr/>
      </xdr:nvCxnSpPr>
      <xdr:spPr>
        <a:xfrm flipV="1">
          <a:off x="9639300" y="60289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13970</xdr:rowOff>
    </xdr:from>
    <xdr:to>
      <xdr:col>46</xdr:col>
      <xdr:colOff>38100</xdr:colOff>
      <xdr:row>35</xdr:row>
      <xdr:rowOff>115570</xdr:rowOff>
    </xdr:to>
    <xdr:sp macro="" textlink="">
      <xdr:nvSpPr>
        <xdr:cNvPr id="133" name="楕円 132">
          <a:extLst>
            <a:ext uri="{FF2B5EF4-FFF2-40B4-BE49-F238E27FC236}">
              <a16:creationId xmlns:a16="http://schemas.microsoft.com/office/drawing/2014/main" id="{66A6ABBF-6C0D-4CC8-8684-4B6442BB357C}"/>
            </a:ext>
          </a:extLst>
        </xdr:cNvPr>
        <xdr:cNvSpPr/>
      </xdr:nvSpPr>
      <xdr:spPr>
        <a:xfrm>
          <a:off x="8699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55626</xdr:rowOff>
    </xdr:from>
    <xdr:to>
      <xdr:col>50</xdr:col>
      <xdr:colOff>114300</xdr:colOff>
      <xdr:row>35</xdr:row>
      <xdr:rowOff>64770</xdr:rowOff>
    </xdr:to>
    <xdr:cxnSp macro="">
      <xdr:nvCxnSpPr>
        <xdr:cNvPr id="134" name="直線コネクタ 133">
          <a:extLst>
            <a:ext uri="{FF2B5EF4-FFF2-40B4-BE49-F238E27FC236}">
              <a16:creationId xmlns:a16="http://schemas.microsoft.com/office/drawing/2014/main" id="{9CC56B11-06C1-4633-AA37-01B74428D536}"/>
            </a:ext>
          </a:extLst>
        </xdr:cNvPr>
        <xdr:cNvCxnSpPr/>
      </xdr:nvCxnSpPr>
      <xdr:spPr>
        <a:xfrm flipV="1">
          <a:off x="8750300" y="60563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32258</xdr:rowOff>
    </xdr:from>
    <xdr:to>
      <xdr:col>41</xdr:col>
      <xdr:colOff>101600</xdr:colOff>
      <xdr:row>35</xdr:row>
      <xdr:rowOff>133858</xdr:rowOff>
    </xdr:to>
    <xdr:sp macro="" textlink="">
      <xdr:nvSpPr>
        <xdr:cNvPr id="135" name="楕円 134">
          <a:extLst>
            <a:ext uri="{FF2B5EF4-FFF2-40B4-BE49-F238E27FC236}">
              <a16:creationId xmlns:a16="http://schemas.microsoft.com/office/drawing/2014/main" id="{99110D07-C2FB-482F-90B8-7C00E5FAFBF9}"/>
            </a:ext>
          </a:extLst>
        </xdr:cNvPr>
        <xdr:cNvSpPr/>
      </xdr:nvSpPr>
      <xdr:spPr>
        <a:xfrm>
          <a:off x="7810500" y="60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64770</xdr:rowOff>
    </xdr:from>
    <xdr:to>
      <xdr:col>45</xdr:col>
      <xdr:colOff>177800</xdr:colOff>
      <xdr:row>35</xdr:row>
      <xdr:rowOff>83058</xdr:rowOff>
    </xdr:to>
    <xdr:cxnSp macro="">
      <xdr:nvCxnSpPr>
        <xdr:cNvPr id="136" name="直線コネクタ 135">
          <a:extLst>
            <a:ext uri="{FF2B5EF4-FFF2-40B4-BE49-F238E27FC236}">
              <a16:creationId xmlns:a16="http://schemas.microsoft.com/office/drawing/2014/main" id="{FA07F9CA-C776-4093-93E0-343A7082A6BD}"/>
            </a:ext>
          </a:extLst>
        </xdr:cNvPr>
        <xdr:cNvCxnSpPr/>
      </xdr:nvCxnSpPr>
      <xdr:spPr>
        <a:xfrm flipV="1">
          <a:off x="7861300" y="60655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41402</xdr:rowOff>
    </xdr:from>
    <xdr:to>
      <xdr:col>36</xdr:col>
      <xdr:colOff>165100</xdr:colOff>
      <xdr:row>35</xdr:row>
      <xdr:rowOff>143002</xdr:rowOff>
    </xdr:to>
    <xdr:sp macro="" textlink="">
      <xdr:nvSpPr>
        <xdr:cNvPr id="137" name="楕円 136">
          <a:extLst>
            <a:ext uri="{FF2B5EF4-FFF2-40B4-BE49-F238E27FC236}">
              <a16:creationId xmlns:a16="http://schemas.microsoft.com/office/drawing/2014/main" id="{F0464DA9-D675-445A-BE86-C8E52BD0E1C0}"/>
            </a:ext>
          </a:extLst>
        </xdr:cNvPr>
        <xdr:cNvSpPr/>
      </xdr:nvSpPr>
      <xdr:spPr>
        <a:xfrm>
          <a:off x="6921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83058</xdr:rowOff>
    </xdr:from>
    <xdr:to>
      <xdr:col>41</xdr:col>
      <xdr:colOff>50800</xdr:colOff>
      <xdr:row>35</xdr:row>
      <xdr:rowOff>92202</xdr:rowOff>
    </xdr:to>
    <xdr:cxnSp macro="">
      <xdr:nvCxnSpPr>
        <xdr:cNvPr id="138" name="直線コネクタ 137">
          <a:extLst>
            <a:ext uri="{FF2B5EF4-FFF2-40B4-BE49-F238E27FC236}">
              <a16:creationId xmlns:a16="http://schemas.microsoft.com/office/drawing/2014/main" id="{9CC28612-C80F-4A91-9987-907B96C9CE0A}"/>
            </a:ext>
          </a:extLst>
        </xdr:cNvPr>
        <xdr:cNvCxnSpPr/>
      </xdr:nvCxnSpPr>
      <xdr:spPr>
        <a:xfrm flipV="1">
          <a:off x="6972300" y="6083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79265</xdr:rowOff>
    </xdr:from>
    <xdr:ext cx="469744" cy="259045"/>
    <xdr:sp macro="" textlink="">
      <xdr:nvSpPr>
        <xdr:cNvPr id="139" name="n_1aveValue【図書館】&#10;一人当たり面積">
          <a:extLst>
            <a:ext uri="{FF2B5EF4-FFF2-40B4-BE49-F238E27FC236}">
              <a16:creationId xmlns:a16="http://schemas.microsoft.com/office/drawing/2014/main" id="{81C47621-E34B-471F-97DD-2569EA5124F0}"/>
            </a:ext>
          </a:extLst>
        </xdr:cNvPr>
        <xdr:cNvSpPr txBox="1"/>
      </xdr:nvSpPr>
      <xdr:spPr>
        <a:xfrm>
          <a:off x="93917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79265</xdr:rowOff>
    </xdr:from>
    <xdr:ext cx="469744" cy="259045"/>
    <xdr:sp macro="" textlink="">
      <xdr:nvSpPr>
        <xdr:cNvPr id="140" name="n_2aveValue【図書館】&#10;一人当たり面積">
          <a:extLst>
            <a:ext uri="{FF2B5EF4-FFF2-40B4-BE49-F238E27FC236}">
              <a16:creationId xmlns:a16="http://schemas.microsoft.com/office/drawing/2014/main" id="{CEA0AF20-BCFE-42BF-B78A-C8F8006ADFE9}"/>
            </a:ext>
          </a:extLst>
        </xdr:cNvPr>
        <xdr:cNvSpPr txBox="1"/>
      </xdr:nvSpPr>
      <xdr:spPr>
        <a:xfrm>
          <a:off x="85154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70121</xdr:rowOff>
    </xdr:from>
    <xdr:ext cx="469744" cy="259045"/>
    <xdr:sp macro="" textlink="">
      <xdr:nvSpPr>
        <xdr:cNvPr id="141" name="n_3aveValue【図書館】&#10;一人当たり面積">
          <a:extLst>
            <a:ext uri="{FF2B5EF4-FFF2-40B4-BE49-F238E27FC236}">
              <a16:creationId xmlns:a16="http://schemas.microsoft.com/office/drawing/2014/main" id="{E666F74D-9815-4452-BF3D-4BF82B4C38B4}"/>
            </a:ext>
          </a:extLst>
        </xdr:cNvPr>
        <xdr:cNvSpPr txBox="1"/>
      </xdr:nvSpPr>
      <xdr:spPr>
        <a:xfrm>
          <a:off x="76264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79265</xdr:rowOff>
    </xdr:from>
    <xdr:ext cx="469744" cy="259045"/>
    <xdr:sp macro="" textlink="">
      <xdr:nvSpPr>
        <xdr:cNvPr id="142" name="n_4aveValue【図書館】&#10;一人当たり面積">
          <a:extLst>
            <a:ext uri="{FF2B5EF4-FFF2-40B4-BE49-F238E27FC236}">
              <a16:creationId xmlns:a16="http://schemas.microsoft.com/office/drawing/2014/main" id="{767C5022-3670-44C0-8E8A-CAF2BD83261C}"/>
            </a:ext>
          </a:extLst>
        </xdr:cNvPr>
        <xdr:cNvSpPr txBox="1"/>
      </xdr:nvSpPr>
      <xdr:spPr>
        <a:xfrm>
          <a:off x="67374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122953</xdr:rowOff>
    </xdr:from>
    <xdr:ext cx="469744" cy="259045"/>
    <xdr:sp macro="" textlink="">
      <xdr:nvSpPr>
        <xdr:cNvPr id="143" name="n_1mainValue【図書館】&#10;一人当たり面積">
          <a:extLst>
            <a:ext uri="{FF2B5EF4-FFF2-40B4-BE49-F238E27FC236}">
              <a16:creationId xmlns:a16="http://schemas.microsoft.com/office/drawing/2014/main" id="{01CC855D-FDFB-4CF0-8020-D0140A7259E2}"/>
            </a:ext>
          </a:extLst>
        </xdr:cNvPr>
        <xdr:cNvSpPr txBox="1"/>
      </xdr:nvSpPr>
      <xdr:spPr>
        <a:xfrm>
          <a:off x="9391727" y="578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132097</xdr:rowOff>
    </xdr:from>
    <xdr:ext cx="469744" cy="259045"/>
    <xdr:sp macro="" textlink="">
      <xdr:nvSpPr>
        <xdr:cNvPr id="144" name="n_2mainValue【図書館】&#10;一人当たり面積">
          <a:extLst>
            <a:ext uri="{FF2B5EF4-FFF2-40B4-BE49-F238E27FC236}">
              <a16:creationId xmlns:a16="http://schemas.microsoft.com/office/drawing/2014/main" id="{B0DBF4EA-DDF5-4D4D-9A18-2CD0C580F299}"/>
            </a:ext>
          </a:extLst>
        </xdr:cNvPr>
        <xdr:cNvSpPr txBox="1"/>
      </xdr:nvSpPr>
      <xdr:spPr>
        <a:xfrm>
          <a:off x="85154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150385</xdr:rowOff>
    </xdr:from>
    <xdr:ext cx="469744" cy="259045"/>
    <xdr:sp macro="" textlink="">
      <xdr:nvSpPr>
        <xdr:cNvPr id="145" name="n_3mainValue【図書館】&#10;一人当たり面積">
          <a:extLst>
            <a:ext uri="{FF2B5EF4-FFF2-40B4-BE49-F238E27FC236}">
              <a16:creationId xmlns:a16="http://schemas.microsoft.com/office/drawing/2014/main" id="{A7A7617B-BFD5-42B6-91E1-F1EF17439134}"/>
            </a:ext>
          </a:extLst>
        </xdr:cNvPr>
        <xdr:cNvSpPr txBox="1"/>
      </xdr:nvSpPr>
      <xdr:spPr>
        <a:xfrm>
          <a:off x="7626427" y="58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159529</xdr:rowOff>
    </xdr:from>
    <xdr:ext cx="469744" cy="259045"/>
    <xdr:sp macro="" textlink="">
      <xdr:nvSpPr>
        <xdr:cNvPr id="146" name="n_4mainValue【図書館】&#10;一人当たり面積">
          <a:extLst>
            <a:ext uri="{FF2B5EF4-FFF2-40B4-BE49-F238E27FC236}">
              <a16:creationId xmlns:a16="http://schemas.microsoft.com/office/drawing/2014/main" id="{18746567-9F26-48BD-99C3-5841B8BA9666}"/>
            </a:ext>
          </a:extLst>
        </xdr:cNvPr>
        <xdr:cNvSpPr txBox="1"/>
      </xdr:nvSpPr>
      <xdr:spPr>
        <a:xfrm>
          <a:off x="6737427" y="581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1A9B5CB0-4C89-4BFE-8FEE-9BA5E73067E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575C77A8-9F54-49DA-A1FF-2639A8C3DD3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A1F98641-E09A-427F-A6C5-1D5E4A90957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F1073E79-2F76-4D85-A1F5-7CD3D83A8CB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E614066A-F6A2-4E71-88EC-97EA8620716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FF277839-2629-40EE-A9DE-0C8046F0E7E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D05603-7A94-493C-B8A3-3C2F2BAEA49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AD1FA817-2614-4385-BD92-B7B16F0D42E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DB06A4DD-5E6F-4F57-A5F0-81D664D8056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B366EEAC-ECFF-44B3-A9F2-0D5F8A1D257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1E38CBA4-19E6-4F8A-AB03-05ABED33E05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24662D97-D66D-4BB8-B51E-4C43378F808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6DBF36EA-09F3-4DD3-894E-8BE22B86A94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C3B16093-FD06-4FB2-B71B-C9409C68D0C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651AD066-626B-492F-81FA-694A44870DC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6C7543EC-E3C4-4E1E-BA18-616F4DD18A5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BC8E9383-E989-43C6-843A-C6677BE0E4A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3D749A21-D419-48D4-BC74-9FAB5DAB951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C8713F3C-5C92-4632-A716-8CA93986540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D90E9F08-37DE-4DDA-8389-C922E780DFD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30F47DE-DDA5-4890-8A55-3570CFC3672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4D9702BD-2C55-4B6F-B64A-EB09E32DD00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C8611809-B105-4C51-9BEC-F1EC0D6B06F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745A2F24-2497-4743-AF0A-7A198619AB8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a16="http://schemas.microsoft.com/office/drawing/2014/main" id="{68418F0F-AF5D-4233-BFEE-66DFE78B8F8C}"/>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55B2AF6D-3B15-457B-93E7-1BB8C6D315AB}"/>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a16="http://schemas.microsoft.com/office/drawing/2014/main" id="{BBA13C5B-72EF-4C4D-B693-D476D59E634E}"/>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357D4FD7-6F66-4664-9099-69BD765953A7}"/>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77AEB86F-4E19-42DD-86AC-EBDD02025961}"/>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51452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86B539F8-0B61-44C4-BAF2-193D5FA74C70}"/>
            </a:ext>
          </a:extLst>
        </xdr:cNvPr>
        <xdr:cNvSpPr txBox="1"/>
      </xdr:nvSpPr>
      <xdr:spPr>
        <a:xfrm>
          <a:off x="46736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9A652A5D-BDC7-494D-A846-1EBE5EFB0B90}"/>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a:extLst>
            <a:ext uri="{FF2B5EF4-FFF2-40B4-BE49-F238E27FC236}">
              <a16:creationId xmlns:a16="http://schemas.microsoft.com/office/drawing/2014/main" id="{A67C9A41-B825-48CB-B734-6DE8A850927A}"/>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79" name="フローチャート: 判断 178">
          <a:extLst>
            <a:ext uri="{FF2B5EF4-FFF2-40B4-BE49-F238E27FC236}">
              <a16:creationId xmlns:a16="http://schemas.microsoft.com/office/drawing/2014/main" id="{C1360FF5-7E97-44C6-8084-F1695C4F78A2}"/>
            </a:ext>
          </a:extLst>
        </xdr:cNvPr>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130175</xdr:rowOff>
    </xdr:from>
    <xdr:to>
      <xdr:col>10</xdr:col>
      <xdr:colOff>165100</xdr:colOff>
      <xdr:row>60</xdr:row>
      <xdr:rowOff>60325</xdr:rowOff>
    </xdr:to>
    <xdr:sp macro="" textlink="">
      <xdr:nvSpPr>
        <xdr:cNvPr id="180" name="フローチャート: 判断 179">
          <a:extLst>
            <a:ext uri="{FF2B5EF4-FFF2-40B4-BE49-F238E27FC236}">
              <a16:creationId xmlns:a16="http://schemas.microsoft.com/office/drawing/2014/main" id="{E5C7E4C6-B9A9-4C7C-8875-08DEA1FBC6A6}"/>
            </a:ext>
          </a:extLst>
        </xdr:cNvPr>
        <xdr:cNvSpPr/>
      </xdr:nvSpPr>
      <xdr:spPr>
        <a:xfrm>
          <a:off x="1968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1" name="フローチャート: 判断 180">
          <a:extLst>
            <a:ext uri="{FF2B5EF4-FFF2-40B4-BE49-F238E27FC236}">
              <a16:creationId xmlns:a16="http://schemas.microsoft.com/office/drawing/2014/main" id="{9BF848A7-EFD7-4B8A-A88C-B6352750C351}"/>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17F0118-31D4-44DF-BA29-6279360E7ED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3C10E12-FBFA-4C91-8B01-E54551B16D3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DD96107-132A-4FFD-B2D2-AE20CB042F3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D371BD7-0450-4043-9425-BF75F0DB18D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098AE3D-B2D0-47D0-B0CF-EFA0487CB05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87" name="楕円 186">
          <a:extLst>
            <a:ext uri="{FF2B5EF4-FFF2-40B4-BE49-F238E27FC236}">
              <a16:creationId xmlns:a16="http://schemas.microsoft.com/office/drawing/2014/main" id="{4FF3B31E-DB95-461C-8DC2-780FA4870C97}"/>
            </a:ext>
          </a:extLst>
        </xdr:cNvPr>
        <xdr:cNvSpPr/>
      </xdr:nvSpPr>
      <xdr:spPr>
        <a:xfrm>
          <a:off x="45847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126382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A6BF2977-80FC-4E5B-86EB-2386676B2E35}"/>
            </a:ext>
          </a:extLst>
        </xdr:cNvPr>
        <xdr:cNvSpPr txBox="1"/>
      </xdr:nvSpPr>
      <xdr:spPr>
        <a:xfrm>
          <a:off x="4673600"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78740</xdr:rowOff>
    </xdr:from>
    <xdr:to>
      <xdr:col>20</xdr:col>
      <xdr:colOff>38100</xdr:colOff>
      <xdr:row>60</xdr:row>
      <xdr:rowOff>8890</xdr:rowOff>
    </xdr:to>
    <xdr:sp macro="" textlink="">
      <xdr:nvSpPr>
        <xdr:cNvPr id="189" name="楕円 188">
          <a:extLst>
            <a:ext uri="{FF2B5EF4-FFF2-40B4-BE49-F238E27FC236}">
              <a16:creationId xmlns:a16="http://schemas.microsoft.com/office/drawing/2014/main" id="{7D30D729-D69B-469E-843D-1748F5BC03EF}"/>
            </a:ext>
          </a:extLst>
        </xdr:cNvPr>
        <xdr:cNvSpPr/>
      </xdr:nvSpPr>
      <xdr:spPr>
        <a:xfrm>
          <a:off x="3746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129540</xdr:rowOff>
    </xdr:from>
    <xdr:to>
      <xdr:col>24</xdr:col>
      <xdr:colOff>63500</xdr:colOff>
      <xdr:row>59</xdr:row>
      <xdr:rowOff>154305</xdr:rowOff>
    </xdr:to>
    <xdr:cxnSp macro="">
      <xdr:nvCxnSpPr>
        <xdr:cNvPr id="190" name="直線コネクタ 189">
          <a:extLst>
            <a:ext uri="{FF2B5EF4-FFF2-40B4-BE49-F238E27FC236}">
              <a16:creationId xmlns:a16="http://schemas.microsoft.com/office/drawing/2014/main" id="{249563EF-0449-4C19-809A-7E9514FE8C42}"/>
            </a:ext>
          </a:extLst>
        </xdr:cNvPr>
        <xdr:cNvCxnSpPr/>
      </xdr:nvCxnSpPr>
      <xdr:spPr>
        <a:xfrm>
          <a:off x="3797300" y="102450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42545</xdr:rowOff>
    </xdr:from>
    <xdr:to>
      <xdr:col>15</xdr:col>
      <xdr:colOff>101600</xdr:colOff>
      <xdr:row>59</xdr:row>
      <xdr:rowOff>144145</xdr:rowOff>
    </xdr:to>
    <xdr:sp macro="" textlink="">
      <xdr:nvSpPr>
        <xdr:cNvPr id="191" name="楕円 190">
          <a:extLst>
            <a:ext uri="{FF2B5EF4-FFF2-40B4-BE49-F238E27FC236}">
              <a16:creationId xmlns:a16="http://schemas.microsoft.com/office/drawing/2014/main" id="{C1209F5E-40FD-4FB3-B779-BF0A347020D3}"/>
            </a:ext>
          </a:extLst>
        </xdr:cNvPr>
        <xdr:cNvSpPr/>
      </xdr:nvSpPr>
      <xdr:spPr>
        <a:xfrm>
          <a:off x="2857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93345</xdr:rowOff>
    </xdr:from>
    <xdr:to>
      <xdr:col>19</xdr:col>
      <xdr:colOff>177800</xdr:colOff>
      <xdr:row>59</xdr:row>
      <xdr:rowOff>129540</xdr:rowOff>
    </xdr:to>
    <xdr:cxnSp macro="">
      <xdr:nvCxnSpPr>
        <xdr:cNvPr id="192" name="直線コネクタ 191">
          <a:extLst>
            <a:ext uri="{FF2B5EF4-FFF2-40B4-BE49-F238E27FC236}">
              <a16:creationId xmlns:a16="http://schemas.microsoft.com/office/drawing/2014/main" id="{35A29C5F-0FB8-4EE3-86FE-AC87C5D856CB}"/>
            </a:ext>
          </a:extLst>
        </xdr:cNvPr>
        <xdr:cNvCxnSpPr/>
      </xdr:nvCxnSpPr>
      <xdr:spPr>
        <a:xfrm>
          <a:off x="2908300" y="102088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12065</xdr:rowOff>
    </xdr:from>
    <xdr:to>
      <xdr:col>10</xdr:col>
      <xdr:colOff>165100</xdr:colOff>
      <xdr:row>59</xdr:row>
      <xdr:rowOff>113665</xdr:rowOff>
    </xdr:to>
    <xdr:sp macro="" textlink="">
      <xdr:nvSpPr>
        <xdr:cNvPr id="193" name="楕円 192">
          <a:extLst>
            <a:ext uri="{FF2B5EF4-FFF2-40B4-BE49-F238E27FC236}">
              <a16:creationId xmlns:a16="http://schemas.microsoft.com/office/drawing/2014/main" id="{78CA647A-BF9A-427E-931A-7A327DCBB3EA}"/>
            </a:ext>
          </a:extLst>
        </xdr:cNvPr>
        <xdr:cNvSpPr/>
      </xdr:nvSpPr>
      <xdr:spPr>
        <a:xfrm>
          <a:off x="1968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62865</xdr:rowOff>
    </xdr:from>
    <xdr:to>
      <xdr:col>15</xdr:col>
      <xdr:colOff>50800</xdr:colOff>
      <xdr:row>59</xdr:row>
      <xdr:rowOff>93345</xdr:rowOff>
    </xdr:to>
    <xdr:cxnSp macro="">
      <xdr:nvCxnSpPr>
        <xdr:cNvPr id="194" name="直線コネクタ 193">
          <a:extLst>
            <a:ext uri="{FF2B5EF4-FFF2-40B4-BE49-F238E27FC236}">
              <a16:creationId xmlns:a16="http://schemas.microsoft.com/office/drawing/2014/main" id="{EE865CF4-BE63-4329-8F15-6017E14C38EA}"/>
            </a:ext>
          </a:extLst>
        </xdr:cNvPr>
        <xdr:cNvCxnSpPr/>
      </xdr:nvCxnSpPr>
      <xdr:spPr>
        <a:xfrm>
          <a:off x="2019300" y="101784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143510</xdr:rowOff>
    </xdr:from>
    <xdr:to>
      <xdr:col>6</xdr:col>
      <xdr:colOff>38100</xdr:colOff>
      <xdr:row>59</xdr:row>
      <xdr:rowOff>73660</xdr:rowOff>
    </xdr:to>
    <xdr:sp macro="" textlink="">
      <xdr:nvSpPr>
        <xdr:cNvPr id="195" name="楕円 194">
          <a:extLst>
            <a:ext uri="{FF2B5EF4-FFF2-40B4-BE49-F238E27FC236}">
              <a16:creationId xmlns:a16="http://schemas.microsoft.com/office/drawing/2014/main" id="{1208E4B1-ABDC-48FA-A4EA-092C5017667B}"/>
            </a:ext>
          </a:extLst>
        </xdr:cNvPr>
        <xdr:cNvSpPr/>
      </xdr:nvSpPr>
      <xdr:spPr>
        <a:xfrm>
          <a:off x="1079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22860</xdr:rowOff>
    </xdr:from>
    <xdr:to>
      <xdr:col>10</xdr:col>
      <xdr:colOff>114300</xdr:colOff>
      <xdr:row>59</xdr:row>
      <xdr:rowOff>62865</xdr:rowOff>
    </xdr:to>
    <xdr:cxnSp macro="">
      <xdr:nvCxnSpPr>
        <xdr:cNvPr id="196" name="直線コネクタ 195">
          <a:extLst>
            <a:ext uri="{FF2B5EF4-FFF2-40B4-BE49-F238E27FC236}">
              <a16:creationId xmlns:a16="http://schemas.microsoft.com/office/drawing/2014/main" id="{3A5F1D63-83B2-4029-AB6E-E2AE2D02F229}"/>
            </a:ext>
          </a:extLst>
        </xdr:cNvPr>
        <xdr:cNvCxnSpPr/>
      </xdr:nvCxnSpPr>
      <xdr:spPr>
        <a:xfrm>
          <a:off x="1130300" y="101384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97" name="n_1aveValue【体育館・プール】&#10;有形固定資産減価償却率">
          <a:extLst>
            <a:ext uri="{FF2B5EF4-FFF2-40B4-BE49-F238E27FC236}">
              <a16:creationId xmlns:a16="http://schemas.microsoft.com/office/drawing/2014/main" id="{2866B08A-7DA2-4E3D-BD65-CEFE16104FC4}"/>
            </a:ext>
          </a:extLst>
        </xdr:cNvPr>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99077</xdr:rowOff>
    </xdr:from>
    <xdr:ext cx="405111" cy="259045"/>
    <xdr:sp macro="" textlink="">
      <xdr:nvSpPr>
        <xdr:cNvPr id="198" name="n_2aveValue【体育館・プール】&#10;有形固定資産減価償却率">
          <a:extLst>
            <a:ext uri="{FF2B5EF4-FFF2-40B4-BE49-F238E27FC236}">
              <a16:creationId xmlns:a16="http://schemas.microsoft.com/office/drawing/2014/main" id="{88363587-4530-41E0-8E29-56627AAB9B69}"/>
            </a:ext>
          </a:extLst>
        </xdr:cNvPr>
        <xdr:cNvSpPr txBox="1"/>
      </xdr:nvSpPr>
      <xdr:spPr>
        <a:xfrm>
          <a:off x="2705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51452</xdr:rowOff>
    </xdr:from>
    <xdr:ext cx="405111" cy="259045"/>
    <xdr:sp macro="" textlink="">
      <xdr:nvSpPr>
        <xdr:cNvPr id="199" name="n_3aveValue【体育館・プール】&#10;有形固定資産減価償却率">
          <a:extLst>
            <a:ext uri="{FF2B5EF4-FFF2-40B4-BE49-F238E27FC236}">
              <a16:creationId xmlns:a16="http://schemas.microsoft.com/office/drawing/2014/main" id="{3028D713-7931-4EEC-8C69-420DABAEE474}"/>
            </a:ext>
          </a:extLst>
        </xdr:cNvPr>
        <xdr:cNvSpPr txBox="1"/>
      </xdr:nvSpPr>
      <xdr:spPr>
        <a:xfrm>
          <a:off x="1816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47642</xdr:rowOff>
    </xdr:from>
    <xdr:ext cx="405111" cy="259045"/>
    <xdr:sp macro="" textlink="">
      <xdr:nvSpPr>
        <xdr:cNvPr id="200" name="n_4aveValue【体育館・プール】&#10;有形固定資産減価償却率">
          <a:extLst>
            <a:ext uri="{FF2B5EF4-FFF2-40B4-BE49-F238E27FC236}">
              <a16:creationId xmlns:a16="http://schemas.microsoft.com/office/drawing/2014/main" id="{5222D365-6535-4378-AD09-FA9E6AD63103}"/>
            </a:ext>
          </a:extLst>
        </xdr:cNvPr>
        <xdr:cNvSpPr txBox="1"/>
      </xdr:nvSpPr>
      <xdr:spPr>
        <a:xfrm>
          <a:off x="927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25417</xdr:rowOff>
    </xdr:from>
    <xdr:ext cx="405111" cy="259045"/>
    <xdr:sp macro="" textlink="">
      <xdr:nvSpPr>
        <xdr:cNvPr id="201" name="n_1mainValue【体育館・プール】&#10;有形固定資産減価償却率">
          <a:extLst>
            <a:ext uri="{FF2B5EF4-FFF2-40B4-BE49-F238E27FC236}">
              <a16:creationId xmlns:a16="http://schemas.microsoft.com/office/drawing/2014/main" id="{1E679842-99C8-44E0-97E7-E4834CA6FE32}"/>
            </a:ext>
          </a:extLst>
        </xdr:cNvPr>
        <xdr:cNvSpPr txBox="1"/>
      </xdr:nvSpPr>
      <xdr:spPr>
        <a:xfrm>
          <a:off x="35820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160672</xdr:rowOff>
    </xdr:from>
    <xdr:ext cx="405111" cy="259045"/>
    <xdr:sp macro="" textlink="">
      <xdr:nvSpPr>
        <xdr:cNvPr id="202" name="n_2mainValue【体育館・プール】&#10;有形固定資産減価償却率">
          <a:extLst>
            <a:ext uri="{FF2B5EF4-FFF2-40B4-BE49-F238E27FC236}">
              <a16:creationId xmlns:a16="http://schemas.microsoft.com/office/drawing/2014/main" id="{17CC871D-D451-4309-A917-79F257513834}"/>
            </a:ext>
          </a:extLst>
        </xdr:cNvPr>
        <xdr:cNvSpPr txBox="1"/>
      </xdr:nvSpPr>
      <xdr:spPr>
        <a:xfrm>
          <a:off x="2705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130192</xdr:rowOff>
    </xdr:from>
    <xdr:ext cx="405111" cy="259045"/>
    <xdr:sp macro="" textlink="">
      <xdr:nvSpPr>
        <xdr:cNvPr id="203" name="n_3mainValue【体育館・プール】&#10;有形固定資産減価償却率">
          <a:extLst>
            <a:ext uri="{FF2B5EF4-FFF2-40B4-BE49-F238E27FC236}">
              <a16:creationId xmlns:a16="http://schemas.microsoft.com/office/drawing/2014/main" id="{EFEF684E-9865-45A7-AA9B-A89320846BC2}"/>
            </a:ext>
          </a:extLst>
        </xdr:cNvPr>
        <xdr:cNvSpPr txBox="1"/>
      </xdr:nvSpPr>
      <xdr:spPr>
        <a:xfrm>
          <a:off x="1816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90187</xdr:rowOff>
    </xdr:from>
    <xdr:ext cx="405111" cy="259045"/>
    <xdr:sp macro="" textlink="">
      <xdr:nvSpPr>
        <xdr:cNvPr id="204" name="n_4mainValue【体育館・プール】&#10;有形固定資産減価償却率">
          <a:extLst>
            <a:ext uri="{FF2B5EF4-FFF2-40B4-BE49-F238E27FC236}">
              <a16:creationId xmlns:a16="http://schemas.microsoft.com/office/drawing/2014/main" id="{43E3E266-3494-4495-8954-9401A286620A}"/>
            </a:ext>
          </a:extLst>
        </xdr:cNvPr>
        <xdr:cNvSpPr txBox="1"/>
      </xdr:nvSpPr>
      <xdr:spPr>
        <a:xfrm>
          <a:off x="927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A5AC7F67-C952-4087-B942-1E801227C59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C56021F2-2945-4FC6-9214-2376AAB2E34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FCD1F002-1081-433E-8C3F-3505A2109D1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4F3749B-75BD-4724-89D3-0B947C93112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9B544E58-F875-472C-8DB6-77B85F6C0E7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F65328A0-F2E6-4FAD-AAAA-91D80639EAE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1988EA9-A09A-4B66-B625-86EDA797036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ECC74A75-AE55-4BE7-9347-0D7F73A5A79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E228D244-253D-4293-9D01-BC3B8C86C8B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6C0A76BA-B2E4-40BB-97D9-24EA76679B7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FC758BB3-9849-4FDA-993C-C4E5D76D064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106D9657-A771-43EA-82E4-DBF1C1A6F7B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C7E3658E-F5C9-4281-88C6-B792FA1B713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6E671652-F8A9-4F9B-9250-F3F3F92E706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886C07B0-AAAF-4663-B0C2-754ECD6E4D9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148833C3-13F9-495B-A964-B0211B707ED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86E5D795-69DE-40F3-AEDF-F0EC3F6666F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AD0332C2-5063-4A1D-81E5-9C28B4EC3A31}"/>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41CBB298-40CA-46B9-8639-DDCB94434BE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8D3FCD6C-F374-4E24-9099-489027ABAC7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51CA2841-1DD9-472F-A1F9-E51AA34DC4C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60F16E2-2DEC-44D0-85A4-D990853F9F9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23428F4E-64F2-4CD3-8EE2-B6606F58DBB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a:extLst>
            <a:ext uri="{FF2B5EF4-FFF2-40B4-BE49-F238E27FC236}">
              <a16:creationId xmlns:a16="http://schemas.microsoft.com/office/drawing/2014/main" id="{2BD05940-E35B-4E7A-8D14-42F565CE9365}"/>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a:extLst>
            <a:ext uri="{FF2B5EF4-FFF2-40B4-BE49-F238E27FC236}">
              <a16:creationId xmlns:a16="http://schemas.microsoft.com/office/drawing/2014/main" id="{0EFD02F1-04EF-4920-9224-F6426663BAD3}"/>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a:extLst>
            <a:ext uri="{FF2B5EF4-FFF2-40B4-BE49-F238E27FC236}">
              <a16:creationId xmlns:a16="http://schemas.microsoft.com/office/drawing/2014/main" id="{D45DB8F6-F1F4-457A-A7D5-C3D85522364C}"/>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a:extLst>
            <a:ext uri="{FF2B5EF4-FFF2-40B4-BE49-F238E27FC236}">
              <a16:creationId xmlns:a16="http://schemas.microsoft.com/office/drawing/2014/main" id="{AED1DD9F-B007-4084-AD70-A734101A40B1}"/>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a:extLst>
            <a:ext uri="{FF2B5EF4-FFF2-40B4-BE49-F238E27FC236}">
              <a16:creationId xmlns:a16="http://schemas.microsoft.com/office/drawing/2014/main" id="{36D36D8C-23AA-4C65-A337-5336F312E63B}"/>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233" name="【体育館・プール】&#10;一人当たり面積平均値テキスト">
          <a:extLst>
            <a:ext uri="{FF2B5EF4-FFF2-40B4-BE49-F238E27FC236}">
              <a16:creationId xmlns:a16="http://schemas.microsoft.com/office/drawing/2014/main" id="{B2989CAD-B504-44E4-A04A-D250C7B3E2F8}"/>
            </a:ext>
          </a:extLst>
        </xdr:cNvPr>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a:extLst>
            <a:ext uri="{FF2B5EF4-FFF2-40B4-BE49-F238E27FC236}">
              <a16:creationId xmlns:a16="http://schemas.microsoft.com/office/drawing/2014/main" id="{387813F5-7D24-4C02-B364-1075AE7EC7A8}"/>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54356</xdr:rowOff>
    </xdr:from>
    <xdr:to>
      <xdr:col>50</xdr:col>
      <xdr:colOff>165100</xdr:colOff>
      <xdr:row>63</xdr:row>
      <xdr:rowOff>155956</xdr:rowOff>
    </xdr:to>
    <xdr:sp macro="" textlink="">
      <xdr:nvSpPr>
        <xdr:cNvPr id="235" name="フローチャート: 判断 234">
          <a:extLst>
            <a:ext uri="{FF2B5EF4-FFF2-40B4-BE49-F238E27FC236}">
              <a16:creationId xmlns:a16="http://schemas.microsoft.com/office/drawing/2014/main" id="{22DA0549-B5B9-40A0-9DA6-91019F875F76}"/>
            </a:ext>
          </a:extLst>
        </xdr:cNvPr>
        <xdr:cNvSpPr/>
      </xdr:nvSpPr>
      <xdr:spPr>
        <a:xfrm>
          <a:off x="9588500" y="108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21590</xdr:rowOff>
    </xdr:from>
    <xdr:to>
      <xdr:col>46</xdr:col>
      <xdr:colOff>38100</xdr:colOff>
      <xdr:row>63</xdr:row>
      <xdr:rowOff>123190</xdr:rowOff>
    </xdr:to>
    <xdr:sp macro="" textlink="">
      <xdr:nvSpPr>
        <xdr:cNvPr id="236" name="フローチャート: 判断 235">
          <a:extLst>
            <a:ext uri="{FF2B5EF4-FFF2-40B4-BE49-F238E27FC236}">
              <a16:creationId xmlns:a16="http://schemas.microsoft.com/office/drawing/2014/main" id="{7EF690B4-0383-4E06-966F-51B5331B7003}"/>
            </a:ext>
          </a:extLst>
        </xdr:cNvPr>
        <xdr:cNvSpPr/>
      </xdr:nvSpPr>
      <xdr:spPr>
        <a:xfrm>
          <a:off x="8699500" y="1082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22352</xdr:rowOff>
    </xdr:from>
    <xdr:to>
      <xdr:col>41</xdr:col>
      <xdr:colOff>101600</xdr:colOff>
      <xdr:row>63</xdr:row>
      <xdr:rowOff>123952</xdr:rowOff>
    </xdr:to>
    <xdr:sp macro="" textlink="">
      <xdr:nvSpPr>
        <xdr:cNvPr id="237" name="フローチャート: 判断 236">
          <a:extLst>
            <a:ext uri="{FF2B5EF4-FFF2-40B4-BE49-F238E27FC236}">
              <a16:creationId xmlns:a16="http://schemas.microsoft.com/office/drawing/2014/main" id="{025A028E-CD34-4980-86D7-E848112F0E27}"/>
            </a:ext>
          </a:extLst>
        </xdr:cNvPr>
        <xdr:cNvSpPr/>
      </xdr:nvSpPr>
      <xdr:spPr>
        <a:xfrm>
          <a:off x="7810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66548</xdr:rowOff>
    </xdr:from>
    <xdr:to>
      <xdr:col>36</xdr:col>
      <xdr:colOff>165100</xdr:colOff>
      <xdr:row>63</xdr:row>
      <xdr:rowOff>168148</xdr:rowOff>
    </xdr:to>
    <xdr:sp macro="" textlink="">
      <xdr:nvSpPr>
        <xdr:cNvPr id="238" name="フローチャート: 判断 237">
          <a:extLst>
            <a:ext uri="{FF2B5EF4-FFF2-40B4-BE49-F238E27FC236}">
              <a16:creationId xmlns:a16="http://schemas.microsoft.com/office/drawing/2014/main" id="{487CB9F9-BD05-465B-846F-08FF7E4AD517}"/>
            </a:ext>
          </a:extLst>
        </xdr:cNvPr>
        <xdr:cNvSpPr/>
      </xdr:nvSpPr>
      <xdr:spPr>
        <a:xfrm>
          <a:off x="6921500" y="1086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5100439-7127-4885-9522-2076DE01A4D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174DDF5-C2F8-46B7-87B5-2EF6A904A2A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F91EC42-FAAD-4939-B898-0DE74606B95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433E4B2-11AB-4C35-90AB-5F8A0D25388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8014FA1-82AB-416A-8454-0772DB96C81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132080</xdr:rowOff>
    </xdr:from>
    <xdr:to>
      <xdr:col>55</xdr:col>
      <xdr:colOff>50800</xdr:colOff>
      <xdr:row>61</xdr:row>
      <xdr:rowOff>62230</xdr:rowOff>
    </xdr:to>
    <xdr:sp macro="" textlink="">
      <xdr:nvSpPr>
        <xdr:cNvPr id="244" name="楕円 243">
          <a:extLst>
            <a:ext uri="{FF2B5EF4-FFF2-40B4-BE49-F238E27FC236}">
              <a16:creationId xmlns:a16="http://schemas.microsoft.com/office/drawing/2014/main" id="{078224C0-3716-4E7E-8DE7-D6336C57EE0C}"/>
            </a:ext>
          </a:extLst>
        </xdr:cNvPr>
        <xdr:cNvSpPr/>
      </xdr:nvSpPr>
      <xdr:spPr>
        <a:xfrm>
          <a:off x="10426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154957</xdr:rowOff>
    </xdr:from>
    <xdr:ext cx="469744" cy="259045"/>
    <xdr:sp macro="" textlink="">
      <xdr:nvSpPr>
        <xdr:cNvPr id="245" name="【体育館・プール】&#10;一人当たり面積該当値テキスト">
          <a:extLst>
            <a:ext uri="{FF2B5EF4-FFF2-40B4-BE49-F238E27FC236}">
              <a16:creationId xmlns:a16="http://schemas.microsoft.com/office/drawing/2014/main" id="{D53089AC-0367-4FDA-A434-4A1CD9F3605D}"/>
            </a:ext>
          </a:extLst>
        </xdr:cNvPr>
        <xdr:cNvSpPr txBox="1"/>
      </xdr:nvSpPr>
      <xdr:spPr>
        <a:xfrm>
          <a:off x="10515600"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141986</xdr:rowOff>
    </xdr:from>
    <xdr:to>
      <xdr:col>50</xdr:col>
      <xdr:colOff>165100</xdr:colOff>
      <xdr:row>61</xdr:row>
      <xdr:rowOff>72136</xdr:rowOff>
    </xdr:to>
    <xdr:sp macro="" textlink="">
      <xdr:nvSpPr>
        <xdr:cNvPr id="246" name="楕円 245">
          <a:extLst>
            <a:ext uri="{FF2B5EF4-FFF2-40B4-BE49-F238E27FC236}">
              <a16:creationId xmlns:a16="http://schemas.microsoft.com/office/drawing/2014/main" id="{8517148D-11AE-4995-AC76-DEDD13943CB2}"/>
            </a:ext>
          </a:extLst>
        </xdr:cNvPr>
        <xdr:cNvSpPr/>
      </xdr:nvSpPr>
      <xdr:spPr>
        <a:xfrm>
          <a:off x="9588500" y="1042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xdr:rowOff>
    </xdr:from>
    <xdr:to>
      <xdr:col>55</xdr:col>
      <xdr:colOff>0</xdr:colOff>
      <xdr:row>61</xdr:row>
      <xdr:rowOff>21336</xdr:rowOff>
    </xdr:to>
    <xdr:cxnSp macro="">
      <xdr:nvCxnSpPr>
        <xdr:cNvPr id="247" name="直線コネクタ 246">
          <a:extLst>
            <a:ext uri="{FF2B5EF4-FFF2-40B4-BE49-F238E27FC236}">
              <a16:creationId xmlns:a16="http://schemas.microsoft.com/office/drawing/2014/main" id="{F8127461-EE69-448B-A030-07DC9F0924DC}"/>
            </a:ext>
          </a:extLst>
        </xdr:cNvPr>
        <xdr:cNvCxnSpPr/>
      </xdr:nvCxnSpPr>
      <xdr:spPr>
        <a:xfrm flipV="1">
          <a:off x="9639300" y="10469880"/>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149606</xdr:rowOff>
    </xdr:from>
    <xdr:to>
      <xdr:col>46</xdr:col>
      <xdr:colOff>38100</xdr:colOff>
      <xdr:row>61</xdr:row>
      <xdr:rowOff>79756</xdr:rowOff>
    </xdr:to>
    <xdr:sp macro="" textlink="">
      <xdr:nvSpPr>
        <xdr:cNvPr id="248" name="楕円 247">
          <a:extLst>
            <a:ext uri="{FF2B5EF4-FFF2-40B4-BE49-F238E27FC236}">
              <a16:creationId xmlns:a16="http://schemas.microsoft.com/office/drawing/2014/main" id="{01035C40-2424-4515-842C-E33D5297D54D}"/>
            </a:ext>
          </a:extLst>
        </xdr:cNvPr>
        <xdr:cNvSpPr/>
      </xdr:nvSpPr>
      <xdr:spPr>
        <a:xfrm>
          <a:off x="8699500" y="104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21336</xdr:rowOff>
    </xdr:from>
    <xdr:to>
      <xdr:col>50</xdr:col>
      <xdr:colOff>114300</xdr:colOff>
      <xdr:row>61</xdr:row>
      <xdr:rowOff>28956</xdr:rowOff>
    </xdr:to>
    <xdr:cxnSp macro="">
      <xdr:nvCxnSpPr>
        <xdr:cNvPr id="249" name="直線コネクタ 248">
          <a:extLst>
            <a:ext uri="{FF2B5EF4-FFF2-40B4-BE49-F238E27FC236}">
              <a16:creationId xmlns:a16="http://schemas.microsoft.com/office/drawing/2014/main" id="{54FE3CDC-5D95-4424-BB50-4ED9EF2CB490}"/>
            </a:ext>
          </a:extLst>
        </xdr:cNvPr>
        <xdr:cNvCxnSpPr/>
      </xdr:nvCxnSpPr>
      <xdr:spPr>
        <a:xfrm flipV="1">
          <a:off x="8750300" y="1047978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157988</xdr:rowOff>
    </xdr:from>
    <xdr:to>
      <xdr:col>41</xdr:col>
      <xdr:colOff>101600</xdr:colOff>
      <xdr:row>61</xdr:row>
      <xdr:rowOff>88138</xdr:rowOff>
    </xdr:to>
    <xdr:sp macro="" textlink="">
      <xdr:nvSpPr>
        <xdr:cNvPr id="250" name="楕円 249">
          <a:extLst>
            <a:ext uri="{FF2B5EF4-FFF2-40B4-BE49-F238E27FC236}">
              <a16:creationId xmlns:a16="http://schemas.microsoft.com/office/drawing/2014/main" id="{DC0F1672-E409-48C7-8927-4A75B1492C6B}"/>
            </a:ext>
          </a:extLst>
        </xdr:cNvPr>
        <xdr:cNvSpPr/>
      </xdr:nvSpPr>
      <xdr:spPr>
        <a:xfrm>
          <a:off x="78105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28956</xdr:rowOff>
    </xdr:from>
    <xdr:to>
      <xdr:col>45</xdr:col>
      <xdr:colOff>177800</xdr:colOff>
      <xdr:row>61</xdr:row>
      <xdr:rowOff>37338</xdr:rowOff>
    </xdr:to>
    <xdr:cxnSp macro="">
      <xdr:nvCxnSpPr>
        <xdr:cNvPr id="251" name="直線コネクタ 250">
          <a:extLst>
            <a:ext uri="{FF2B5EF4-FFF2-40B4-BE49-F238E27FC236}">
              <a16:creationId xmlns:a16="http://schemas.microsoft.com/office/drawing/2014/main" id="{93CE9BE5-B60D-4E30-914F-691A8311924E}"/>
            </a:ext>
          </a:extLst>
        </xdr:cNvPr>
        <xdr:cNvCxnSpPr/>
      </xdr:nvCxnSpPr>
      <xdr:spPr>
        <a:xfrm flipV="1">
          <a:off x="7861300" y="1048740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52" name="楕円 251">
          <a:extLst>
            <a:ext uri="{FF2B5EF4-FFF2-40B4-BE49-F238E27FC236}">
              <a16:creationId xmlns:a16="http://schemas.microsoft.com/office/drawing/2014/main" id="{CF972F4A-8856-46C8-B174-610923C6563A}"/>
            </a:ext>
          </a:extLst>
        </xdr:cNvPr>
        <xdr:cNvSpPr/>
      </xdr:nvSpPr>
      <xdr:spPr>
        <a:xfrm>
          <a:off x="6921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37338</xdr:rowOff>
    </xdr:from>
    <xdr:to>
      <xdr:col>41</xdr:col>
      <xdr:colOff>50800</xdr:colOff>
      <xdr:row>61</xdr:row>
      <xdr:rowOff>45720</xdr:rowOff>
    </xdr:to>
    <xdr:cxnSp macro="">
      <xdr:nvCxnSpPr>
        <xdr:cNvPr id="253" name="直線コネクタ 252">
          <a:extLst>
            <a:ext uri="{FF2B5EF4-FFF2-40B4-BE49-F238E27FC236}">
              <a16:creationId xmlns:a16="http://schemas.microsoft.com/office/drawing/2014/main" id="{CBD1BF37-EA30-43A3-9344-54B8B56FD7BF}"/>
            </a:ext>
          </a:extLst>
        </xdr:cNvPr>
        <xdr:cNvCxnSpPr/>
      </xdr:nvCxnSpPr>
      <xdr:spPr>
        <a:xfrm flipV="1">
          <a:off x="6972300" y="1049578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147083</xdr:rowOff>
    </xdr:from>
    <xdr:ext cx="469744" cy="259045"/>
    <xdr:sp macro="" textlink="">
      <xdr:nvSpPr>
        <xdr:cNvPr id="254" name="n_1aveValue【体育館・プール】&#10;一人当たり面積">
          <a:extLst>
            <a:ext uri="{FF2B5EF4-FFF2-40B4-BE49-F238E27FC236}">
              <a16:creationId xmlns:a16="http://schemas.microsoft.com/office/drawing/2014/main" id="{4E9117CE-8EB3-4680-89ED-A4E00F17C858}"/>
            </a:ext>
          </a:extLst>
        </xdr:cNvPr>
        <xdr:cNvSpPr txBox="1"/>
      </xdr:nvSpPr>
      <xdr:spPr>
        <a:xfrm>
          <a:off x="9391727" y="109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114317</xdr:rowOff>
    </xdr:from>
    <xdr:ext cx="469744" cy="259045"/>
    <xdr:sp macro="" textlink="">
      <xdr:nvSpPr>
        <xdr:cNvPr id="255" name="n_2aveValue【体育館・プール】&#10;一人当たり面積">
          <a:extLst>
            <a:ext uri="{FF2B5EF4-FFF2-40B4-BE49-F238E27FC236}">
              <a16:creationId xmlns:a16="http://schemas.microsoft.com/office/drawing/2014/main" id="{FBEBC6B3-D2A8-4EF0-9B0C-81DE541A76FF}"/>
            </a:ext>
          </a:extLst>
        </xdr:cNvPr>
        <xdr:cNvSpPr txBox="1"/>
      </xdr:nvSpPr>
      <xdr:spPr>
        <a:xfrm>
          <a:off x="8515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115079</xdr:rowOff>
    </xdr:from>
    <xdr:ext cx="469744" cy="259045"/>
    <xdr:sp macro="" textlink="">
      <xdr:nvSpPr>
        <xdr:cNvPr id="256" name="n_3aveValue【体育館・プール】&#10;一人当たり面積">
          <a:extLst>
            <a:ext uri="{FF2B5EF4-FFF2-40B4-BE49-F238E27FC236}">
              <a16:creationId xmlns:a16="http://schemas.microsoft.com/office/drawing/2014/main" id="{1A5FD905-27AE-4733-8CC6-6EB2FB67E586}"/>
            </a:ext>
          </a:extLst>
        </xdr:cNvPr>
        <xdr:cNvSpPr txBox="1"/>
      </xdr:nvSpPr>
      <xdr:spPr>
        <a:xfrm>
          <a:off x="7626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159275</xdr:rowOff>
    </xdr:from>
    <xdr:ext cx="469744" cy="259045"/>
    <xdr:sp macro="" textlink="">
      <xdr:nvSpPr>
        <xdr:cNvPr id="257" name="n_4aveValue【体育館・プール】&#10;一人当たり面積">
          <a:extLst>
            <a:ext uri="{FF2B5EF4-FFF2-40B4-BE49-F238E27FC236}">
              <a16:creationId xmlns:a16="http://schemas.microsoft.com/office/drawing/2014/main" id="{AD3615EF-3054-4B69-B330-ABB7621E027E}"/>
            </a:ext>
          </a:extLst>
        </xdr:cNvPr>
        <xdr:cNvSpPr txBox="1"/>
      </xdr:nvSpPr>
      <xdr:spPr>
        <a:xfrm>
          <a:off x="6737427" y="1096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88663</xdr:rowOff>
    </xdr:from>
    <xdr:ext cx="469744" cy="259045"/>
    <xdr:sp macro="" textlink="">
      <xdr:nvSpPr>
        <xdr:cNvPr id="258" name="n_1mainValue【体育館・プール】&#10;一人当たり面積">
          <a:extLst>
            <a:ext uri="{FF2B5EF4-FFF2-40B4-BE49-F238E27FC236}">
              <a16:creationId xmlns:a16="http://schemas.microsoft.com/office/drawing/2014/main" id="{CEF164F4-22A6-4805-897C-F1A1FC7C0A32}"/>
            </a:ext>
          </a:extLst>
        </xdr:cNvPr>
        <xdr:cNvSpPr txBox="1"/>
      </xdr:nvSpPr>
      <xdr:spPr>
        <a:xfrm>
          <a:off x="9391727" y="1020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96283</xdr:rowOff>
    </xdr:from>
    <xdr:ext cx="469744" cy="259045"/>
    <xdr:sp macro="" textlink="">
      <xdr:nvSpPr>
        <xdr:cNvPr id="259" name="n_2mainValue【体育館・プール】&#10;一人当たり面積">
          <a:extLst>
            <a:ext uri="{FF2B5EF4-FFF2-40B4-BE49-F238E27FC236}">
              <a16:creationId xmlns:a16="http://schemas.microsoft.com/office/drawing/2014/main" id="{F72D3753-0EA2-4DA1-BE13-B17DA0A29529}"/>
            </a:ext>
          </a:extLst>
        </xdr:cNvPr>
        <xdr:cNvSpPr txBox="1"/>
      </xdr:nvSpPr>
      <xdr:spPr>
        <a:xfrm>
          <a:off x="8515427" y="102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104665</xdr:rowOff>
    </xdr:from>
    <xdr:ext cx="469744" cy="259045"/>
    <xdr:sp macro="" textlink="">
      <xdr:nvSpPr>
        <xdr:cNvPr id="260" name="n_3mainValue【体育館・プール】&#10;一人当たり面積">
          <a:extLst>
            <a:ext uri="{FF2B5EF4-FFF2-40B4-BE49-F238E27FC236}">
              <a16:creationId xmlns:a16="http://schemas.microsoft.com/office/drawing/2014/main" id="{FC0FBB90-CDE0-46E0-8E7D-37C043B2E3A2}"/>
            </a:ext>
          </a:extLst>
        </xdr:cNvPr>
        <xdr:cNvSpPr txBox="1"/>
      </xdr:nvSpPr>
      <xdr:spPr>
        <a:xfrm>
          <a:off x="7626427" y="1022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113047</xdr:rowOff>
    </xdr:from>
    <xdr:ext cx="469744" cy="259045"/>
    <xdr:sp macro="" textlink="">
      <xdr:nvSpPr>
        <xdr:cNvPr id="261" name="n_4mainValue【体育館・プール】&#10;一人当たり面積">
          <a:extLst>
            <a:ext uri="{FF2B5EF4-FFF2-40B4-BE49-F238E27FC236}">
              <a16:creationId xmlns:a16="http://schemas.microsoft.com/office/drawing/2014/main" id="{62053DAE-9C52-4ED0-A268-F5ABD8A06CBE}"/>
            </a:ext>
          </a:extLst>
        </xdr:cNvPr>
        <xdr:cNvSpPr txBox="1"/>
      </xdr:nvSpPr>
      <xdr:spPr>
        <a:xfrm>
          <a:off x="6737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1C6D2450-97B6-4FE4-9BAB-E9865CFE4EF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5B90C369-9CF7-4082-AEFE-E25D64AC8D8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7DE62272-014E-498D-B068-8F7C6FE838A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EF743948-95DE-4BE6-AFCF-25D81E666C3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1008EF01-12C5-49E4-B622-BDA29440A95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700E9F9A-69A8-40C1-843A-7F4961882FA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2566EFD9-512C-40ED-8272-C480DD5EE26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DFC53779-14AD-4EFE-9060-2DF63149AFE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85108DDA-F132-4750-889D-AE0644EE501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8E18DC7-9C01-4E15-A60B-6971DC981EC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7283F747-E7F6-4DD3-B33E-827590655FA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7C4BEA82-7C6E-46D3-B0D6-D6DCC6E37A0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D432AB4D-B926-4788-88BB-76AA9BADBFA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E9BDF13A-1741-4EEE-9C05-36FE0C9760A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57F5073F-8C0C-4A8A-8767-F702BC074BC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660139-47CB-4CAE-AB70-9A5373402B5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64A28893-800C-4708-B1C4-7B80881C6D2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E03913EF-F79B-4CBF-A5E1-6BAAEEAC3DC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B8339A4C-5B89-4AF9-9539-10C363DECC5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FF0F8A06-0591-4D6F-8D4F-C761301C461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2C50D591-6D15-4686-B489-D5FD11485C7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638B39CC-AB1C-44C4-8AA9-5BB587D5763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F08BD591-3DD9-4B09-B1B9-87250305AFA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8819BDB7-0C75-4624-9252-FD5303A480D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DE266256-9898-4037-AC69-9FF81AC92738}"/>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A8A6C75-00CC-4557-8D40-C317A0A991D1}"/>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3F169DC6-CDA9-43C0-A0C8-3AAA25DC2994}"/>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74AD94BE-58F3-4F6A-8171-D7DFF864E1EC}"/>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a:extLst>
            <a:ext uri="{FF2B5EF4-FFF2-40B4-BE49-F238E27FC236}">
              <a16:creationId xmlns:a16="http://schemas.microsoft.com/office/drawing/2014/main" id="{0AF7E3C6-CC4F-4974-9860-2D0338A38D89}"/>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D04C8458-D047-4E30-9ADE-2359F2631B15}"/>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a:extLst>
            <a:ext uri="{FF2B5EF4-FFF2-40B4-BE49-F238E27FC236}">
              <a16:creationId xmlns:a16="http://schemas.microsoft.com/office/drawing/2014/main" id="{D887325F-0C21-4FC1-B55C-EBF0FD18B325}"/>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3" name="フローチャート: 判断 292">
          <a:extLst>
            <a:ext uri="{FF2B5EF4-FFF2-40B4-BE49-F238E27FC236}">
              <a16:creationId xmlns:a16="http://schemas.microsoft.com/office/drawing/2014/main" id="{582B526E-0A6F-4FBE-9A41-76B00D595E32}"/>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4" name="フローチャート: 判断 293">
          <a:extLst>
            <a:ext uri="{FF2B5EF4-FFF2-40B4-BE49-F238E27FC236}">
              <a16:creationId xmlns:a16="http://schemas.microsoft.com/office/drawing/2014/main" id="{CB4F0411-7B81-4BC2-B473-7A344C8CD724}"/>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5" name="フローチャート: 判断 294">
          <a:extLst>
            <a:ext uri="{FF2B5EF4-FFF2-40B4-BE49-F238E27FC236}">
              <a16:creationId xmlns:a16="http://schemas.microsoft.com/office/drawing/2014/main" id="{BB885063-7EA9-42A9-B08F-A13FA4658901}"/>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6" name="フローチャート: 判断 295">
          <a:extLst>
            <a:ext uri="{FF2B5EF4-FFF2-40B4-BE49-F238E27FC236}">
              <a16:creationId xmlns:a16="http://schemas.microsoft.com/office/drawing/2014/main" id="{2ABEEE59-82E9-499A-922D-A043B7E2F1D7}"/>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DC18B5EE-DEB2-4CAD-B50C-ADAEE8A943F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BAB956A-6A56-46B8-8F86-2743E57A22B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06F91D8-A5F1-42E0-B42C-FE976537A75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188BCBE-20F0-4D73-BEC3-2F25DE188AB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F414B6A-26E3-4761-8D3E-33D0BBBCB47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88264</xdr:rowOff>
    </xdr:from>
    <xdr:to>
      <xdr:col>24</xdr:col>
      <xdr:colOff>114300</xdr:colOff>
      <xdr:row>80</xdr:row>
      <xdr:rowOff>18414</xdr:rowOff>
    </xdr:to>
    <xdr:sp macro="" textlink="">
      <xdr:nvSpPr>
        <xdr:cNvPr id="302" name="楕円 301">
          <a:extLst>
            <a:ext uri="{FF2B5EF4-FFF2-40B4-BE49-F238E27FC236}">
              <a16:creationId xmlns:a16="http://schemas.microsoft.com/office/drawing/2014/main" id="{B7FFE81C-ACFA-4566-9B73-34663B67C496}"/>
            </a:ext>
          </a:extLst>
        </xdr:cNvPr>
        <xdr:cNvSpPr/>
      </xdr:nvSpPr>
      <xdr:spPr>
        <a:xfrm>
          <a:off x="45847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111141</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27C20F65-67C9-4CBE-9487-832E0E169F81}"/>
            </a:ext>
          </a:extLst>
        </xdr:cNvPr>
        <xdr:cNvSpPr txBox="1"/>
      </xdr:nvSpPr>
      <xdr:spPr>
        <a:xfrm>
          <a:off x="4673600"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135889</xdr:rowOff>
    </xdr:from>
    <xdr:to>
      <xdr:col>20</xdr:col>
      <xdr:colOff>38100</xdr:colOff>
      <xdr:row>79</xdr:row>
      <xdr:rowOff>66039</xdr:rowOff>
    </xdr:to>
    <xdr:sp macro="" textlink="">
      <xdr:nvSpPr>
        <xdr:cNvPr id="304" name="楕円 303">
          <a:extLst>
            <a:ext uri="{FF2B5EF4-FFF2-40B4-BE49-F238E27FC236}">
              <a16:creationId xmlns:a16="http://schemas.microsoft.com/office/drawing/2014/main" id="{0FC1FF56-CD9C-4BA6-8C0E-6A38A8E0CF4E}"/>
            </a:ext>
          </a:extLst>
        </xdr:cNvPr>
        <xdr:cNvSpPr/>
      </xdr:nvSpPr>
      <xdr:spPr>
        <a:xfrm>
          <a:off x="3746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15239</xdr:rowOff>
    </xdr:from>
    <xdr:to>
      <xdr:col>24</xdr:col>
      <xdr:colOff>63500</xdr:colOff>
      <xdr:row>79</xdr:row>
      <xdr:rowOff>139064</xdr:rowOff>
    </xdr:to>
    <xdr:cxnSp macro="">
      <xdr:nvCxnSpPr>
        <xdr:cNvPr id="305" name="直線コネクタ 304">
          <a:extLst>
            <a:ext uri="{FF2B5EF4-FFF2-40B4-BE49-F238E27FC236}">
              <a16:creationId xmlns:a16="http://schemas.microsoft.com/office/drawing/2014/main" id="{6763C8DF-558C-48CE-9941-46EF545F26B7}"/>
            </a:ext>
          </a:extLst>
        </xdr:cNvPr>
        <xdr:cNvCxnSpPr/>
      </xdr:nvCxnSpPr>
      <xdr:spPr>
        <a:xfrm>
          <a:off x="3797300" y="13559789"/>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99695</xdr:rowOff>
    </xdr:from>
    <xdr:to>
      <xdr:col>15</xdr:col>
      <xdr:colOff>101600</xdr:colOff>
      <xdr:row>79</xdr:row>
      <xdr:rowOff>29845</xdr:rowOff>
    </xdr:to>
    <xdr:sp macro="" textlink="">
      <xdr:nvSpPr>
        <xdr:cNvPr id="306" name="楕円 305">
          <a:extLst>
            <a:ext uri="{FF2B5EF4-FFF2-40B4-BE49-F238E27FC236}">
              <a16:creationId xmlns:a16="http://schemas.microsoft.com/office/drawing/2014/main" id="{CF623918-F3A9-46E5-A4CC-04041AE213A4}"/>
            </a:ext>
          </a:extLst>
        </xdr:cNvPr>
        <xdr:cNvSpPr/>
      </xdr:nvSpPr>
      <xdr:spPr>
        <a:xfrm>
          <a:off x="285750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150495</xdr:rowOff>
    </xdr:from>
    <xdr:to>
      <xdr:col>19</xdr:col>
      <xdr:colOff>177800</xdr:colOff>
      <xdr:row>79</xdr:row>
      <xdr:rowOff>15239</xdr:rowOff>
    </xdr:to>
    <xdr:cxnSp macro="">
      <xdr:nvCxnSpPr>
        <xdr:cNvPr id="307" name="直線コネクタ 306">
          <a:extLst>
            <a:ext uri="{FF2B5EF4-FFF2-40B4-BE49-F238E27FC236}">
              <a16:creationId xmlns:a16="http://schemas.microsoft.com/office/drawing/2014/main" id="{CB4DDF26-181A-48E3-9AAE-F3B3A6FC557E}"/>
            </a:ext>
          </a:extLst>
        </xdr:cNvPr>
        <xdr:cNvCxnSpPr/>
      </xdr:nvCxnSpPr>
      <xdr:spPr>
        <a:xfrm>
          <a:off x="2908300" y="135235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57786</xdr:rowOff>
    </xdr:from>
    <xdr:to>
      <xdr:col>10</xdr:col>
      <xdr:colOff>165100</xdr:colOff>
      <xdr:row>78</xdr:row>
      <xdr:rowOff>159386</xdr:rowOff>
    </xdr:to>
    <xdr:sp macro="" textlink="">
      <xdr:nvSpPr>
        <xdr:cNvPr id="308" name="楕円 307">
          <a:extLst>
            <a:ext uri="{FF2B5EF4-FFF2-40B4-BE49-F238E27FC236}">
              <a16:creationId xmlns:a16="http://schemas.microsoft.com/office/drawing/2014/main" id="{4D6D18E6-34DD-4E76-85C9-FC5FAEF93E78}"/>
            </a:ext>
          </a:extLst>
        </xdr:cNvPr>
        <xdr:cNvSpPr/>
      </xdr:nvSpPr>
      <xdr:spPr>
        <a:xfrm>
          <a:off x="196850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108586</xdr:rowOff>
    </xdr:from>
    <xdr:to>
      <xdr:col>15</xdr:col>
      <xdr:colOff>50800</xdr:colOff>
      <xdr:row>78</xdr:row>
      <xdr:rowOff>150495</xdr:rowOff>
    </xdr:to>
    <xdr:cxnSp macro="">
      <xdr:nvCxnSpPr>
        <xdr:cNvPr id="309" name="直線コネクタ 308">
          <a:extLst>
            <a:ext uri="{FF2B5EF4-FFF2-40B4-BE49-F238E27FC236}">
              <a16:creationId xmlns:a16="http://schemas.microsoft.com/office/drawing/2014/main" id="{08387A60-BB00-4059-B4D4-5A483681ECE0}"/>
            </a:ext>
          </a:extLst>
        </xdr:cNvPr>
        <xdr:cNvCxnSpPr/>
      </xdr:nvCxnSpPr>
      <xdr:spPr>
        <a:xfrm>
          <a:off x="2019300" y="134816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0" name="n_1aveValue【福祉施設】&#10;有形固定資産減価償却率">
          <a:extLst>
            <a:ext uri="{FF2B5EF4-FFF2-40B4-BE49-F238E27FC236}">
              <a16:creationId xmlns:a16="http://schemas.microsoft.com/office/drawing/2014/main" id="{0A31124D-0ADE-4F6C-ABDF-E45A834E3384}"/>
            </a:ext>
          </a:extLst>
        </xdr:cNvPr>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11" name="n_2aveValue【福祉施設】&#10;有形固定資産減価償却率">
          <a:extLst>
            <a:ext uri="{FF2B5EF4-FFF2-40B4-BE49-F238E27FC236}">
              <a16:creationId xmlns:a16="http://schemas.microsoft.com/office/drawing/2014/main" id="{496E3209-92CC-49D3-8792-A361E27D42A0}"/>
            </a:ext>
          </a:extLst>
        </xdr:cNvPr>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12" name="n_3aveValue【福祉施設】&#10;有形固定資産減価償却率">
          <a:extLst>
            <a:ext uri="{FF2B5EF4-FFF2-40B4-BE49-F238E27FC236}">
              <a16:creationId xmlns:a16="http://schemas.microsoft.com/office/drawing/2014/main" id="{4D28E349-8844-46FF-BF50-FD281BC3490A}"/>
            </a:ext>
          </a:extLst>
        </xdr:cNvPr>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3" name="n_4aveValue【福祉施設】&#10;有形固定資産減価償却率">
          <a:extLst>
            <a:ext uri="{FF2B5EF4-FFF2-40B4-BE49-F238E27FC236}">
              <a16:creationId xmlns:a16="http://schemas.microsoft.com/office/drawing/2014/main" id="{B194B6C5-044A-4B60-BD66-7A100BBF18DC}"/>
            </a:ext>
          </a:extLst>
        </xdr:cNvPr>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82566</xdr:rowOff>
    </xdr:from>
    <xdr:ext cx="405111" cy="259045"/>
    <xdr:sp macro="" textlink="">
      <xdr:nvSpPr>
        <xdr:cNvPr id="314" name="n_1mainValue【福祉施設】&#10;有形固定資産減価償却率">
          <a:extLst>
            <a:ext uri="{FF2B5EF4-FFF2-40B4-BE49-F238E27FC236}">
              <a16:creationId xmlns:a16="http://schemas.microsoft.com/office/drawing/2014/main" id="{A20BDB60-3D56-4C3E-911C-D738753D7497}"/>
            </a:ext>
          </a:extLst>
        </xdr:cNvPr>
        <xdr:cNvSpPr txBox="1"/>
      </xdr:nvSpPr>
      <xdr:spPr>
        <a:xfrm>
          <a:off x="35820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46372</xdr:rowOff>
    </xdr:from>
    <xdr:ext cx="405111" cy="259045"/>
    <xdr:sp macro="" textlink="">
      <xdr:nvSpPr>
        <xdr:cNvPr id="315" name="n_2mainValue【福祉施設】&#10;有形固定資産減価償却率">
          <a:extLst>
            <a:ext uri="{FF2B5EF4-FFF2-40B4-BE49-F238E27FC236}">
              <a16:creationId xmlns:a16="http://schemas.microsoft.com/office/drawing/2014/main" id="{4F7A63D7-DD4D-4E47-A911-E4385BA73B0B}"/>
            </a:ext>
          </a:extLst>
        </xdr:cNvPr>
        <xdr:cNvSpPr txBox="1"/>
      </xdr:nvSpPr>
      <xdr:spPr>
        <a:xfrm>
          <a:off x="2705744" y="1324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4463</xdr:rowOff>
    </xdr:from>
    <xdr:ext cx="405111" cy="259045"/>
    <xdr:sp macro="" textlink="">
      <xdr:nvSpPr>
        <xdr:cNvPr id="316" name="n_3mainValue【福祉施設】&#10;有形固定資産減価償却率">
          <a:extLst>
            <a:ext uri="{FF2B5EF4-FFF2-40B4-BE49-F238E27FC236}">
              <a16:creationId xmlns:a16="http://schemas.microsoft.com/office/drawing/2014/main" id="{6AE0181F-BF18-493B-92FA-CA2DF3337E8A}"/>
            </a:ext>
          </a:extLst>
        </xdr:cNvPr>
        <xdr:cNvSpPr txBox="1"/>
      </xdr:nvSpPr>
      <xdr:spPr>
        <a:xfrm>
          <a:off x="1816744" y="1320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C21A5665-1F86-4ABE-B20F-09B59EDE997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A934B595-D2E2-4818-B31A-ADC6712AB57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4702F73B-2CCC-418D-A8CA-12A50DC0538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EC1FD60E-BD41-40A7-9676-5E2C846966C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7DD3D1DB-625C-468D-A6D8-9157EBFF682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C46FE8D9-ECB2-4345-8502-B2285603371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E1B8D06B-08A2-4317-8B58-55B8339B871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C782EF06-379F-4496-A3AF-AF98407F3E2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9C583B4C-C837-423C-BD77-54C7D91BE04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998F6BFD-973F-4728-A7AB-E51CE60DBCE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DB86C282-9CDC-4284-BED8-F69FE99589F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EF083427-C429-4196-8F96-D8B553ACF47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073177AD-E989-4522-B755-50F114055FA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a:extLst>
            <a:ext uri="{FF2B5EF4-FFF2-40B4-BE49-F238E27FC236}">
              <a16:creationId xmlns:a16="http://schemas.microsoft.com/office/drawing/2014/main" id="{2E5A4894-23E0-48C5-8C81-DC61EB57AAF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5075C7AD-6F56-48AA-AA4F-0143FD5937A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a:extLst>
            <a:ext uri="{FF2B5EF4-FFF2-40B4-BE49-F238E27FC236}">
              <a16:creationId xmlns:a16="http://schemas.microsoft.com/office/drawing/2014/main" id="{8DA0C39B-76AE-4932-8CC7-3C6D8DB85C0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579CC419-6243-4C6E-841B-1F74974B89A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a:extLst>
            <a:ext uri="{FF2B5EF4-FFF2-40B4-BE49-F238E27FC236}">
              <a16:creationId xmlns:a16="http://schemas.microsoft.com/office/drawing/2014/main" id="{E577FEC7-9D24-4CFC-9039-99B0FB7A640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544075FB-C670-49C7-B50D-C3D0F675366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7CAF3925-0B93-479C-897D-7345C68A079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a:extLst>
            <a:ext uri="{FF2B5EF4-FFF2-40B4-BE49-F238E27FC236}">
              <a16:creationId xmlns:a16="http://schemas.microsoft.com/office/drawing/2014/main" id="{83F966B5-E7A2-4E11-A7F9-642F6414EFD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38" name="直線コネクタ 337">
          <a:extLst>
            <a:ext uri="{FF2B5EF4-FFF2-40B4-BE49-F238E27FC236}">
              <a16:creationId xmlns:a16="http://schemas.microsoft.com/office/drawing/2014/main" id="{48D58872-86C1-471D-8415-56D19766F436}"/>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39" name="【福祉施設】&#10;一人当たり面積最小値テキスト">
          <a:extLst>
            <a:ext uri="{FF2B5EF4-FFF2-40B4-BE49-F238E27FC236}">
              <a16:creationId xmlns:a16="http://schemas.microsoft.com/office/drawing/2014/main" id="{71272A37-A3D4-4F85-AAFF-392B0ACEFF37}"/>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0" name="直線コネクタ 339">
          <a:extLst>
            <a:ext uri="{FF2B5EF4-FFF2-40B4-BE49-F238E27FC236}">
              <a16:creationId xmlns:a16="http://schemas.microsoft.com/office/drawing/2014/main" id="{E5AD39E9-C288-4901-9F4C-7839C2E51AB5}"/>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1" name="【福祉施設】&#10;一人当たり面積最大値テキスト">
          <a:extLst>
            <a:ext uri="{FF2B5EF4-FFF2-40B4-BE49-F238E27FC236}">
              <a16:creationId xmlns:a16="http://schemas.microsoft.com/office/drawing/2014/main" id="{AC233E64-6AC7-47AA-807B-64BE783FF0BB}"/>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2" name="直線コネクタ 341">
          <a:extLst>
            <a:ext uri="{FF2B5EF4-FFF2-40B4-BE49-F238E27FC236}">
              <a16:creationId xmlns:a16="http://schemas.microsoft.com/office/drawing/2014/main" id="{F98A0194-20CD-43FF-839F-E2D9EAE9F947}"/>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51224</xdr:rowOff>
    </xdr:from>
    <xdr:ext cx="469744" cy="259045"/>
    <xdr:sp macro="" textlink="">
      <xdr:nvSpPr>
        <xdr:cNvPr id="343" name="【福祉施設】&#10;一人当たり面積平均値テキスト">
          <a:extLst>
            <a:ext uri="{FF2B5EF4-FFF2-40B4-BE49-F238E27FC236}">
              <a16:creationId xmlns:a16="http://schemas.microsoft.com/office/drawing/2014/main" id="{E2F58570-EFC8-4849-80E3-8353394D080B}"/>
            </a:ext>
          </a:extLst>
        </xdr:cNvPr>
        <xdr:cNvSpPr txBox="1"/>
      </xdr:nvSpPr>
      <xdr:spPr>
        <a:xfrm>
          <a:off x="10515600" y="1462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4" name="フローチャート: 判断 343">
          <a:extLst>
            <a:ext uri="{FF2B5EF4-FFF2-40B4-BE49-F238E27FC236}">
              <a16:creationId xmlns:a16="http://schemas.microsoft.com/office/drawing/2014/main" id="{EFC67EA1-7418-4D37-B84F-D643B092510E}"/>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118517</xdr:rowOff>
    </xdr:from>
    <xdr:to>
      <xdr:col>50</xdr:col>
      <xdr:colOff>165100</xdr:colOff>
      <xdr:row>86</xdr:row>
      <xdr:rowOff>48667</xdr:rowOff>
    </xdr:to>
    <xdr:sp macro="" textlink="">
      <xdr:nvSpPr>
        <xdr:cNvPr id="345" name="フローチャート: 判断 344">
          <a:extLst>
            <a:ext uri="{FF2B5EF4-FFF2-40B4-BE49-F238E27FC236}">
              <a16:creationId xmlns:a16="http://schemas.microsoft.com/office/drawing/2014/main" id="{63FF0687-972E-418F-B962-453346619D16}"/>
            </a:ext>
          </a:extLst>
        </xdr:cNvPr>
        <xdr:cNvSpPr/>
      </xdr:nvSpPr>
      <xdr:spPr>
        <a:xfrm>
          <a:off x="9588500" y="1469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119431</xdr:rowOff>
    </xdr:from>
    <xdr:to>
      <xdr:col>46</xdr:col>
      <xdr:colOff>38100</xdr:colOff>
      <xdr:row>86</xdr:row>
      <xdr:rowOff>49581</xdr:rowOff>
    </xdr:to>
    <xdr:sp macro="" textlink="">
      <xdr:nvSpPr>
        <xdr:cNvPr id="346" name="フローチャート: 判断 345">
          <a:extLst>
            <a:ext uri="{FF2B5EF4-FFF2-40B4-BE49-F238E27FC236}">
              <a16:creationId xmlns:a16="http://schemas.microsoft.com/office/drawing/2014/main" id="{F3A2279A-BC43-4CA8-8167-4F04A98F5780}"/>
            </a:ext>
          </a:extLst>
        </xdr:cNvPr>
        <xdr:cNvSpPr/>
      </xdr:nvSpPr>
      <xdr:spPr>
        <a:xfrm>
          <a:off x="8699500" y="1469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120345</xdr:rowOff>
    </xdr:from>
    <xdr:to>
      <xdr:col>41</xdr:col>
      <xdr:colOff>101600</xdr:colOff>
      <xdr:row>86</xdr:row>
      <xdr:rowOff>50495</xdr:rowOff>
    </xdr:to>
    <xdr:sp macro="" textlink="">
      <xdr:nvSpPr>
        <xdr:cNvPr id="347" name="フローチャート: 判断 346">
          <a:extLst>
            <a:ext uri="{FF2B5EF4-FFF2-40B4-BE49-F238E27FC236}">
              <a16:creationId xmlns:a16="http://schemas.microsoft.com/office/drawing/2014/main" id="{24D21AD8-F247-46AB-924B-FE38AF4B9210}"/>
            </a:ext>
          </a:extLst>
        </xdr:cNvPr>
        <xdr:cNvSpPr/>
      </xdr:nvSpPr>
      <xdr:spPr>
        <a:xfrm>
          <a:off x="7810500" y="1469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48" name="フローチャート: 判断 347">
          <a:extLst>
            <a:ext uri="{FF2B5EF4-FFF2-40B4-BE49-F238E27FC236}">
              <a16:creationId xmlns:a16="http://schemas.microsoft.com/office/drawing/2014/main" id="{D4A5376C-E10F-4D7F-829F-CB1FC4CA72AD}"/>
            </a:ext>
          </a:extLst>
        </xdr:cNvPr>
        <xdr:cNvSpPr/>
      </xdr:nvSpPr>
      <xdr:spPr>
        <a:xfrm>
          <a:off x="6921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9A861189-8853-4023-A33B-BE70906C0E9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5A4491AF-BBC7-44FF-A9FD-5B3F3100D74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64F0CF65-6DE5-4C23-99EB-6E1A607CCA1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C9D2DCB2-094C-4164-96F7-8C5AB9CCA1C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65B42E7-84D8-4465-A69C-05CE760054C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30735</xdr:rowOff>
    </xdr:from>
    <xdr:to>
      <xdr:col>55</xdr:col>
      <xdr:colOff>50800</xdr:colOff>
      <xdr:row>84</xdr:row>
      <xdr:rowOff>132335</xdr:rowOff>
    </xdr:to>
    <xdr:sp macro="" textlink="">
      <xdr:nvSpPr>
        <xdr:cNvPr id="354" name="楕円 353">
          <a:extLst>
            <a:ext uri="{FF2B5EF4-FFF2-40B4-BE49-F238E27FC236}">
              <a16:creationId xmlns:a16="http://schemas.microsoft.com/office/drawing/2014/main" id="{F6871FA7-FF99-4AB4-8B1E-7B86E589C630}"/>
            </a:ext>
          </a:extLst>
        </xdr:cNvPr>
        <xdr:cNvSpPr/>
      </xdr:nvSpPr>
      <xdr:spPr>
        <a:xfrm>
          <a:off x="104267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53612</xdr:rowOff>
    </xdr:from>
    <xdr:ext cx="469744" cy="259045"/>
    <xdr:sp macro="" textlink="">
      <xdr:nvSpPr>
        <xdr:cNvPr id="355" name="【福祉施設】&#10;一人当たり面積該当値テキスト">
          <a:extLst>
            <a:ext uri="{FF2B5EF4-FFF2-40B4-BE49-F238E27FC236}">
              <a16:creationId xmlns:a16="http://schemas.microsoft.com/office/drawing/2014/main" id="{6018CE1F-CF34-4E1A-83FC-479FFF717B71}"/>
            </a:ext>
          </a:extLst>
        </xdr:cNvPr>
        <xdr:cNvSpPr txBox="1"/>
      </xdr:nvSpPr>
      <xdr:spPr>
        <a:xfrm>
          <a:off x="10515600" y="1428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118059</xdr:rowOff>
    </xdr:from>
    <xdr:to>
      <xdr:col>50</xdr:col>
      <xdr:colOff>165100</xdr:colOff>
      <xdr:row>85</xdr:row>
      <xdr:rowOff>48209</xdr:rowOff>
    </xdr:to>
    <xdr:sp macro="" textlink="">
      <xdr:nvSpPr>
        <xdr:cNvPr id="356" name="楕円 355">
          <a:extLst>
            <a:ext uri="{FF2B5EF4-FFF2-40B4-BE49-F238E27FC236}">
              <a16:creationId xmlns:a16="http://schemas.microsoft.com/office/drawing/2014/main" id="{2FB8C87C-2932-423E-8DE6-8E0114084B63}"/>
            </a:ext>
          </a:extLst>
        </xdr:cNvPr>
        <xdr:cNvSpPr/>
      </xdr:nvSpPr>
      <xdr:spPr>
        <a:xfrm>
          <a:off x="9588500" y="1451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81535</xdr:rowOff>
    </xdr:from>
    <xdr:to>
      <xdr:col>55</xdr:col>
      <xdr:colOff>0</xdr:colOff>
      <xdr:row>84</xdr:row>
      <xdr:rowOff>168859</xdr:rowOff>
    </xdr:to>
    <xdr:cxnSp macro="">
      <xdr:nvCxnSpPr>
        <xdr:cNvPr id="357" name="直線コネクタ 356">
          <a:extLst>
            <a:ext uri="{FF2B5EF4-FFF2-40B4-BE49-F238E27FC236}">
              <a16:creationId xmlns:a16="http://schemas.microsoft.com/office/drawing/2014/main" id="{515F4CFC-CBAD-4F8C-9045-CFA3A57AC4E5}"/>
            </a:ext>
          </a:extLst>
        </xdr:cNvPr>
        <xdr:cNvCxnSpPr/>
      </xdr:nvCxnSpPr>
      <xdr:spPr>
        <a:xfrm flipV="1">
          <a:off x="9639300" y="14483335"/>
          <a:ext cx="838200" cy="8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120802</xdr:rowOff>
    </xdr:from>
    <xdr:to>
      <xdr:col>46</xdr:col>
      <xdr:colOff>38100</xdr:colOff>
      <xdr:row>85</xdr:row>
      <xdr:rowOff>50952</xdr:rowOff>
    </xdr:to>
    <xdr:sp macro="" textlink="">
      <xdr:nvSpPr>
        <xdr:cNvPr id="358" name="楕円 357">
          <a:extLst>
            <a:ext uri="{FF2B5EF4-FFF2-40B4-BE49-F238E27FC236}">
              <a16:creationId xmlns:a16="http://schemas.microsoft.com/office/drawing/2014/main" id="{F86E2531-88E9-4FF5-BAF7-8E5BE94F591D}"/>
            </a:ext>
          </a:extLst>
        </xdr:cNvPr>
        <xdr:cNvSpPr/>
      </xdr:nvSpPr>
      <xdr:spPr>
        <a:xfrm>
          <a:off x="8699500" y="1452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168859</xdr:rowOff>
    </xdr:from>
    <xdr:to>
      <xdr:col>50</xdr:col>
      <xdr:colOff>114300</xdr:colOff>
      <xdr:row>85</xdr:row>
      <xdr:rowOff>152</xdr:rowOff>
    </xdr:to>
    <xdr:cxnSp macro="">
      <xdr:nvCxnSpPr>
        <xdr:cNvPr id="359" name="直線コネクタ 358">
          <a:extLst>
            <a:ext uri="{FF2B5EF4-FFF2-40B4-BE49-F238E27FC236}">
              <a16:creationId xmlns:a16="http://schemas.microsoft.com/office/drawing/2014/main" id="{560864A8-1577-4B6D-84FD-203F67D09E63}"/>
            </a:ext>
          </a:extLst>
        </xdr:cNvPr>
        <xdr:cNvCxnSpPr/>
      </xdr:nvCxnSpPr>
      <xdr:spPr>
        <a:xfrm flipV="1">
          <a:off x="8750300" y="1457065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124003</xdr:rowOff>
    </xdr:from>
    <xdr:to>
      <xdr:col>41</xdr:col>
      <xdr:colOff>101600</xdr:colOff>
      <xdr:row>85</xdr:row>
      <xdr:rowOff>54153</xdr:rowOff>
    </xdr:to>
    <xdr:sp macro="" textlink="">
      <xdr:nvSpPr>
        <xdr:cNvPr id="360" name="楕円 359">
          <a:extLst>
            <a:ext uri="{FF2B5EF4-FFF2-40B4-BE49-F238E27FC236}">
              <a16:creationId xmlns:a16="http://schemas.microsoft.com/office/drawing/2014/main" id="{F294DD96-0C75-4D8B-A2C6-1914F6C48DE8}"/>
            </a:ext>
          </a:extLst>
        </xdr:cNvPr>
        <xdr:cNvSpPr/>
      </xdr:nvSpPr>
      <xdr:spPr>
        <a:xfrm>
          <a:off x="7810500" y="1452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152</xdr:rowOff>
    </xdr:from>
    <xdr:to>
      <xdr:col>45</xdr:col>
      <xdr:colOff>177800</xdr:colOff>
      <xdr:row>85</xdr:row>
      <xdr:rowOff>3353</xdr:rowOff>
    </xdr:to>
    <xdr:cxnSp macro="">
      <xdr:nvCxnSpPr>
        <xdr:cNvPr id="361" name="直線コネクタ 360">
          <a:extLst>
            <a:ext uri="{FF2B5EF4-FFF2-40B4-BE49-F238E27FC236}">
              <a16:creationId xmlns:a16="http://schemas.microsoft.com/office/drawing/2014/main" id="{DE67A344-80A6-4F28-AC19-E92D3F0C5C6F}"/>
            </a:ext>
          </a:extLst>
        </xdr:cNvPr>
        <xdr:cNvCxnSpPr/>
      </xdr:nvCxnSpPr>
      <xdr:spPr>
        <a:xfrm flipV="1">
          <a:off x="7861300" y="14573402"/>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39794</xdr:rowOff>
    </xdr:from>
    <xdr:ext cx="469744" cy="259045"/>
    <xdr:sp macro="" textlink="">
      <xdr:nvSpPr>
        <xdr:cNvPr id="362" name="n_1aveValue【福祉施設】&#10;一人当たり面積">
          <a:extLst>
            <a:ext uri="{FF2B5EF4-FFF2-40B4-BE49-F238E27FC236}">
              <a16:creationId xmlns:a16="http://schemas.microsoft.com/office/drawing/2014/main" id="{5C521598-F777-4DC9-B743-E99C0DEB000C}"/>
            </a:ext>
          </a:extLst>
        </xdr:cNvPr>
        <xdr:cNvSpPr txBox="1"/>
      </xdr:nvSpPr>
      <xdr:spPr>
        <a:xfrm>
          <a:off x="9391727" y="14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40708</xdr:rowOff>
    </xdr:from>
    <xdr:ext cx="469744" cy="259045"/>
    <xdr:sp macro="" textlink="">
      <xdr:nvSpPr>
        <xdr:cNvPr id="363" name="n_2aveValue【福祉施設】&#10;一人当たり面積">
          <a:extLst>
            <a:ext uri="{FF2B5EF4-FFF2-40B4-BE49-F238E27FC236}">
              <a16:creationId xmlns:a16="http://schemas.microsoft.com/office/drawing/2014/main" id="{7C536DE1-01D9-4908-872D-EFB2CB041790}"/>
            </a:ext>
          </a:extLst>
        </xdr:cNvPr>
        <xdr:cNvSpPr txBox="1"/>
      </xdr:nvSpPr>
      <xdr:spPr>
        <a:xfrm>
          <a:off x="85154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41622</xdr:rowOff>
    </xdr:from>
    <xdr:ext cx="469744" cy="259045"/>
    <xdr:sp macro="" textlink="">
      <xdr:nvSpPr>
        <xdr:cNvPr id="364" name="n_3aveValue【福祉施設】&#10;一人当たり面積">
          <a:extLst>
            <a:ext uri="{FF2B5EF4-FFF2-40B4-BE49-F238E27FC236}">
              <a16:creationId xmlns:a16="http://schemas.microsoft.com/office/drawing/2014/main" id="{E8A1AC05-8482-4D25-9C56-5DAE57D899ED}"/>
            </a:ext>
          </a:extLst>
        </xdr:cNvPr>
        <xdr:cNvSpPr txBox="1"/>
      </xdr:nvSpPr>
      <xdr:spPr>
        <a:xfrm>
          <a:off x="7626427" y="1478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69766</xdr:rowOff>
    </xdr:from>
    <xdr:ext cx="469744" cy="259045"/>
    <xdr:sp macro="" textlink="">
      <xdr:nvSpPr>
        <xdr:cNvPr id="365" name="n_4aveValue【福祉施設】&#10;一人当たり面積">
          <a:extLst>
            <a:ext uri="{FF2B5EF4-FFF2-40B4-BE49-F238E27FC236}">
              <a16:creationId xmlns:a16="http://schemas.microsoft.com/office/drawing/2014/main" id="{2B770E01-6C88-422D-883F-441983680039}"/>
            </a:ext>
          </a:extLst>
        </xdr:cNvPr>
        <xdr:cNvSpPr txBox="1"/>
      </xdr:nvSpPr>
      <xdr:spPr>
        <a:xfrm>
          <a:off x="6737427" y="144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64736</xdr:rowOff>
    </xdr:from>
    <xdr:ext cx="469744" cy="259045"/>
    <xdr:sp macro="" textlink="">
      <xdr:nvSpPr>
        <xdr:cNvPr id="366" name="n_1mainValue【福祉施設】&#10;一人当たり面積">
          <a:extLst>
            <a:ext uri="{FF2B5EF4-FFF2-40B4-BE49-F238E27FC236}">
              <a16:creationId xmlns:a16="http://schemas.microsoft.com/office/drawing/2014/main" id="{E2D7AB80-08A1-471D-BD1A-718E09756F7C}"/>
            </a:ext>
          </a:extLst>
        </xdr:cNvPr>
        <xdr:cNvSpPr txBox="1"/>
      </xdr:nvSpPr>
      <xdr:spPr>
        <a:xfrm>
          <a:off x="9391727" y="1429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67479</xdr:rowOff>
    </xdr:from>
    <xdr:ext cx="469744" cy="259045"/>
    <xdr:sp macro="" textlink="">
      <xdr:nvSpPr>
        <xdr:cNvPr id="367" name="n_2mainValue【福祉施設】&#10;一人当たり面積">
          <a:extLst>
            <a:ext uri="{FF2B5EF4-FFF2-40B4-BE49-F238E27FC236}">
              <a16:creationId xmlns:a16="http://schemas.microsoft.com/office/drawing/2014/main" id="{03751189-E28C-4282-93AD-43402F9E288B}"/>
            </a:ext>
          </a:extLst>
        </xdr:cNvPr>
        <xdr:cNvSpPr txBox="1"/>
      </xdr:nvSpPr>
      <xdr:spPr>
        <a:xfrm>
          <a:off x="8515427" y="1429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70680</xdr:rowOff>
    </xdr:from>
    <xdr:ext cx="469744" cy="259045"/>
    <xdr:sp macro="" textlink="">
      <xdr:nvSpPr>
        <xdr:cNvPr id="368" name="n_3mainValue【福祉施設】&#10;一人当たり面積">
          <a:extLst>
            <a:ext uri="{FF2B5EF4-FFF2-40B4-BE49-F238E27FC236}">
              <a16:creationId xmlns:a16="http://schemas.microsoft.com/office/drawing/2014/main" id="{6F32B7A5-289B-4DD0-AD73-E598FDCB6EF0}"/>
            </a:ext>
          </a:extLst>
        </xdr:cNvPr>
        <xdr:cNvSpPr txBox="1"/>
      </xdr:nvSpPr>
      <xdr:spPr>
        <a:xfrm>
          <a:off x="7626427" y="1430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9" name="正方形/長方形 368">
          <a:extLst>
            <a:ext uri="{FF2B5EF4-FFF2-40B4-BE49-F238E27FC236}">
              <a16:creationId xmlns:a16="http://schemas.microsoft.com/office/drawing/2014/main" id="{210135EF-EC8A-4E7A-8AC5-8B256F5DCAF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0" name="正方形/長方形 369">
          <a:extLst>
            <a:ext uri="{FF2B5EF4-FFF2-40B4-BE49-F238E27FC236}">
              <a16:creationId xmlns:a16="http://schemas.microsoft.com/office/drawing/2014/main" id="{DFC983C9-F526-4EF8-A61B-05324A320AF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1" name="正方形/長方形 370">
          <a:extLst>
            <a:ext uri="{FF2B5EF4-FFF2-40B4-BE49-F238E27FC236}">
              <a16:creationId xmlns:a16="http://schemas.microsoft.com/office/drawing/2014/main" id="{FE257C9D-3677-4598-B617-0473CDD2015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2" name="正方形/長方形 371">
          <a:extLst>
            <a:ext uri="{FF2B5EF4-FFF2-40B4-BE49-F238E27FC236}">
              <a16:creationId xmlns:a16="http://schemas.microsoft.com/office/drawing/2014/main" id="{C15D0533-3CC4-4424-A2D1-80139A25F51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3" name="正方形/長方形 372">
          <a:extLst>
            <a:ext uri="{FF2B5EF4-FFF2-40B4-BE49-F238E27FC236}">
              <a16:creationId xmlns:a16="http://schemas.microsoft.com/office/drawing/2014/main" id="{88A5499A-4E95-4D94-B9F4-F4B07E7FDFD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4" name="正方形/長方形 373">
          <a:extLst>
            <a:ext uri="{FF2B5EF4-FFF2-40B4-BE49-F238E27FC236}">
              <a16:creationId xmlns:a16="http://schemas.microsoft.com/office/drawing/2014/main" id="{3A12CFB6-D133-4660-88DB-B9CC8696424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5" name="正方形/長方形 374">
          <a:extLst>
            <a:ext uri="{FF2B5EF4-FFF2-40B4-BE49-F238E27FC236}">
              <a16:creationId xmlns:a16="http://schemas.microsoft.com/office/drawing/2014/main" id="{A7092D4B-27BC-4D69-8283-9BFEC9A7B36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6" name="正方形/長方形 375">
          <a:extLst>
            <a:ext uri="{FF2B5EF4-FFF2-40B4-BE49-F238E27FC236}">
              <a16:creationId xmlns:a16="http://schemas.microsoft.com/office/drawing/2014/main" id="{B64866FE-51A4-493E-9F66-43F8EEAAFC7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7" name="テキスト ボックス 376">
          <a:extLst>
            <a:ext uri="{FF2B5EF4-FFF2-40B4-BE49-F238E27FC236}">
              <a16:creationId xmlns:a16="http://schemas.microsoft.com/office/drawing/2014/main" id="{FFB6E8E1-4C56-4DA7-97FD-7F5200F50A3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8" name="直線コネクタ 377">
          <a:extLst>
            <a:ext uri="{FF2B5EF4-FFF2-40B4-BE49-F238E27FC236}">
              <a16:creationId xmlns:a16="http://schemas.microsoft.com/office/drawing/2014/main" id="{44069D09-249D-4BC6-9C90-7AF5993537E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9" name="テキスト ボックス 378">
          <a:extLst>
            <a:ext uri="{FF2B5EF4-FFF2-40B4-BE49-F238E27FC236}">
              <a16:creationId xmlns:a16="http://schemas.microsoft.com/office/drawing/2014/main" id="{19EDEE80-D978-4DD9-B69D-D2245DC3AC2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0" name="直線コネクタ 379">
          <a:extLst>
            <a:ext uri="{FF2B5EF4-FFF2-40B4-BE49-F238E27FC236}">
              <a16:creationId xmlns:a16="http://schemas.microsoft.com/office/drawing/2014/main" id="{0F0F841A-85EF-4737-9AC6-B6FDC9E47FA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1" name="テキスト ボックス 380">
          <a:extLst>
            <a:ext uri="{FF2B5EF4-FFF2-40B4-BE49-F238E27FC236}">
              <a16:creationId xmlns:a16="http://schemas.microsoft.com/office/drawing/2014/main" id="{5F9CB158-1689-4984-A277-05C4FEEC0F9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2" name="直線コネクタ 381">
          <a:extLst>
            <a:ext uri="{FF2B5EF4-FFF2-40B4-BE49-F238E27FC236}">
              <a16:creationId xmlns:a16="http://schemas.microsoft.com/office/drawing/2014/main" id="{C80C3E13-D50F-4136-89E5-427C57FBB53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3" name="テキスト ボックス 382">
          <a:extLst>
            <a:ext uri="{FF2B5EF4-FFF2-40B4-BE49-F238E27FC236}">
              <a16:creationId xmlns:a16="http://schemas.microsoft.com/office/drawing/2014/main" id="{BA791EE0-EBA4-4871-96CE-9B79097A898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4" name="直線コネクタ 383">
          <a:extLst>
            <a:ext uri="{FF2B5EF4-FFF2-40B4-BE49-F238E27FC236}">
              <a16:creationId xmlns:a16="http://schemas.microsoft.com/office/drawing/2014/main" id="{BF28D0A2-BD2D-4F75-BA1C-E2988E73594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5" name="テキスト ボックス 384">
          <a:extLst>
            <a:ext uri="{FF2B5EF4-FFF2-40B4-BE49-F238E27FC236}">
              <a16:creationId xmlns:a16="http://schemas.microsoft.com/office/drawing/2014/main" id="{DD815E50-994C-408B-A201-787D7E88FB1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6" name="直線コネクタ 385">
          <a:extLst>
            <a:ext uri="{FF2B5EF4-FFF2-40B4-BE49-F238E27FC236}">
              <a16:creationId xmlns:a16="http://schemas.microsoft.com/office/drawing/2014/main" id="{508C71E9-C534-43F8-9283-69422CCA53F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7" name="テキスト ボックス 386">
          <a:extLst>
            <a:ext uri="{FF2B5EF4-FFF2-40B4-BE49-F238E27FC236}">
              <a16:creationId xmlns:a16="http://schemas.microsoft.com/office/drawing/2014/main" id="{1FA3076E-98F5-471A-A5E1-C3C698709F7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8" name="直線コネクタ 387">
          <a:extLst>
            <a:ext uri="{FF2B5EF4-FFF2-40B4-BE49-F238E27FC236}">
              <a16:creationId xmlns:a16="http://schemas.microsoft.com/office/drawing/2014/main" id="{521FA36A-307D-4A61-A6F4-33EF65FECEC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9" name="テキスト ボックス 388">
          <a:extLst>
            <a:ext uri="{FF2B5EF4-FFF2-40B4-BE49-F238E27FC236}">
              <a16:creationId xmlns:a16="http://schemas.microsoft.com/office/drawing/2014/main" id="{EA95F6CF-3EFE-4D5E-98D4-656491E5D0C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0" name="直線コネクタ 389">
          <a:extLst>
            <a:ext uri="{FF2B5EF4-FFF2-40B4-BE49-F238E27FC236}">
              <a16:creationId xmlns:a16="http://schemas.microsoft.com/office/drawing/2014/main" id="{3FD251FF-DBB3-4560-A455-8B5BB3F9B03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1" name="テキスト ボックス 390">
          <a:extLst>
            <a:ext uri="{FF2B5EF4-FFF2-40B4-BE49-F238E27FC236}">
              <a16:creationId xmlns:a16="http://schemas.microsoft.com/office/drawing/2014/main" id="{24589C60-CA9F-4FC0-B1C9-8F3EEAFC31E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2" name="直線コネクタ 391">
          <a:extLst>
            <a:ext uri="{FF2B5EF4-FFF2-40B4-BE49-F238E27FC236}">
              <a16:creationId xmlns:a16="http://schemas.microsoft.com/office/drawing/2014/main" id="{6412E06F-3502-4B8D-B8C2-D6A6A8D6DA4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市民会館】&#10;有形固定資産減価償却率グラフ枠">
          <a:extLst>
            <a:ext uri="{FF2B5EF4-FFF2-40B4-BE49-F238E27FC236}">
              <a16:creationId xmlns:a16="http://schemas.microsoft.com/office/drawing/2014/main" id="{859581B1-F21C-4A42-AEFC-6BB042D95E2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394" name="直線コネクタ 393">
          <a:extLst>
            <a:ext uri="{FF2B5EF4-FFF2-40B4-BE49-F238E27FC236}">
              <a16:creationId xmlns:a16="http://schemas.microsoft.com/office/drawing/2014/main" id="{F472586C-F58F-47F3-AD0B-0327113530C5}"/>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395" name="【市民会館】&#10;有形固定資産減価償却率最小値テキスト">
          <a:extLst>
            <a:ext uri="{FF2B5EF4-FFF2-40B4-BE49-F238E27FC236}">
              <a16:creationId xmlns:a16="http://schemas.microsoft.com/office/drawing/2014/main" id="{E965EB12-AC4F-4B52-812C-B6DB8E402B34}"/>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396" name="直線コネクタ 395">
          <a:extLst>
            <a:ext uri="{FF2B5EF4-FFF2-40B4-BE49-F238E27FC236}">
              <a16:creationId xmlns:a16="http://schemas.microsoft.com/office/drawing/2014/main" id="{DDADA677-AE20-443E-B1E3-B0FA6CB5B47D}"/>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397" name="【市民会館】&#10;有形固定資産減価償却率最大値テキスト">
          <a:extLst>
            <a:ext uri="{FF2B5EF4-FFF2-40B4-BE49-F238E27FC236}">
              <a16:creationId xmlns:a16="http://schemas.microsoft.com/office/drawing/2014/main" id="{307F988C-F358-4612-ABD0-FD6690EBC834}"/>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398" name="直線コネクタ 397">
          <a:extLst>
            <a:ext uri="{FF2B5EF4-FFF2-40B4-BE49-F238E27FC236}">
              <a16:creationId xmlns:a16="http://schemas.microsoft.com/office/drawing/2014/main" id="{15E3B127-1156-4073-AA00-D1E4E1DD2749}"/>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399" name="【市民会館】&#10;有形固定資産減価償却率平均値テキスト">
          <a:extLst>
            <a:ext uri="{FF2B5EF4-FFF2-40B4-BE49-F238E27FC236}">
              <a16:creationId xmlns:a16="http://schemas.microsoft.com/office/drawing/2014/main" id="{2CA1BBAF-1647-4DA9-8BDC-549226FC2485}"/>
            </a:ext>
          </a:extLst>
        </xdr:cNvPr>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0" name="フローチャート: 判断 399">
          <a:extLst>
            <a:ext uri="{FF2B5EF4-FFF2-40B4-BE49-F238E27FC236}">
              <a16:creationId xmlns:a16="http://schemas.microsoft.com/office/drawing/2014/main" id="{B5262AEA-2B0D-46AB-B398-4475F815A53D}"/>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01" name="フローチャート: 判断 400">
          <a:extLst>
            <a:ext uri="{FF2B5EF4-FFF2-40B4-BE49-F238E27FC236}">
              <a16:creationId xmlns:a16="http://schemas.microsoft.com/office/drawing/2014/main" id="{34411DBC-7032-4976-881A-D1DC6F7786D2}"/>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02" name="フローチャート: 判断 401">
          <a:extLst>
            <a:ext uri="{FF2B5EF4-FFF2-40B4-BE49-F238E27FC236}">
              <a16:creationId xmlns:a16="http://schemas.microsoft.com/office/drawing/2014/main" id="{CFFF0A31-A449-4CCF-B853-A239CC1704E9}"/>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03" name="フローチャート: 判断 402">
          <a:extLst>
            <a:ext uri="{FF2B5EF4-FFF2-40B4-BE49-F238E27FC236}">
              <a16:creationId xmlns:a16="http://schemas.microsoft.com/office/drawing/2014/main" id="{A74DE2EF-FB58-4EF5-8575-40B1A56E7FDE}"/>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04" name="フローチャート: 判断 403">
          <a:extLst>
            <a:ext uri="{FF2B5EF4-FFF2-40B4-BE49-F238E27FC236}">
              <a16:creationId xmlns:a16="http://schemas.microsoft.com/office/drawing/2014/main" id="{EF87F325-C6CA-4707-815F-A5443A090162}"/>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A1BADA08-6D53-4BBB-9921-4C76EEE6E15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E89EB376-32BE-4CB7-9824-06EFEB70382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D509F2C7-A7A0-4BB2-AE84-9D8E52FC103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296473D3-690E-443A-8EFF-F3FB49A0147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5038E595-CF60-4090-8643-28755507395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53158</xdr:rowOff>
    </xdr:from>
    <xdr:to>
      <xdr:col>24</xdr:col>
      <xdr:colOff>114300</xdr:colOff>
      <xdr:row>105</xdr:row>
      <xdr:rowOff>154758</xdr:rowOff>
    </xdr:to>
    <xdr:sp macro="" textlink="">
      <xdr:nvSpPr>
        <xdr:cNvPr id="410" name="楕円 409">
          <a:extLst>
            <a:ext uri="{FF2B5EF4-FFF2-40B4-BE49-F238E27FC236}">
              <a16:creationId xmlns:a16="http://schemas.microsoft.com/office/drawing/2014/main" id="{38E7CA1E-5377-443C-ADCD-D755FB8060C1}"/>
            </a:ext>
          </a:extLst>
        </xdr:cNvPr>
        <xdr:cNvSpPr/>
      </xdr:nvSpPr>
      <xdr:spPr>
        <a:xfrm>
          <a:off x="45847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31585</xdr:rowOff>
    </xdr:from>
    <xdr:ext cx="405111" cy="259045"/>
    <xdr:sp macro="" textlink="">
      <xdr:nvSpPr>
        <xdr:cNvPr id="411" name="【市民会館】&#10;有形固定資産減価償却率該当値テキスト">
          <a:extLst>
            <a:ext uri="{FF2B5EF4-FFF2-40B4-BE49-F238E27FC236}">
              <a16:creationId xmlns:a16="http://schemas.microsoft.com/office/drawing/2014/main" id="{151767AF-00E5-4B99-8345-A0BFF23927AB}"/>
            </a:ext>
          </a:extLst>
        </xdr:cNvPr>
        <xdr:cNvSpPr txBox="1"/>
      </xdr:nvSpPr>
      <xdr:spPr>
        <a:xfrm>
          <a:off x="4673600"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139700</xdr:rowOff>
    </xdr:from>
    <xdr:to>
      <xdr:col>20</xdr:col>
      <xdr:colOff>38100</xdr:colOff>
      <xdr:row>105</xdr:row>
      <xdr:rowOff>69850</xdr:rowOff>
    </xdr:to>
    <xdr:sp macro="" textlink="">
      <xdr:nvSpPr>
        <xdr:cNvPr id="412" name="楕円 411">
          <a:extLst>
            <a:ext uri="{FF2B5EF4-FFF2-40B4-BE49-F238E27FC236}">
              <a16:creationId xmlns:a16="http://schemas.microsoft.com/office/drawing/2014/main" id="{00B34156-4581-44E4-8858-B5A03A7719E4}"/>
            </a:ext>
          </a:extLst>
        </xdr:cNvPr>
        <xdr:cNvSpPr/>
      </xdr:nvSpPr>
      <xdr:spPr>
        <a:xfrm>
          <a:off x="3746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19050</xdr:rowOff>
    </xdr:from>
    <xdr:to>
      <xdr:col>24</xdr:col>
      <xdr:colOff>63500</xdr:colOff>
      <xdr:row>105</xdr:row>
      <xdr:rowOff>103958</xdr:rowOff>
    </xdr:to>
    <xdr:cxnSp macro="">
      <xdr:nvCxnSpPr>
        <xdr:cNvPr id="413" name="直線コネクタ 412">
          <a:extLst>
            <a:ext uri="{FF2B5EF4-FFF2-40B4-BE49-F238E27FC236}">
              <a16:creationId xmlns:a16="http://schemas.microsoft.com/office/drawing/2014/main" id="{557945F5-A064-4A46-96AD-80D24F81797E}"/>
            </a:ext>
          </a:extLst>
        </xdr:cNvPr>
        <xdr:cNvCxnSpPr/>
      </xdr:nvCxnSpPr>
      <xdr:spPr>
        <a:xfrm>
          <a:off x="3797300" y="18021300"/>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111942</xdr:rowOff>
    </xdr:from>
    <xdr:to>
      <xdr:col>15</xdr:col>
      <xdr:colOff>101600</xdr:colOff>
      <xdr:row>105</xdr:row>
      <xdr:rowOff>42092</xdr:rowOff>
    </xdr:to>
    <xdr:sp macro="" textlink="">
      <xdr:nvSpPr>
        <xdr:cNvPr id="414" name="楕円 413">
          <a:extLst>
            <a:ext uri="{FF2B5EF4-FFF2-40B4-BE49-F238E27FC236}">
              <a16:creationId xmlns:a16="http://schemas.microsoft.com/office/drawing/2014/main" id="{BB02587D-D180-4341-8C6C-FB94CDF5EEA3}"/>
            </a:ext>
          </a:extLst>
        </xdr:cNvPr>
        <xdr:cNvSpPr/>
      </xdr:nvSpPr>
      <xdr:spPr>
        <a:xfrm>
          <a:off x="2857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162742</xdr:rowOff>
    </xdr:from>
    <xdr:to>
      <xdr:col>19</xdr:col>
      <xdr:colOff>177800</xdr:colOff>
      <xdr:row>105</xdr:row>
      <xdr:rowOff>19050</xdr:rowOff>
    </xdr:to>
    <xdr:cxnSp macro="">
      <xdr:nvCxnSpPr>
        <xdr:cNvPr id="415" name="直線コネクタ 414">
          <a:extLst>
            <a:ext uri="{FF2B5EF4-FFF2-40B4-BE49-F238E27FC236}">
              <a16:creationId xmlns:a16="http://schemas.microsoft.com/office/drawing/2014/main" id="{3B509888-5D94-4001-920E-5E38B009C4E7}"/>
            </a:ext>
          </a:extLst>
        </xdr:cNvPr>
        <xdr:cNvCxnSpPr/>
      </xdr:nvCxnSpPr>
      <xdr:spPr>
        <a:xfrm>
          <a:off x="2908300" y="1799354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82550</xdr:rowOff>
    </xdr:from>
    <xdr:to>
      <xdr:col>10</xdr:col>
      <xdr:colOff>165100</xdr:colOff>
      <xdr:row>105</xdr:row>
      <xdr:rowOff>12700</xdr:rowOff>
    </xdr:to>
    <xdr:sp macro="" textlink="">
      <xdr:nvSpPr>
        <xdr:cNvPr id="416" name="楕円 415">
          <a:extLst>
            <a:ext uri="{FF2B5EF4-FFF2-40B4-BE49-F238E27FC236}">
              <a16:creationId xmlns:a16="http://schemas.microsoft.com/office/drawing/2014/main" id="{CE70CE6D-E529-49D3-B38D-22499531D250}"/>
            </a:ext>
          </a:extLst>
        </xdr:cNvPr>
        <xdr:cNvSpPr/>
      </xdr:nvSpPr>
      <xdr:spPr>
        <a:xfrm>
          <a:off x="1968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133350</xdr:rowOff>
    </xdr:from>
    <xdr:to>
      <xdr:col>15</xdr:col>
      <xdr:colOff>50800</xdr:colOff>
      <xdr:row>104</xdr:row>
      <xdr:rowOff>162742</xdr:rowOff>
    </xdr:to>
    <xdr:cxnSp macro="">
      <xdr:nvCxnSpPr>
        <xdr:cNvPr id="417" name="直線コネクタ 416">
          <a:extLst>
            <a:ext uri="{FF2B5EF4-FFF2-40B4-BE49-F238E27FC236}">
              <a16:creationId xmlns:a16="http://schemas.microsoft.com/office/drawing/2014/main" id="{C19868D0-DD64-42C4-B6C1-BF2524135F6F}"/>
            </a:ext>
          </a:extLst>
        </xdr:cNvPr>
        <xdr:cNvCxnSpPr/>
      </xdr:nvCxnSpPr>
      <xdr:spPr>
        <a:xfrm>
          <a:off x="2019300" y="1796415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56424</xdr:rowOff>
    </xdr:from>
    <xdr:to>
      <xdr:col>6</xdr:col>
      <xdr:colOff>38100</xdr:colOff>
      <xdr:row>104</xdr:row>
      <xdr:rowOff>158024</xdr:rowOff>
    </xdr:to>
    <xdr:sp macro="" textlink="">
      <xdr:nvSpPr>
        <xdr:cNvPr id="418" name="楕円 417">
          <a:extLst>
            <a:ext uri="{FF2B5EF4-FFF2-40B4-BE49-F238E27FC236}">
              <a16:creationId xmlns:a16="http://schemas.microsoft.com/office/drawing/2014/main" id="{856A3C4B-AB23-4938-909E-576C0F4673F2}"/>
            </a:ext>
          </a:extLst>
        </xdr:cNvPr>
        <xdr:cNvSpPr/>
      </xdr:nvSpPr>
      <xdr:spPr>
        <a:xfrm>
          <a:off x="1079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107224</xdr:rowOff>
    </xdr:from>
    <xdr:to>
      <xdr:col>10</xdr:col>
      <xdr:colOff>114300</xdr:colOff>
      <xdr:row>104</xdr:row>
      <xdr:rowOff>133350</xdr:rowOff>
    </xdr:to>
    <xdr:cxnSp macro="">
      <xdr:nvCxnSpPr>
        <xdr:cNvPr id="419" name="直線コネクタ 418">
          <a:extLst>
            <a:ext uri="{FF2B5EF4-FFF2-40B4-BE49-F238E27FC236}">
              <a16:creationId xmlns:a16="http://schemas.microsoft.com/office/drawing/2014/main" id="{E926C855-FD55-46CF-8156-150CC57EB220}"/>
            </a:ext>
          </a:extLst>
        </xdr:cNvPr>
        <xdr:cNvCxnSpPr/>
      </xdr:nvCxnSpPr>
      <xdr:spPr>
        <a:xfrm>
          <a:off x="1130300" y="179380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0" name="n_1aveValue【市民会館】&#10;有形固定資産減価償却率">
          <a:extLst>
            <a:ext uri="{FF2B5EF4-FFF2-40B4-BE49-F238E27FC236}">
              <a16:creationId xmlns:a16="http://schemas.microsoft.com/office/drawing/2014/main" id="{EEF79788-3EDE-40A4-A839-1543419E27E6}"/>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21" name="n_2aveValue【市民会館】&#10;有形固定資産減価償却率">
          <a:extLst>
            <a:ext uri="{FF2B5EF4-FFF2-40B4-BE49-F238E27FC236}">
              <a16:creationId xmlns:a16="http://schemas.microsoft.com/office/drawing/2014/main" id="{A94A54C1-002F-4A8C-943E-0F83FDBA0734}"/>
            </a:ext>
          </a:extLst>
        </xdr:cNvPr>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22" name="n_3aveValue【市民会館】&#10;有形固定資産減価償却率">
          <a:extLst>
            <a:ext uri="{FF2B5EF4-FFF2-40B4-BE49-F238E27FC236}">
              <a16:creationId xmlns:a16="http://schemas.microsoft.com/office/drawing/2014/main" id="{DCABA3E9-9EBE-4B32-966B-507B402F56A6}"/>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23" name="n_4aveValue【市民会館】&#10;有形固定資産減価償却率">
          <a:extLst>
            <a:ext uri="{FF2B5EF4-FFF2-40B4-BE49-F238E27FC236}">
              <a16:creationId xmlns:a16="http://schemas.microsoft.com/office/drawing/2014/main" id="{F40C5DAE-EF23-4F27-AC54-F7DDA73E3CF3}"/>
            </a:ext>
          </a:extLst>
        </xdr:cNvPr>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60977</xdr:rowOff>
    </xdr:from>
    <xdr:ext cx="405111" cy="259045"/>
    <xdr:sp macro="" textlink="">
      <xdr:nvSpPr>
        <xdr:cNvPr id="424" name="n_1mainValue【市民会館】&#10;有形固定資産減価償却率">
          <a:extLst>
            <a:ext uri="{FF2B5EF4-FFF2-40B4-BE49-F238E27FC236}">
              <a16:creationId xmlns:a16="http://schemas.microsoft.com/office/drawing/2014/main" id="{593B843E-8D18-4433-8386-4F1E6DCA260A}"/>
            </a:ext>
          </a:extLst>
        </xdr:cNvPr>
        <xdr:cNvSpPr txBox="1"/>
      </xdr:nvSpPr>
      <xdr:spPr>
        <a:xfrm>
          <a:off x="3582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33219</xdr:rowOff>
    </xdr:from>
    <xdr:ext cx="405111" cy="259045"/>
    <xdr:sp macro="" textlink="">
      <xdr:nvSpPr>
        <xdr:cNvPr id="425" name="n_2mainValue【市民会館】&#10;有形固定資産減価償却率">
          <a:extLst>
            <a:ext uri="{FF2B5EF4-FFF2-40B4-BE49-F238E27FC236}">
              <a16:creationId xmlns:a16="http://schemas.microsoft.com/office/drawing/2014/main" id="{04E1DB9B-1F95-45DA-8AD3-86BC1C60B8A3}"/>
            </a:ext>
          </a:extLst>
        </xdr:cNvPr>
        <xdr:cNvSpPr txBox="1"/>
      </xdr:nvSpPr>
      <xdr:spPr>
        <a:xfrm>
          <a:off x="2705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3827</xdr:rowOff>
    </xdr:from>
    <xdr:ext cx="405111" cy="259045"/>
    <xdr:sp macro="" textlink="">
      <xdr:nvSpPr>
        <xdr:cNvPr id="426" name="n_3mainValue【市民会館】&#10;有形固定資産減価償却率">
          <a:extLst>
            <a:ext uri="{FF2B5EF4-FFF2-40B4-BE49-F238E27FC236}">
              <a16:creationId xmlns:a16="http://schemas.microsoft.com/office/drawing/2014/main" id="{68FD448B-7C4E-4C77-B54C-3464ACE55A10}"/>
            </a:ext>
          </a:extLst>
        </xdr:cNvPr>
        <xdr:cNvSpPr txBox="1"/>
      </xdr:nvSpPr>
      <xdr:spPr>
        <a:xfrm>
          <a:off x="1816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149151</xdr:rowOff>
    </xdr:from>
    <xdr:ext cx="405111" cy="259045"/>
    <xdr:sp macro="" textlink="">
      <xdr:nvSpPr>
        <xdr:cNvPr id="427" name="n_4mainValue【市民会館】&#10;有形固定資産減価償却率">
          <a:extLst>
            <a:ext uri="{FF2B5EF4-FFF2-40B4-BE49-F238E27FC236}">
              <a16:creationId xmlns:a16="http://schemas.microsoft.com/office/drawing/2014/main" id="{BCD87AF6-3774-44FE-824C-78F506E14927}"/>
            </a:ext>
          </a:extLst>
        </xdr:cNvPr>
        <xdr:cNvSpPr txBox="1"/>
      </xdr:nvSpPr>
      <xdr:spPr>
        <a:xfrm>
          <a:off x="927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8" name="正方形/長方形 427">
          <a:extLst>
            <a:ext uri="{FF2B5EF4-FFF2-40B4-BE49-F238E27FC236}">
              <a16:creationId xmlns:a16="http://schemas.microsoft.com/office/drawing/2014/main" id="{D7995A04-5EFA-4139-971F-AD238C538EA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9" name="正方形/長方形 428">
          <a:extLst>
            <a:ext uri="{FF2B5EF4-FFF2-40B4-BE49-F238E27FC236}">
              <a16:creationId xmlns:a16="http://schemas.microsoft.com/office/drawing/2014/main" id="{E1C88822-ADA0-494F-95AF-2F364460BD6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0" name="正方形/長方形 429">
          <a:extLst>
            <a:ext uri="{FF2B5EF4-FFF2-40B4-BE49-F238E27FC236}">
              <a16:creationId xmlns:a16="http://schemas.microsoft.com/office/drawing/2014/main" id="{E2AD5388-DA7B-4999-A4C9-108A71FEA9E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1" name="正方形/長方形 430">
          <a:extLst>
            <a:ext uri="{FF2B5EF4-FFF2-40B4-BE49-F238E27FC236}">
              <a16:creationId xmlns:a16="http://schemas.microsoft.com/office/drawing/2014/main" id="{F888C665-3605-447F-A425-FF1F3062F8F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2" name="正方形/長方形 431">
          <a:extLst>
            <a:ext uri="{FF2B5EF4-FFF2-40B4-BE49-F238E27FC236}">
              <a16:creationId xmlns:a16="http://schemas.microsoft.com/office/drawing/2014/main" id="{0DF5327C-3F5D-459B-9974-81403BD6E1D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3" name="正方形/長方形 432">
          <a:extLst>
            <a:ext uri="{FF2B5EF4-FFF2-40B4-BE49-F238E27FC236}">
              <a16:creationId xmlns:a16="http://schemas.microsoft.com/office/drawing/2014/main" id="{C680B3E3-0A75-4337-8F68-25BE372A7B9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4" name="正方形/長方形 433">
          <a:extLst>
            <a:ext uri="{FF2B5EF4-FFF2-40B4-BE49-F238E27FC236}">
              <a16:creationId xmlns:a16="http://schemas.microsoft.com/office/drawing/2014/main" id="{3735658F-3D01-4B98-8FDE-2DA45F8D05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5" name="正方形/長方形 434">
          <a:extLst>
            <a:ext uri="{FF2B5EF4-FFF2-40B4-BE49-F238E27FC236}">
              <a16:creationId xmlns:a16="http://schemas.microsoft.com/office/drawing/2014/main" id="{BB2C7FB2-CFE1-4887-9509-C8876106612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6" name="テキスト ボックス 435">
          <a:extLst>
            <a:ext uri="{FF2B5EF4-FFF2-40B4-BE49-F238E27FC236}">
              <a16:creationId xmlns:a16="http://schemas.microsoft.com/office/drawing/2014/main" id="{5D220AEC-D296-45DC-966A-948BA7758CE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7" name="直線コネクタ 436">
          <a:extLst>
            <a:ext uri="{FF2B5EF4-FFF2-40B4-BE49-F238E27FC236}">
              <a16:creationId xmlns:a16="http://schemas.microsoft.com/office/drawing/2014/main" id="{12B3D9BB-62C2-4B3C-B0D5-7EBA321EBD2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8" name="直線コネクタ 437">
          <a:extLst>
            <a:ext uri="{FF2B5EF4-FFF2-40B4-BE49-F238E27FC236}">
              <a16:creationId xmlns:a16="http://schemas.microsoft.com/office/drawing/2014/main" id="{8D505A60-030F-4ED2-B3F2-439D0644002B}"/>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9" name="テキスト ボックス 438">
          <a:extLst>
            <a:ext uri="{FF2B5EF4-FFF2-40B4-BE49-F238E27FC236}">
              <a16:creationId xmlns:a16="http://schemas.microsoft.com/office/drawing/2014/main" id="{E2ED61EE-BE7D-4F1A-9983-3D536AC55098}"/>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0" name="直線コネクタ 439">
          <a:extLst>
            <a:ext uri="{FF2B5EF4-FFF2-40B4-BE49-F238E27FC236}">
              <a16:creationId xmlns:a16="http://schemas.microsoft.com/office/drawing/2014/main" id="{84B98D37-5C30-4282-A318-9EA5BD73BCB5}"/>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1" name="テキスト ボックス 440">
          <a:extLst>
            <a:ext uri="{FF2B5EF4-FFF2-40B4-BE49-F238E27FC236}">
              <a16:creationId xmlns:a16="http://schemas.microsoft.com/office/drawing/2014/main" id="{DD7E584F-F62D-4B72-8796-BEF8178583F7}"/>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2" name="直線コネクタ 441">
          <a:extLst>
            <a:ext uri="{FF2B5EF4-FFF2-40B4-BE49-F238E27FC236}">
              <a16:creationId xmlns:a16="http://schemas.microsoft.com/office/drawing/2014/main" id="{4AAAF307-8D98-47BC-B69F-A2F920A23426}"/>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3" name="テキスト ボックス 442">
          <a:extLst>
            <a:ext uri="{FF2B5EF4-FFF2-40B4-BE49-F238E27FC236}">
              <a16:creationId xmlns:a16="http://schemas.microsoft.com/office/drawing/2014/main" id="{EBF3AA9A-944C-4609-B633-DC42CCAE96F8}"/>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4" name="直線コネクタ 443">
          <a:extLst>
            <a:ext uri="{FF2B5EF4-FFF2-40B4-BE49-F238E27FC236}">
              <a16:creationId xmlns:a16="http://schemas.microsoft.com/office/drawing/2014/main" id="{F28D7A40-0DCE-426B-B63B-0B6A98D67DF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5" name="テキスト ボックス 444">
          <a:extLst>
            <a:ext uri="{FF2B5EF4-FFF2-40B4-BE49-F238E27FC236}">
              <a16:creationId xmlns:a16="http://schemas.microsoft.com/office/drawing/2014/main" id="{86E8948F-3C37-46A1-8B74-C50EC903CA71}"/>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6" name="直線コネクタ 445">
          <a:extLst>
            <a:ext uri="{FF2B5EF4-FFF2-40B4-BE49-F238E27FC236}">
              <a16:creationId xmlns:a16="http://schemas.microsoft.com/office/drawing/2014/main" id="{312564A1-5B1C-4FCC-BE76-FCCE44C9EB5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7" name="テキスト ボックス 446">
          <a:extLst>
            <a:ext uri="{FF2B5EF4-FFF2-40B4-BE49-F238E27FC236}">
              <a16:creationId xmlns:a16="http://schemas.microsoft.com/office/drawing/2014/main" id="{95E3F0E6-CE64-4016-B2CC-0E8356A48D3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8" name="【市民会館】&#10;一人当たり面積グラフ枠">
          <a:extLst>
            <a:ext uri="{FF2B5EF4-FFF2-40B4-BE49-F238E27FC236}">
              <a16:creationId xmlns:a16="http://schemas.microsoft.com/office/drawing/2014/main" id="{C4E5873B-7983-4DA4-A2CE-FDCC1109DCA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49" name="直線コネクタ 448">
          <a:extLst>
            <a:ext uri="{FF2B5EF4-FFF2-40B4-BE49-F238E27FC236}">
              <a16:creationId xmlns:a16="http://schemas.microsoft.com/office/drawing/2014/main" id="{9930127D-5217-4CC4-9DC6-2E972E54C554}"/>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0" name="【市民会館】&#10;一人当たり面積最小値テキスト">
          <a:extLst>
            <a:ext uri="{FF2B5EF4-FFF2-40B4-BE49-F238E27FC236}">
              <a16:creationId xmlns:a16="http://schemas.microsoft.com/office/drawing/2014/main" id="{59442CC3-A9BA-4794-8C43-7D9D6D4D248E}"/>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1" name="直線コネクタ 450">
          <a:extLst>
            <a:ext uri="{FF2B5EF4-FFF2-40B4-BE49-F238E27FC236}">
              <a16:creationId xmlns:a16="http://schemas.microsoft.com/office/drawing/2014/main" id="{8E7956BB-CDC0-44F3-873F-AECB52E0AE92}"/>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2" name="【市民会館】&#10;一人当たり面積最大値テキスト">
          <a:extLst>
            <a:ext uri="{FF2B5EF4-FFF2-40B4-BE49-F238E27FC236}">
              <a16:creationId xmlns:a16="http://schemas.microsoft.com/office/drawing/2014/main" id="{71BB3707-E6EA-4627-93ED-5A8B37B4E6AE}"/>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3" name="直線コネクタ 452">
          <a:extLst>
            <a:ext uri="{FF2B5EF4-FFF2-40B4-BE49-F238E27FC236}">
              <a16:creationId xmlns:a16="http://schemas.microsoft.com/office/drawing/2014/main" id="{8E8267AD-DB9A-487A-B4C9-79AD53727BB4}"/>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454" name="【市民会館】&#10;一人当たり面積平均値テキスト">
          <a:extLst>
            <a:ext uri="{FF2B5EF4-FFF2-40B4-BE49-F238E27FC236}">
              <a16:creationId xmlns:a16="http://schemas.microsoft.com/office/drawing/2014/main" id="{526FB9E1-1D73-4000-A853-E74B092B4176}"/>
            </a:ext>
          </a:extLst>
        </xdr:cNvPr>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55" name="フローチャート: 判断 454">
          <a:extLst>
            <a:ext uri="{FF2B5EF4-FFF2-40B4-BE49-F238E27FC236}">
              <a16:creationId xmlns:a16="http://schemas.microsoft.com/office/drawing/2014/main" id="{FAB4ACC4-D93A-49CA-8C09-71B1199B80FD}"/>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132842</xdr:rowOff>
    </xdr:from>
    <xdr:to>
      <xdr:col>50</xdr:col>
      <xdr:colOff>165100</xdr:colOff>
      <xdr:row>108</xdr:row>
      <xdr:rowOff>62992</xdr:rowOff>
    </xdr:to>
    <xdr:sp macro="" textlink="">
      <xdr:nvSpPr>
        <xdr:cNvPr id="456" name="フローチャート: 判断 455">
          <a:extLst>
            <a:ext uri="{FF2B5EF4-FFF2-40B4-BE49-F238E27FC236}">
              <a16:creationId xmlns:a16="http://schemas.microsoft.com/office/drawing/2014/main" id="{E0452CAD-C5A7-48AD-8834-EE0451F22910}"/>
            </a:ext>
          </a:extLst>
        </xdr:cNvPr>
        <xdr:cNvSpPr/>
      </xdr:nvSpPr>
      <xdr:spPr>
        <a:xfrm>
          <a:off x="9588500" y="1847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135128</xdr:rowOff>
    </xdr:from>
    <xdr:to>
      <xdr:col>46</xdr:col>
      <xdr:colOff>38100</xdr:colOff>
      <xdr:row>108</xdr:row>
      <xdr:rowOff>65278</xdr:rowOff>
    </xdr:to>
    <xdr:sp macro="" textlink="">
      <xdr:nvSpPr>
        <xdr:cNvPr id="457" name="フローチャート: 判断 456">
          <a:extLst>
            <a:ext uri="{FF2B5EF4-FFF2-40B4-BE49-F238E27FC236}">
              <a16:creationId xmlns:a16="http://schemas.microsoft.com/office/drawing/2014/main" id="{F00C0069-4DE0-479D-8BB0-A2A76AF0E0BF}"/>
            </a:ext>
          </a:extLst>
        </xdr:cNvPr>
        <xdr:cNvSpPr/>
      </xdr:nvSpPr>
      <xdr:spPr>
        <a:xfrm>
          <a:off x="8699500" y="184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134214</xdr:rowOff>
    </xdr:from>
    <xdr:to>
      <xdr:col>41</xdr:col>
      <xdr:colOff>101600</xdr:colOff>
      <xdr:row>108</xdr:row>
      <xdr:rowOff>64364</xdr:rowOff>
    </xdr:to>
    <xdr:sp macro="" textlink="">
      <xdr:nvSpPr>
        <xdr:cNvPr id="458" name="フローチャート: 判断 457">
          <a:extLst>
            <a:ext uri="{FF2B5EF4-FFF2-40B4-BE49-F238E27FC236}">
              <a16:creationId xmlns:a16="http://schemas.microsoft.com/office/drawing/2014/main" id="{BAB4FB01-BF7B-419D-B8E3-FDDA2999C54E}"/>
            </a:ext>
          </a:extLst>
        </xdr:cNvPr>
        <xdr:cNvSpPr/>
      </xdr:nvSpPr>
      <xdr:spPr>
        <a:xfrm>
          <a:off x="7810500" y="1847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135128</xdr:rowOff>
    </xdr:from>
    <xdr:to>
      <xdr:col>36</xdr:col>
      <xdr:colOff>165100</xdr:colOff>
      <xdr:row>108</xdr:row>
      <xdr:rowOff>65278</xdr:rowOff>
    </xdr:to>
    <xdr:sp macro="" textlink="">
      <xdr:nvSpPr>
        <xdr:cNvPr id="459" name="フローチャート: 判断 458">
          <a:extLst>
            <a:ext uri="{FF2B5EF4-FFF2-40B4-BE49-F238E27FC236}">
              <a16:creationId xmlns:a16="http://schemas.microsoft.com/office/drawing/2014/main" id="{96394338-7679-4DE1-BD30-E55743D57B0B}"/>
            </a:ext>
          </a:extLst>
        </xdr:cNvPr>
        <xdr:cNvSpPr/>
      </xdr:nvSpPr>
      <xdr:spPr>
        <a:xfrm>
          <a:off x="6921500" y="184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A9AE230D-4511-4C0A-BB36-426AB4FD231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C5A125DF-BD46-4438-8A16-C3A6D47F52C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A87B2CC3-5A95-4F0A-860D-8D713E95344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11272B10-037F-4DC6-8DD5-5975667EF61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8A1797ED-BBF3-4588-93B0-E5C5E3991D7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61976</xdr:rowOff>
    </xdr:from>
    <xdr:to>
      <xdr:col>55</xdr:col>
      <xdr:colOff>50800</xdr:colOff>
      <xdr:row>107</xdr:row>
      <xdr:rowOff>163576</xdr:rowOff>
    </xdr:to>
    <xdr:sp macro="" textlink="">
      <xdr:nvSpPr>
        <xdr:cNvPr id="465" name="楕円 464">
          <a:extLst>
            <a:ext uri="{FF2B5EF4-FFF2-40B4-BE49-F238E27FC236}">
              <a16:creationId xmlns:a16="http://schemas.microsoft.com/office/drawing/2014/main" id="{13C4442A-9384-4A0B-9CC6-670FE2E16B66}"/>
            </a:ext>
          </a:extLst>
        </xdr:cNvPr>
        <xdr:cNvSpPr/>
      </xdr:nvSpPr>
      <xdr:spPr>
        <a:xfrm>
          <a:off x="104267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84853</xdr:rowOff>
    </xdr:from>
    <xdr:ext cx="469744" cy="259045"/>
    <xdr:sp macro="" textlink="">
      <xdr:nvSpPr>
        <xdr:cNvPr id="466" name="【市民会館】&#10;一人当たり面積該当値テキスト">
          <a:extLst>
            <a:ext uri="{FF2B5EF4-FFF2-40B4-BE49-F238E27FC236}">
              <a16:creationId xmlns:a16="http://schemas.microsoft.com/office/drawing/2014/main" id="{A5F7B0D6-0D02-4A61-B3CA-2133B3030320}"/>
            </a:ext>
          </a:extLst>
        </xdr:cNvPr>
        <xdr:cNvSpPr txBox="1"/>
      </xdr:nvSpPr>
      <xdr:spPr>
        <a:xfrm>
          <a:off x="10515600" y="1825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64263</xdr:rowOff>
    </xdr:from>
    <xdr:to>
      <xdr:col>50</xdr:col>
      <xdr:colOff>165100</xdr:colOff>
      <xdr:row>107</xdr:row>
      <xdr:rowOff>165863</xdr:rowOff>
    </xdr:to>
    <xdr:sp macro="" textlink="">
      <xdr:nvSpPr>
        <xdr:cNvPr id="467" name="楕円 466">
          <a:extLst>
            <a:ext uri="{FF2B5EF4-FFF2-40B4-BE49-F238E27FC236}">
              <a16:creationId xmlns:a16="http://schemas.microsoft.com/office/drawing/2014/main" id="{589BB51A-C0FB-448F-AFA6-A0C5E51504CE}"/>
            </a:ext>
          </a:extLst>
        </xdr:cNvPr>
        <xdr:cNvSpPr/>
      </xdr:nvSpPr>
      <xdr:spPr>
        <a:xfrm>
          <a:off x="9588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112776</xdr:rowOff>
    </xdr:from>
    <xdr:to>
      <xdr:col>55</xdr:col>
      <xdr:colOff>0</xdr:colOff>
      <xdr:row>107</xdr:row>
      <xdr:rowOff>115063</xdr:rowOff>
    </xdr:to>
    <xdr:cxnSp macro="">
      <xdr:nvCxnSpPr>
        <xdr:cNvPr id="468" name="直線コネクタ 467">
          <a:extLst>
            <a:ext uri="{FF2B5EF4-FFF2-40B4-BE49-F238E27FC236}">
              <a16:creationId xmlns:a16="http://schemas.microsoft.com/office/drawing/2014/main" id="{0D159971-4E21-4161-A63E-93612205F118}"/>
            </a:ext>
          </a:extLst>
        </xdr:cNvPr>
        <xdr:cNvCxnSpPr/>
      </xdr:nvCxnSpPr>
      <xdr:spPr>
        <a:xfrm flipV="1">
          <a:off x="9639300" y="1845792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66091</xdr:rowOff>
    </xdr:from>
    <xdr:to>
      <xdr:col>46</xdr:col>
      <xdr:colOff>38100</xdr:colOff>
      <xdr:row>107</xdr:row>
      <xdr:rowOff>167691</xdr:rowOff>
    </xdr:to>
    <xdr:sp macro="" textlink="">
      <xdr:nvSpPr>
        <xdr:cNvPr id="469" name="楕円 468">
          <a:extLst>
            <a:ext uri="{FF2B5EF4-FFF2-40B4-BE49-F238E27FC236}">
              <a16:creationId xmlns:a16="http://schemas.microsoft.com/office/drawing/2014/main" id="{A2772909-FB6A-4575-95C9-DBCBBB069DDB}"/>
            </a:ext>
          </a:extLst>
        </xdr:cNvPr>
        <xdr:cNvSpPr/>
      </xdr:nvSpPr>
      <xdr:spPr>
        <a:xfrm>
          <a:off x="8699500" y="1841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115063</xdr:rowOff>
    </xdr:from>
    <xdr:to>
      <xdr:col>50</xdr:col>
      <xdr:colOff>114300</xdr:colOff>
      <xdr:row>107</xdr:row>
      <xdr:rowOff>116891</xdr:rowOff>
    </xdr:to>
    <xdr:cxnSp macro="">
      <xdr:nvCxnSpPr>
        <xdr:cNvPr id="470" name="直線コネクタ 469">
          <a:extLst>
            <a:ext uri="{FF2B5EF4-FFF2-40B4-BE49-F238E27FC236}">
              <a16:creationId xmlns:a16="http://schemas.microsoft.com/office/drawing/2014/main" id="{D962DEFF-8803-44BA-A403-BA359CF2B7A0}"/>
            </a:ext>
          </a:extLst>
        </xdr:cNvPr>
        <xdr:cNvCxnSpPr/>
      </xdr:nvCxnSpPr>
      <xdr:spPr>
        <a:xfrm flipV="1">
          <a:off x="8750300" y="18460213"/>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67920</xdr:rowOff>
    </xdr:from>
    <xdr:to>
      <xdr:col>41</xdr:col>
      <xdr:colOff>101600</xdr:colOff>
      <xdr:row>107</xdr:row>
      <xdr:rowOff>169520</xdr:rowOff>
    </xdr:to>
    <xdr:sp macro="" textlink="">
      <xdr:nvSpPr>
        <xdr:cNvPr id="471" name="楕円 470">
          <a:extLst>
            <a:ext uri="{FF2B5EF4-FFF2-40B4-BE49-F238E27FC236}">
              <a16:creationId xmlns:a16="http://schemas.microsoft.com/office/drawing/2014/main" id="{29DD71B7-AB1A-47CE-A017-6F29FCC67281}"/>
            </a:ext>
          </a:extLst>
        </xdr:cNvPr>
        <xdr:cNvSpPr/>
      </xdr:nvSpPr>
      <xdr:spPr>
        <a:xfrm>
          <a:off x="7810500" y="184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116891</xdr:rowOff>
    </xdr:from>
    <xdr:to>
      <xdr:col>45</xdr:col>
      <xdr:colOff>177800</xdr:colOff>
      <xdr:row>107</xdr:row>
      <xdr:rowOff>118720</xdr:rowOff>
    </xdr:to>
    <xdr:cxnSp macro="">
      <xdr:nvCxnSpPr>
        <xdr:cNvPr id="472" name="直線コネクタ 471">
          <a:extLst>
            <a:ext uri="{FF2B5EF4-FFF2-40B4-BE49-F238E27FC236}">
              <a16:creationId xmlns:a16="http://schemas.microsoft.com/office/drawing/2014/main" id="{F6A64B87-30A8-4CF6-BC09-DBAEACEDEDC1}"/>
            </a:ext>
          </a:extLst>
        </xdr:cNvPr>
        <xdr:cNvCxnSpPr/>
      </xdr:nvCxnSpPr>
      <xdr:spPr>
        <a:xfrm flipV="1">
          <a:off x="7861300" y="1846204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69748</xdr:rowOff>
    </xdr:from>
    <xdr:to>
      <xdr:col>36</xdr:col>
      <xdr:colOff>165100</xdr:colOff>
      <xdr:row>107</xdr:row>
      <xdr:rowOff>171348</xdr:rowOff>
    </xdr:to>
    <xdr:sp macro="" textlink="">
      <xdr:nvSpPr>
        <xdr:cNvPr id="473" name="楕円 472">
          <a:extLst>
            <a:ext uri="{FF2B5EF4-FFF2-40B4-BE49-F238E27FC236}">
              <a16:creationId xmlns:a16="http://schemas.microsoft.com/office/drawing/2014/main" id="{8F2B1C05-94B1-4686-ABFA-651B2D53D51E}"/>
            </a:ext>
          </a:extLst>
        </xdr:cNvPr>
        <xdr:cNvSpPr/>
      </xdr:nvSpPr>
      <xdr:spPr>
        <a:xfrm>
          <a:off x="6921500" y="1841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118720</xdr:rowOff>
    </xdr:from>
    <xdr:to>
      <xdr:col>41</xdr:col>
      <xdr:colOff>50800</xdr:colOff>
      <xdr:row>107</xdr:row>
      <xdr:rowOff>120548</xdr:rowOff>
    </xdr:to>
    <xdr:cxnSp macro="">
      <xdr:nvCxnSpPr>
        <xdr:cNvPr id="474" name="直線コネクタ 473">
          <a:extLst>
            <a:ext uri="{FF2B5EF4-FFF2-40B4-BE49-F238E27FC236}">
              <a16:creationId xmlns:a16="http://schemas.microsoft.com/office/drawing/2014/main" id="{FA95930E-D356-43E0-8490-A15DCD0B10F1}"/>
            </a:ext>
          </a:extLst>
        </xdr:cNvPr>
        <xdr:cNvCxnSpPr/>
      </xdr:nvCxnSpPr>
      <xdr:spPr>
        <a:xfrm flipV="1">
          <a:off x="6972300" y="1846387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54119</xdr:rowOff>
    </xdr:from>
    <xdr:ext cx="469744" cy="259045"/>
    <xdr:sp macro="" textlink="">
      <xdr:nvSpPr>
        <xdr:cNvPr id="475" name="n_1aveValue【市民会館】&#10;一人当たり面積">
          <a:extLst>
            <a:ext uri="{FF2B5EF4-FFF2-40B4-BE49-F238E27FC236}">
              <a16:creationId xmlns:a16="http://schemas.microsoft.com/office/drawing/2014/main" id="{D387C1C1-AD28-46B5-B2B9-14D4AA16FB75}"/>
            </a:ext>
          </a:extLst>
        </xdr:cNvPr>
        <xdr:cNvSpPr txBox="1"/>
      </xdr:nvSpPr>
      <xdr:spPr>
        <a:xfrm>
          <a:off x="9391727" y="185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56405</xdr:rowOff>
    </xdr:from>
    <xdr:ext cx="469744" cy="259045"/>
    <xdr:sp macro="" textlink="">
      <xdr:nvSpPr>
        <xdr:cNvPr id="476" name="n_2aveValue【市民会館】&#10;一人当たり面積">
          <a:extLst>
            <a:ext uri="{FF2B5EF4-FFF2-40B4-BE49-F238E27FC236}">
              <a16:creationId xmlns:a16="http://schemas.microsoft.com/office/drawing/2014/main" id="{606D5C0D-BBAA-48CE-B6B0-6B48B67FD75B}"/>
            </a:ext>
          </a:extLst>
        </xdr:cNvPr>
        <xdr:cNvSpPr txBox="1"/>
      </xdr:nvSpPr>
      <xdr:spPr>
        <a:xfrm>
          <a:off x="8515427" y="1857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55491</xdr:rowOff>
    </xdr:from>
    <xdr:ext cx="469744" cy="259045"/>
    <xdr:sp macro="" textlink="">
      <xdr:nvSpPr>
        <xdr:cNvPr id="477" name="n_3aveValue【市民会館】&#10;一人当たり面積">
          <a:extLst>
            <a:ext uri="{FF2B5EF4-FFF2-40B4-BE49-F238E27FC236}">
              <a16:creationId xmlns:a16="http://schemas.microsoft.com/office/drawing/2014/main" id="{23210385-4F2F-4984-A2EC-7C380113FFFC}"/>
            </a:ext>
          </a:extLst>
        </xdr:cNvPr>
        <xdr:cNvSpPr txBox="1"/>
      </xdr:nvSpPr>
      <xdr:spPr>
        <a:xfrm>
          <a:off x="7626427" y="1857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56405</xdr:rowOff>
    </xdr:from>
    <xdr:ext cx="469744" cy="259045"/>
    <xdr:sp macro="" textlink="">
      <xdr:nvSpPr>
        <xdr:cNvPr id="478" name="n_4aveValue【市民会館】&#10;一人当たり面積">
          <a:extLst>
            <a:ext uri="{FF2B5EF4-FFF2-40B4-BE49-F238E27FC236}">
              <a16:creationId xmlns:a16="http://schemas.microsoft.com/office/drawing/2014/main" id="{17D64F35-DDCA-4C01-9913-8F9CEA3BFD3A}"/>
            </a:ext>
          </a:extLst>
        </xdr:cNvPr>
        <xdr:cNvSpPr txBox="1"/>
      </xdr:nvSpPr>
      <xdr:spPr>
        <a:xfrm>
          <a:off x="6737427" y="1857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10940</xdr:rowOff>
    </xdr:from>
    <xdr:ext cx="469744" cy="259045"/>
    <xdr:sp macro="" textlink="">
      <xdr:nvSpPr>
        <xdr:cNvPr id="479" name="n_1mainValue【市民会館】&#10;一人当たり面積">
          <a:extLst>
            <a:ext uri="{FF2B5EF4-FFF2-40B4-BE49-F238E27FC236}">
              <a16:creationId xmlns:a16="http://schemas.microsoft.com/office/drawing/2014/main" id="{28876CD4-6809-4F75-88F8-F4616F29E535}"/>
            </a:ext>
          </a:extLst>
        </xdr:cNvPr>
        <xdr:cNvSpPr txBox="1"/>
      </xdr:nvSpPr>
      <xdr:spPr>
        <a:xfrm>
          <a:off x="9391727" y="1818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12768</xdr:rowOff>
    </xdr:from>
    <xdr:ext cx="469744" cy="259045"/>
    <xdr:sp macro="" textlink="">
      <xdr:nvSpPr>
        <xdr:cNvPr id="480" name="n_2mainValue【市民会館】&#10;一人当たり面積">
          <a:extLst>
            <a:ext uri="{FF2B5EF4-FFF2-40B4-BE49-F238E27FC236}">
              <a16:creationId xmlns:a16="http://schemas.microsoft.com/office/drawing/2014/main" id="{D8559516-5E4F-44C5-B9C0-AA22811167EF}"/>
            </a:ext>
          </a:extLst>
        </xdr:cNvPr>
        <xdr:cNvSpPr txBox="1"/>
      </xdr:nvSpPr>
      <xdr:spPr>
        <a:xfrm>
          <a:off x="8515427" y="181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14597</xdr:rowOff>
    </xdr:from>
    <xdr:ext cx="469744" cy="259045"/>
    <xdr:sp macro="" textlink="">
      <xdr:nvSpPr>
        <xdr:cNvPr id="481" name="n_3mainValue【市民会館】&#10;一人当たり面積">
          <a:extLst>
            <a:ext uri="{FF2B5EF4-FFF2-40B4-BE49-F238E27FC236}">
              <a16:creationId xmlns:a16="http://schemas.microsoft.com/office/drawing/2014/main" id="{2CE93817-7885-4215-9942-91FD06BE75BA}"/>
            </a:ext>
          </a:extLst>
        </xdr:cNvPr>
        <xdr:cNvSpPr txBox="1"/>
      </xdr:nvSpPr>
      <xdr:spPr>
        <a:xfrm>
          <a:off x="7626427" y="1818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16425</xdr:rowOff>
    </xdr:from>
    <xdr:ext cx="469744" cy="259045"/>
    <xdr:sp macro="" textlink="">
      <xdr:nvSpPr>
        <xdr:cNvPr id="482" name="n_4mainValue【市民会館】&#10;一人当たり面積">
          <a:extLst>
            <a:ext uri="{FF2B5EF4-FFF2-40B4-BE49-F238E27FC236}">
              <a16:creationId xmlns:a16="http://schemas.microsoft.com/office/drawing/2014/main" id="{99C5305D-C754-4053-ABE0-AAC609FF2969}"/>
            </a:ext>
          </a:extLst>
        </xdr:cNvPr>
        <xdr:cNvSpPr txBox="1"/>
      </xdr:nvSpPr>
      <xdr:spPr>
        <a:xfrm>
          <a:off x="6737427" y="181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3" name="正方形/長方形 482">
          <a:extLst>
            <a:ext uri="{FF2B5EF4-FFF2-40B4-BE49-F238E27FC236}">
              <a16:creationId xmlns:a16="http://schemas.microsoft.com/office/drawing/2014/main" id="{3AE320C0-BC47-46D1-A880-C95A2035C65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4" name="正方形/長方形 483">
          <a:extLst>
            <a:ext uri="{FF2B5EF4-FFF2-40B4-BE49-F238E27FC236}">
              <a16:creationId xmlns:a16="http://schemas.microsoft.com/office/drawing/2014/main" id="{AA00A814-B07B-4291-A352-464A6097828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5" name="正方形/長方形 484">
          <a:extLst>
            <a:ext uri="{FF2B5EF4-FFF2-40B4-BE49-F238E27FC236}">
              <a16:creationId xmlns:a16="http://schemas.microsoft.com/office/drawing/2014/main" id="{C8DA1392-312F-44FF-82E4-3B1BE1664BC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6" name="正方形/長方形 485">
          <a:extLst>
            <a:ext uri="{FF2B5EF4-FFF2-40B4-BE49-F238E27FC236}">
              <a16:creationId xmlns:a16="http://schemas.microsoft.com/office/drawing/2014/main" id="{8CDACE3D-9ECE-4155-A09A-E4DDC6A8023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7" name="正方形/長方形 486">
          <a:extLst>
            <a:ext uri="{FF2B5EF4-FFF2-40B4-BE49-F238E27FC236}">
              <a16:creationId xmlns:a16="http://schemas.microsoft.com/office/drawing/2014/main" id="{5DDEE7B7-3E87-4AAC-A74A-57C76C50073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8" name="正方形/長方形 487">
          <a:extLst>
            <a:ext uri="{FF2B5EF4-FFF2-40B4-BE49-F238E27FC236}">
              <a16:creationId xmlns:a16="http://schemas.microsoft.com/office/drawing/2014/main" id="{84A42A2F-EEF5-44C0-BDA2-E1DF9869B24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9" name="正方形/長方形 488">
          <a:extLst>
            <a:ext uri="{FF2B5EF4-FFF2-40B4-BE49-F238E27FC236}">
              <a16:creationId xmlns:a16="http://schemas.microsoft.com/office/drawing/2014/main" id="{D9C55E99-F426-4EFA-A5D4-D5E6C668CED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正方形/長方形 489">
          <a:extLst>
            <a:ext uri="{FF2B5EF4-FFF2-40B4-BE49-F238E27FC236}">
              <a16:creationId xmlns:a16="http://schemas.microsoft.com/office/drawing/2014/main" id="{7E13B8F8-AF4E-4AFA-9656-61A7E7E7D04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1" name="正方形/長方形 490">
          <a:extLst>
            <a:ext uri="{FF2B5EF4-FFF2-40B4-BE49-F238E27FC236}">
              <a16:creationId xmlns:a16="http://schemas.microsoft.com/office/drawing/2014/main" id="{DF1C08DF-F4E1-4CCC-BC02-04BFAE73963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2" name="正方形/長方形 491">
          <a:extLst>
            <a:ext uri="{FF2B5EF4-FFF2-40B4-BE49-F238E27FC236}">
              <a16:creationId xmlns:a16="http://schemas.microsoft.com/office/drawing/2014/main" id="{DFD75A26-2BDB-47A2-9003-A412DA352E1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3" name="正方形/長方形 492">
          <a:extLst>
            <a:ext uri="{FF2B5EF4-FFF2-40B4-BE49-F238E27FC236}">
              <a16:creationId xmlns:a16="http://schemas.microsoft.com/office/drawing/2014/main" id="{D7FB3648-075C-4978-8F6F-C32E0E158E5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4" name="正方形/長方形 493">
          <a:extLst>
            <a:ext uri="{FF2B5EF4-FFF2-40B4-BE49-F238E27FC236}">
              <a16:creationId xmlns:a16="http://schemas.microsoft.com/office/drawing/2014/main" id="{F4D3EA3D-336D-48C5-B8ED-4207ABDF0FA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5" name="正方形/長方形 494">
          <a:extLst>
            <a:ext uri="{FF2B5EF4-FFF2-40B4-BE49-F238E27FC236}">
              <a16:creationId xmlns:a16="http://schemas.microsoft.com/office/drawing/2014/main" id="{4BE64922-AF04-411E-B268-4F42BCE526A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6" name="正方形/長方形 495">
          <a:extLst>
            <a:ext uri="{FF2B5EF4-FFF2-40B4-BE49-F238E27FC236}">
              <a16:creationId xmlns:a16="http://schemas.microsoft.com/office/drawing/2014/main" id="{3E520D72-37AF-4074-91ED-874C9D9677E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7" name="正方形/長方形 496">
          <a:extLst>
            <a:ext uri="{FF2B5EF4-FFF2-40B4-BE49-F238E27FC236}">
              <a16:creationId xmlns:a16="http://schemas.microsoft.com/office/drawing/2014/main" id="{3D02E857-443B-43D0-8133-4655D520069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8" name="正方形/長方形 497">
          <a:extLst>
            <a:ext uri="{FF2B5EF4-FFF2-40B4-BE49-F238E27FC236}">
              <a16:creationId xmlns:a16="http://schemas.microsoft.com/office/drawing/2014/main" id="{B4A1AF81-87C4-408F-A7B2-FEBDE52DFE7C}"/>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a:extLst>
            <a:ext uri="{FF2B5EF4-FFF2-40B4-BE49-F238E27FC236}">
              <a16:creationId xmlns:a16="http://schemas.microsoft.com/office/drawing/2014/main" id="{E0BDD01F-8BBD-4526-9D3C-8F56E5EDA25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a:extLst>
            <a:ext uri="{FF2B5EF4-FFF2-40B4-BE49-F238E27FC236}">
              <a16:creationId xmlns:a16="http://schemas.microsoft.com/office/drawing/2014/main" id="{21A814E9-7EA2-4F4C-ADCA-B3A5EDC6BF9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a:extLst>
            <a:ext uri="{FF2B5EF4-FFF2-40B4-BE49-F238E27FC236}">
              <a16:creationId xmlns:a16="http://schemas.microsoft.com/office/drawing/2014/main" id="{02CD2AA6-646D-4F9A-BDC6-BE02914C96D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a:extLst>
            <a:ext uri="{FF2B5EF4-FFF2-40B4-BE49-F238E27FC236}">
              <a16:creationId xmlns:a16="http://schemas.microsoft.com/office/drawing/2014/main" id="{2C0EC7D7-3BE6-44B7-8538-24DF96A29F6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a:extLst>
            <a:ext uri="{FF2B5EF4-FFF2-40B4-BE49-F238E27FC236}">
              <a16:creationId xmlns:a16="http://schemas.microsoft.com/office/drawing/2014/main" id="{AD57A889-4A93-4EAC-B0DD-77EAA6EA1F5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a:extLst>
            <a:ext uri="{FF2B5EF4-FFF2-40B4-BE49-F238E27FC236}">
              <a16:creationId xmlns:a16="http://schemas.microsoft.com/office/drawing/2014/main" id="{4978ABB2-C80F-413C-9582-6C53C37897C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a:extLst>
            <a:ext uri="{FF2B5EF4-FFF2-40B4-BE49-F238E27FC236}">
              <a16:creationId xmlns:a16="http://schemas.microsoft.com/office/drawing/2014/main" id="{B7CE9226-6C7E-4ED9-8CEE-2FD360ECA72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a:extLst>
            <a:ext uri="{FF2B5EF4-FFF2-40B4-BE49-F238E27FC236}">
              <a16:creationId xmlns:a16="http://schemas.microsoft.com/office/drawing/2014/main" id="{D4215459-2157-4592-A728-8F0AA5062A3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a:extLst>
            <a:ext uri="{FF2B5EF4-FFF2-40B4-BE49-F238E27FC236}">
              <a16:creationId xmlns:a16="http://schemas.microsoft.com/office/drawing/2014/main" id="{B74E1F81-43D3-4BFB-BEF0-EA841C669A0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a:extLst>
            <a:ext uri="{FF2B5EF4-FFF2-40B4-BE49-F238E27FC236}">
              <a16:creationId xmlns:a16="http://schemas.microsoft.com/office/drawing/2014/main" id="{697CA9F6-2395-4A01-A661-C1513D6062F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9" name="テキスト ボックス 508">
          <a:extLst>
            <a:ext uri="{FF2B5EF4-FFF2-40B4-BE49-F238E27FC236}">
              <a16:creationId xmlns:a16="http://schemas.microsoft.com/office/drawing/2014/main" id="{BBE64041-9103-4230-A1AF-817851B39F8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0" name="直線コネクタ 509">
          <a:extLst>
            <a:ext uri="{FF2B5EF4-FFF2-40B4-BE49-F238E27FC236}">
              <a16:creationId xmlns:a16="http://schemas.microsoft.com/office/drawing/2014/main" id="{1CB8C19A-649F-4576-805A-CE25A9F0E1E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1" name="テキスト ボックス 510">
          <a:extLst>
            <a:ext uri="{FF2B5EF4-FFF2-40B4-BE49-F238E27FC236}">
              <a16:creationId xmlns:a16="http://schemas.microsoft.com/office/drawing/2014/main" id="{56119C97-1323-4422-8B2A-B327A3275E4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2" name="直線コネクタ 511">
          <a:extLst>
            <a:ext uri="{FF2B5EF4-FFF2-40B4-BE49-F238E27FC236}">
              <a16:creationId xmlns:a16="http://schemas.microsoft.com/office/drawing/2014/main" id="{CBCA3A74-4BFC-4A21-919F-BE9B75CCBF4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3" name="テキスト ボックス 512">
          <a:extLst>
            <a:ext uri="{FF2B5EF4-FFF2-40B4-BE49-F238E27FC236}">
              <a16:creationId xmlns:a16="http://schemas.microsoft.com/office/drawing/2014/main" id="{9EA9BBA4-A1B4-4610-AF59-1E748509991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4" name="直線コネクタ 513">
          <a:extLst>
            <a:ext uri="{FF2B5EF4-FFF2-40B4-BE49-F238E27FC236}">
              <a16:creationId xmlns:a16="http://schemas.microsoft.com/office/drawing/2014/main" id="{E16C0C0D-B873-4F14-9405-2EB8A309212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5" name="テキスト ボックス 514">
          <a:extLst>
            <a:ext uri="{FF2B5EF4-FFF2-40B4-BE49-F238E27FC236}">
              <a16:creationId xmlns:a16="http://schemas.microsoft.com/office/drawing/2014/main" id="{9219E5DC-B862-4568-B3E2-C3EDBD57F43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6" name="直線コネクタ 515">
          <a:extLst>
            <a:ext uri="{FF2B5EF4-FFF2-40B4-BE49-F238E27FC236}">
              <a16:creationId xmlns:a16="http://schemas.microsoft.com/office/drawing/2014/main" id="{42ADE768-0219-4E47-BAE3-17E60BB1AF8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7" name="テキスト ボックス 516">
          <a:extLst>
            <a:ext uri="{FF2B5EF4-FFF2-40B4-BE49-F238E27FC236}">
              <a16:creationId xmlns:a16="http://schemas.microsoft.com/office/drawing/2014/main" id="{83C407B1-DA0A-4CDB-BF20-21CE1D28234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8" name="直線コネクタ 517">
          <a:extLst>
            <a:ext uri="{FF2B5EF4-FFF2-40B4-BE49-F238E27FC236}">
              <a16:creationId xmlns:a16="http://schemas.microsoft.com/office/drawing/2014/main" id="{3DE09956-7636-461D-8E6D-9775C43B257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9" name="テキスト ボックス 518">
          <a:extLst>
            <a:ext uri="{FF2B5EF4-FFF2-40B4-BE49-F238E27FC236}">
              <a16:creationId xmlns:a16="http://schemas.microsoft.com/office/drawing/2014/main" id="{BC317E4E-E72C-4B92-B078-8F9263EC884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0" name="直線コネクタ 519">
          <a:extLst>
            <a:ext uri="{FF2B5EF4-FFF2-40B4-BE49-F238E27FC236}">
              <a16:creationId xmlns:a16="http://schemas.microsoft.com/office/drawing/2014/main" id="{7A420BC5-6319-4DB5-B808-4F098602453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1" name="テキスト ボックス 520">
          <a:extLst>
            <a:ext uri="{FF2B5EF4-FFF2-40B4-BE49-F238E27FC236}">
              <a16:creationId xmlns:a16="http://schemas.microsoft.com/office/drawing/2014/main" id="{EC47A359-0B47-479D-8D84-0C9ED03920F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543191D2-629B-41CA-82F1-4050A22515D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保健センター・保健所】&#10;有形固定資産減価償却率グラフ枠">
          <a:extLst>
            <a:ext uri="{FF2B5EF4-FFF2-40B4-BE49-F238E27FC236}">
              <a16:creationId xmlns:a16="http://schemas.microsoft.com/office/drawing/2014/main" id="{FB10269E-BC1C-4431-9528-639F66E84FA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524" name="直線コネクタ 523">
          <a:extLst>
            <a:ext uri="{FF2B5EF4-FFF2-40B4-BE49-F238E27FC236}">
              <a16:creationId xmlns:a16="http://schemas.microsoft.com/office/drawing/2014/main" id="{BBAA2568-D919-41BA-A8CB-99E2BD43BFDC}"/>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525" name="【保健センター・保健所】&#10;有形固定資産減価償却率最小値テキスト">
          <a:extLst>
            <a:ext uri="{FF2B5EF4-FFF2-40B4-BE49-F238E27FC236}">
              <a16:creationId xmlns:a16="http://schemas.microsoft.com/office/drawing/2014/main" id="{FEB260CD-D348-4A52-B778-7EDCBB7FEDD4}"/>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526" name="直線コネクタ 525">
          <a:extLst>
            <a:ext uri="{FF2B5EF4-FFF2-40B4-BE49-F238E27FC236}">
              <a16:creationId xmlns:a16="http://schemas.microsoft.com/office/drawing/2014/main" id="{A0AF1C5D-5D0B-4FEC-8068-8B484F5E420B}"/>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27" name="【保健センター・保健所】&#10;有形固定資産減価償却率最大値テキスト">
          <a:extLst>
            <a:ext uri="{FF2B5EF4-FFF2-40B4-BE49-F238E27FC236}">
              <a16:creationId xmlns:a16="http://schemas.microsoft.com/office/drawing/2014/main" id="{7F6B94B2-7D57-4BB1-8F1C-DF64EE59D116}"/>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8" name="直線コネクタ 527">
          <a:extLst>
            <a:ext uri="{FF2B5EF4-FFF2-40B4-BE49-F238E27FC236}">
              <a16:creationId xmlns:a16="http://schemas.microsoft.com/office/drawing/2014/main" id="{468569BF-D5F4-4C3B-A805-59F3F9DA56C6}"/>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529" name="【保健センター・保健所】&#10;有形固定資産減価償却率平均値テキスト">
          <a:extLst>
            <a:ext uri="{FF2B5EF4-FFF2-40B4-BE49-F238E27FC236}">
              <a16:creationId xmlns:a16="http://schemas.microsoft.com/office/drawing/2014/main" id="{97FEF294-95CF-4D34-AE7C-129448E8703D}"/>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530" name="フローチャート: 判断 529">
          <a:extLst>
            <a:ext uri="{FF2B5EF4-FFF2-40B4-BE49-F238E27FC236}">
              <a16:creationId xmlns:a16="http://schemas.microsoft.com/office/drawing/2014/main" id="{1ED94F06-665D-4511-959B-962D46146655}"/>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531" name="フローチャート: 判断 530">
          <a:extLst>
            <a:ext uri="{FF2B5EF4-FFF2-40B4-BE49-F238E27FC236}">
              <a16:creationId xmlns:a16="http://schemas.microsoft.com/office/drawing/2014/main" id="{25D79CA5-7D35-4DAD-A28F-688AFFAA2F78}"/>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32" name="フローチャート: 判断 531">
          <a:extLst>
            <a:ext uri="{FF2B5EF4-FFF2-40B4-BE49-F238E27FC236}">
              <a16:creationId xmlns:a16="http://schemas.microsoft.com/office/drawing/2014/main" id="{F0E29D86-DBE9-400E-9D9F-C33B490F5A23}"/>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33" name="フローチャート: 判断 532">
          <a:extLst>
            <a:ext uri="{FF2B5EF4-FFF2-40B4-BE49-F238E27FC236}">
              <a16:creationId xmlns:a16="http://schemas.microsoft.com/office/drawing/2014/main" id="{EFA20E42-8D67-419D-9BDD-9ABD3412BF22}"/>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534" name="フローチャート: 判断 533">
          <a:extLst>
            <a:ext uri="{FF2B5EF4-FFF2-40B4-BE49-F238E27FC236}">
              <a16:creationId xmlns:a16="http://schemas.microsoft.com/office/drawing/2014/main" id="{0775F8FE-6A12-4FC5-8450-BFEA27876083}"/>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61504345-3915-423F-8C93-E9EC9F9E019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39150012-A909-4412-9DCF-0B52231FE57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435587BB-053F-434A-A88E-C1616C51881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B73BA886-CE23-4F4D-95F5-4F7DB83E1DB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F1D4DB52-86C1-4C1F-A3DA-1EFE0407F26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158206</xdr:rowOff>
    </xdr:from>
    <xdr:to>
      <xdr:col>85</xdr:col>
      <xdr:colOff>177800</xdr:colOff>
      <xdr:row>60</xdr:row>
      <xdr:rowOff>88356</xdr:rowOff>
    </xdr:to>
    <xdr:sp macro="" textlink="">
      <xdr:nvSpPr>
        <xdr:cNvPr id="540" name="楕円 539">
          <a:extLst>
            <a:ext uri="{FF2B5EF4-FFF2-40B4-BE49-F238E27FC236}">
              <a16:creationId xmlns:a16="http://schemas.microsoft.com/office/drawing/2014/main" id="{723302F9-B83F-46A5-8A2F-658CD2953501}"/>
            </a:ext>
          </a:extLst>
        </xdr:cNvPr>
        <xdr:cNvSpPr/>
      </xdr:nvSpPr>
      <xdr:spPr>
        <a:xfrm>
          <a:off x="162687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136633</xdr:rowOff>
    </xdr:from>
    <xdr:ext cx="405111" cy="259045"/>
    <xdr:sp macro="" textlink="">
      <xdr:nvSpPr>
        <xdr:cNvPr id="541" name="【保健センター・保健所】&#10;有形固定資産減価償却率該当値テキスト">
          <a:extLst>
            <a:ext uri="{FF2B5EF4-FFF2-40B4-BE49-F238E27FC236}">
              <a16:creationId xmlns:a16="http://schemas.microsoft.com/office/drawing/2014/main" id="{EA30627C-D58E-4524-A505-B8F45541DED6}"/>
            </a:ext>
          </a:extLst>
        </xdr:cNvPr>
        <xdr:cNvSpPr txBox="1"/>
      </xdr:nvSpPr>
      <xdr:spPr>
        <a:xfrm>
          <a:off x="16357600"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158206</xdr:rowOff>
    </xdr:from>
    <xdr:to>
      <xdr:col>81</xdr:col>
      <xdr:colOff>101600</xdr:colOff>
      <xdr:row>58</xdr:row>
      <xdr:rowOff>88356</xdr:rowOff>
    </xdr:to>
    <xdr:sp macro="" textlink="">
      <xdr:nvSpPr>
        <xdr:cNvPr id="542" name="楕円 541">
          <a:extLst>
            <a:ext uri="{FF2B5EF4-FFF2-40B4-BE49-F238E27FC236}">
              <a16:creationId xmlns:a16="http://schemas.microsoft.com/office/drawing/2014/main" id="{F8731D14-3A92-4996-9552-CADC0CE028AF}"/>
            </a:ext>
          </a:extLst>
        </xdr:cNvPr>
        <xdr:cNvSpPr/>
      </xdr:nvSpPr>
      <xdr:spPr>
        <a:xfrm>
          <a:off x="154305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37556</xdr:rowOff>
    </xdr:from>
    <xdr:to>
      <xdr:col>85</xdr:col>
      <xdr:colOff>127000</xdr:colOff>
      <xdr:row>60</xdr:row>
      <xdr:rowOff>37556</xdr:rowOff>
    </xdr:to>
    <xdr:cxnSp macro="">
      <xdr:nvCxnSpPr>
        <xdr:cNvPr id="543" name="直線コネクタ 542">
          <a:extLst>
            <a:ext uri="{FF2B5EF4-FFF2-40B4-BE49-F238E27FC236}">
              <a16:creationId xmlns:a16="http://schemas.microsoft.com/office/drawing/2014/main" id="{B2799CAB-2B2B-4A24-A539-11EBC5F6F364}"/>
            </a:ext>
          </a:extLst>
        </xdr:cNvPr>
        <xdr:cNvCxnSpPr/>
      </xdr:nvCxnSpPr>
      <xdr:spPr>
        <a:xfrm>
          <a:off x="15481300" y="9981656"/>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133713</xdr:rowOff>
    </xdr:from>
    <xdr:to>
      <xdr:col>76</xdr:col>
      <xdr:colOff>165100</xdr:colOff>
      <xdr:row>58</xdr:row>
      <xdr:rowOff>63863</xdr:rowOff>
    </xdr:to>
    <xdr:sp macro="" textlink="">
      <xdr:nvSpPr>
        <xdr:cNvPr id="544" name="楕円 543">
          <a:extLst>
            <a:ext uri="{FF2B5EF4-FFF2-40B4-BE49-F238E27FC236}">
              <a16:creationId xmlns:a16="http://schemas.microsoft.com/office/drawing/2014/main" id="{170519C8-C15F-4944-A5E9-715F2F7470E1}"/>
            </a:ext>
          </a:extLst>
        </xdr:cNvPr>
        <xdr:cNvSpPr/>
      </xdr:nvSpPr>
      <xdr:spPr>
        <a:xfrm>
          <a:off x="14541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13063</xdr:rowOff>
    </xdr:from>
    <xdr:to>
      <xdr:col>81</xdr:col>
      <xdr:colOff>50800</xdr:colOff>
      <xdr:row>58</xdr:row>
      <xdr:rowOff>37556</xdr:rowOff>
    </xdr:to>
    <xdr:cxnSp macro="">
      <xdr:nvCxnSpPr>
        <xdr:cNvPr id="545" name="直線コネクタ 544">
          <a:extLst>
            <a:ext uri="{FF2B5EF4-FFF2-40B4-BE49-F238E27FC236}">
              <a16:creationId xmlns:a16="http://schemas.microsoft.com/office/drawing/2014/main" id="{8C376190-03CA-4E12-8F2F-030B99FF3259}"/>
            </a:ext>
          </a:extLst>
        </xdr:cNvPr>
        <xdr:cNvCxnSpPr/>
      </xdr:nvCxnSpPr>
      <xdr:spPr>
        <a:xfrm>
          <a:off x="14592300" y="99571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74930</xdr:rowOff>
    </xdr:from>
    <xdr:to>
      <xdr:col>72</xdr:col>
      <xdr:colOff>38100</xdr:colOff>
      <xdr:row>58</xdr:row>
      <xdr:rowOff>5080</xdr:rowOff>
    </xdr:to>
    <xdr:sp macro="" textlink="">
      <xdr:nvSpPr>
        <xdr:cNvPr id="546" name="楕円 545">
          <a:extLst>
            <a:ext uri="{FF2B5EF4-FFF2-40B4-BE49-F238E27FC236}">
              <a16:creationId xmlns:a16="http://schemas.microsoft.com/office/drawing/2014/main" id="{6512AF51-E284-4B5E-8A24-20C76F0B8EC3}"/>
            </a:ext>
          </a:extLst>
        </xdr:cNvPr>
        <xdr:cNvSpPr/>
      </xdr:nvSpPr>
      <xdr:spPr>
        <a:xfrm>
          <a:off x="13652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125730</xdr:rowOff>
    </xdr:from>
    <xdr:to>
      <xdr:col>76</xdr:col>
      <xdr:colOff>114300</xdr:colOff>
      <xdr:row>58</xdr:row>
      <xdr:rowOff>13063</xdr:rowOff>
    </xdr:to>
    <xdr:cxnSp macro="">
      <xdr:nvCxnSpPr>
        <xdr:cNvPr id="547" name="直線コネクタ 546">
          <a:extLst>
            <a:ext uri="{FF2B5EF4-FFF2-40B4-BE49-F238E27FC236}">
              <a16:creationId xmlns:a16="http://schemas.microsoft.com/office/drawing/2014/main" id="{44CD49FC-E9C4-437C-B1BE-E2D0ADB62566}"/>
            </a:ext>
          </a:extLst>
        </xdr:cNvPr>
        <xdr:cNvCxnSpPr/>
      </xdr:nvCxnSpPr>
      <xdr:spPr>
        <a:xfrm>
          <a:off x="13703300" y="98983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3084</xdr:rowOff>
    </xdr:from>
    <xdr:to>
      <xdr:col>67</xdr:col>
      <xdr:colOff>101600</xdr:colOff>
      <xdr:row>57</xdr:row>
      <xdr:rowOff>104684</xdr:rowOff>
    </xdr:to>
    <xdr:sp macro="" textlink="">
      <xdr:nvSpPr>
        <xdr:cNvPr id="548" name="楕円 547">
          <a:extLst>
            <a:ext uri="{FF2B5EF4-FFF2-40B4-BE49-F238E27FC236}">
              <a16:creationId xmlns:a16="http://schemas.microsoft.com/office/drawing/2014/main" id="{943E4370-49EA-4CD8-B049-36FF331CA6EC}"/>
            </a:ext>
          </a:extLst>
        </xdr:cNvPr>
        <xdr:cNvSpPr/>
      </xdr:nvSpPr>
      <xdr:spPr>
        <a:xfrm>
          <a:off x="12763500" y="9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53884</xdr:rowOff>
    </xdr:from>
    <xdr:to>
      <xdr:col>71</xdr:col>
      <xdr:colOff>177800</xdr:colOff>
      <xdr:row>57</xdr:row>
      <xdr:rowOff>125730</xdr:rowOff>
    </xdr:to>
    <xdr:cxnSp macro="">
      <xdr:nvCxnSpPr>
        <xdr:cNvPr id="549" name="直線コネクタ 548">
          <a:extLst>
            <a:ext uri="{FF2B5EF4-FFF2-40B4-BE49-F238E27FC236}">
              <a16:creationId xmlns:a16="http://schemas.microsoft.com/office/drawing/2014/main" id="{7E9726E4-E920-4184-9737-105078069E33}"/>
            </a:ext>
          </a:extLst>
        </xdr:cNvPr>
        <xdr:cNvCxnSpPr/>
      </xdr:nvCxnSpPr>
      <xdr:spPr>
        <a:xfrm>
          <a:off x="12814300" y="982653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550" name="n_1aveValue【保健センター・保健所】&#10;有形固定資産減価償却率">
          <a:extLst>
            <a:ext uri="{FF2B5EF4-FFF2-40B4-BE49-F238E27FC236}">
              <a16:creationId xmlns:a16="http://schemas.microsoft.com/office/drawing/2014/main" id="{2F52D02D-11F9-4268-82BB-4F8E57172AF8}"/>
            </a:ext>
          </a:extLst>
        </xdr:cNvPr>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551" name="n_2aveValue【保健センター・保健所】&#10;有形固定資産減価償却率">
          <a:extLst>
            <a:ext uri="{FF2B5EF4-FFF2-40B4-BE49-F238E27FC236}">
              <a16:creationId xmlns:a16="http://schemas.microsoft.com/office/drawing/2014/main" id="{89775873-BEBE-412B-BEF5-EE8410C65416}"/>
            </a:ext>
          </a:extLst>
        </xdr:cNvPr>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552" name="n_3aveValue【保健センター・保健所】&#10;有形固定資産減価償却率">
          <a:extLst>
            <a:ext uri="{FF2B5EF4-FFF2-40B4-BE49-F238E27FC236}">
              <a16:creationId xmlns:a16="http://schemas.microsoft.com/office/drawing/2014/main" id="{07DAA92F-E470-4AD7-A000-28E34D0459F3}"/>
            </a:ext>
          </a:extLst>
        </xdr:cNvPr>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553" name="n_4aveValue【保健センター・保健所】&#10;有形固定資産減価償却率">
          <a:extLst>
            <a:ext uri="{FF2B5EF4-FFF2-40B4-BE49-F238E27FC236}">
              <a16:creationId xmlns:a16="http://schemas.microsoft.com/office/drawing/2014/main" id="{E24C2ECF-9FA8-4C12-AEED-581474824FBC}"/>
            </a:ext>
          </a:extLst>
        </xdr:cNvPr>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104883</xdr:rowOff>
    </xdr:from>
    <xdr:ext cx="405111" cy="259045"/>
    <xdr:sp macro="" textlink="">
      <xdr:nvSpPr>
        <xdr:cNvPr id="554" name="n_1mainValue【保健センター・保健所】&#10;有形固定資産減価償却率">
          <a:extLst>
            <a:ext uri="{FF2B5EF4-FFF2-40B4-BE49-F238E27FC236}">
              <a16:creationId xmlns:a16="http://schemas.microsoft.com/office/drawing/2014/main" id="{6E874ABE-8A4E-493A-974A-A82F3B4B7B13}"/>
            </a:ext>
          </a:extLst>
        </xdr:cNvPr>
        <xdr:cNvSpPr txBox="1"/>
      </xdr:nvSpPr>
      <xdr:spPr>
        <a:xfrm>
          <a:off x="1526604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80390</xdr:rowOff>
    </xdr:from>
    <xdr:ext cx="405111" cy="259045"/>
    <xdr:sp macro="" textlink="">
      <xdr:nvSpPr>
        <xdr:cNvPr id="555" name="n_2mainValue【保健センター・保健所】&#10;有形固定資産減価償却率">
          <a:extLst>
            <a:ext uri="{FF2B5EF4-FFF2-40B4-BE49-F238E27FC236}">
              <a16:creationId xmlns:a16="http://schemas.microsoft.com/office/drawing/2014/main" id="{112B1922-B509-4839-8058-E22CDB794C22}"/>
            </a:ext>
          </a:extLst>
        </xdr:cNvPr>
        <xdr:cNvSpPr txBox="1"/>
      </xdr:nvSpPr>
      <xdr:spPr>
        <a:xfrm>
          <a:off x="143897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21607</xdr:rowOff>
    </xdr:from>
    <xdr:ext cx="405111" cy="259045"/>
    <xdr:sp macro="" textlink="">
      <xdr:nvSpPr>
        <xdr:cNvPr id="556" name="n_3mainValue【保健センター・保健所】&#10;有形固定資産減価償却率">
          <a:extLst>
            <a:ext uri="{FF2B5EF4-FFF2-40B4-BE49-F238E27FC236}">
              <a16:creationId xmlns:a16="http://schemas.microsoft.com/office/drawing/2014/main" id="{AE283A98-0B5E-44F5-84F8-8DF1225F5843}"/>
            </a:ext>
          </a:extLst>
        </xdr:cNvPr>
        <xdr:cNvSpPr txBox="1"/>
      </xdr:nvSpPr>
      <xdr:spPr>
        <a:xfrm>
          <a:off x="13500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121211</xdr:rowOff>
    </xdr:from>
    <xdr:ext cx="405111" cy="259045"/>
    <xdr:sp macro="" textlink="">
      <xdr:nvSpPr>
        <xdr:cNvPr id="557" name="n_4mainValue【保健センター・保健所】&#10;有形固定資産減価償却率">
          <a:extLst>
            <a:ext uri="{FF2B5EF4-FFF2-40B4-BE49-F238E27FC236}">
              <a16:creationId xmlns:a16="http://schemas.microsoft.com/office/drawing/2014/main" id="{FFDBD58D-F78A-4B2C-AECD-7B4A3A64964E}"/>
            </a:ext>
          </a:extLst>
        </xdr:cNvPr>
        <xdr:cNvSpPr txBox="1"/>
      </xdr:nvSpPr>
      <xdr:spPr>
        <a:xfrm>
          <a:off x="12611744" y="955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a:extLst>
            <a:ext uri="{FF2B5EF4-FFF2-40B4-BE49-F238E27FC236}">
              <a16:creationId xmlns:a16="http://schemas.microsoft.com/office/drawing/2014/main" id="{BFDFDF8C-9174-411B-96D7-08C45ECE079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a:extLst>
            <a:ext uri="{FF2B5EF4-FFF2-40B4-BE49-F238E27FC236}">
              <a16:creationId xmlns:a16="http://schemas.microsoft.com/office/drawing/2014/main" id="{12F9BCF1-06B4-4D30-81C9-165021ECB45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a:extLst>
            <a:ext uri="{FF2B5EF4-FFF2-40B4-BE49-F238E27FC236}">
              <a16:creationId xmlns:a16="http://schemas.microsoft.com/office/drawing/2014/main" id="{4BAF715F-98E0-4E02-AD93-AEBB5B18350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a:extLst>
            <a:ext uri="{FF2B5EF4-FFF2-40B4-BE49-F238E27FC236}">
              <a16:creationId xmlns:a16="http://schemas.microsoft.com/office/drawing/2014/main" id="{753EE3D0-D730-4CA5-A314-E54AC2765AB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a:extLst>
            <a:ext uri="{FF2B5EF4-FFF2-40B4-BE49-F238E27FC236}">
              <a16:creationId xmlns:a16="http://schemas.microsoft.com/office/drawing/2014/main" id="{359DAE96-36EC-4E6C-80CB-7A5264D27C6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a:extLst>
            <a:ext uri="{FF2B5EF4-FFF2-40B4-BE49-F238E27FC236}">
              <a16:creationId xmlns:a16="http://schemas.microsoft.com/office/drawing/2014/main" id="{7FF6766A-4447-4F0A-AF84-223D22C6833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a:extLst>
            <a:ext uri="{FF2B5EF4-FFF2-40B4-BE49-F238E27FC236}">
              <a16:creationId xmlns:a16="http://schemas.microsoft.com/office/drawing/2014/main" id="{9A7C0E04-49FB-4BC0-933D-ED4DFC9470F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a:extLst>
            <a:ext uri="{FF2B5EF4-FFF2-40B4-BE49-F238E27FC236}">
              <a16:creationId xmlns:a16="http://schemas.microsoft.com/office/drawing/2014/main" id="{EBA52683-F049-4D31-AFBD-0A15A7A0F58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a:extLst>
            <a:ext uri="{FF2B5EF4-FFF2-40B4-BE49-F238E27FC236}">
              <a16:creationId xmlns:a16="http://schemas.microsoft.com/office/drawing/2014/main" id="{9AA493EA-D19A-4AEE-940F-903ABD07FFC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a:extLst>
            <a:ext uri="{FF2B5EF4-FFF2-40B4-BE49-F238E27FC236}">
              <a16:creationId xmlns:a16="http://schemas.microsoft.com/office/drawing/2014/main" id="{552DC15D-2505-49F1-B34B-6220C46CCC8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8" name="直線コネクタ 567">
          <a:extLst>
            <a:ext uri="{FF2B5EF4-FFF2-40B4-BE49-F238E27FC236}">
              <a16:creationId xmlns:a16="http://schemas.microsoft.com/office/drawing/2014/main" id="{F5DE69AD-4A8F-4D66-8EAD-071E6B8B6A9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9" name="テキスト ボックス 568">
          <a:extLst>
            <a:ext uri="{FF2B5EF4-FFF2-40B4-BE49-F238E27FC236}">
              <a16:creationId xmlns:a16="http://schemas.microsoft.com/office/drawing/2014/main" id="{CDD68C45-ED20-4D15-9F36-5955666525E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0" name="直線コネクタ 569">
          <a:extLst>
            <a:ext uri="{FF2B5EF4-FFF2-40B4-BE49-F238E27FC236}">
              <a16:creationId xmlns:a16="http://schemas.microsoft.com/office/drawing/2014/main" id="{33938B47-1B9C-401C-A7EE-9F9C9F32DAB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1" name="テキスト ボックス 570">
          <a:extLst>
            <a:ext uri="{FF2B5EF4-FFF2-40B4-BE49-F238E27FC236}">
              <a16:creationId xmlns:a16="http://schemas.microsoft.com/office/drawing/2014/main" id="{7416A4CE-8D32-4F85-801E-C1B2015DC16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2" name="直線コネクタ 571">
          <a:extLst>
            <a:ext uri="{FF2B5EF4-FFF2-40B4-BE49-F238E27FC236}">
              <a16:creationId xmlns:a16="http://schemas.microsoft.com/office/drawing/2014/main" id="{D9413B6D-7A2C-4469-BEC9-C16B75FB588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3" name="テキスト ボックス 572">
          <a:extLst>
            <a:ext uri="{FF2B5EF4-FFF2-40B4-BE49-F238E27FC236}">
              <a16:creationId xmlns:a16="http://schemas.microsoft.com/office/drawing/2014/main" id="{9773DC9F-6842-4372-94A5-D39D881C009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4" name="直線コネクタ 573">
          <a:extLst>
            <a:ext uri="{FF2B5EF4-FFF2-40B4-BE49-F238E27FC236}">
              <a16:creationId xmlns:a16="http://schemas.microsoft.com/office/drawing/2014/main" id="{412FAA42-895E-4226-AE80-89C4D1784A5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5" name="テキスト ボックス 574">
          <a:extLst>
            <a:ext uri="{FF2B5EF4-FFF2-40B4-BE49-F238E27FC236}">
              <a16:creationId xmlns:a16="http://schemas.microsoft.com/office/drawing/2014/main" id="{906A9C9C-B839-433F-83DF-4F1D02F6EC8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6" name="直線コネクタ 575">
          <a:extLst>
            <a:ext uri="{FF2B5EF4-FFF2-40B4-BE49-F238E27FC236}">
              <a16:creationId xmlns:a16="http://schemas.microsoft.com/office/drawing/2014/main" id="{788B5C81-621B-4F12-8E82-1720BD48BC7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7" name="テキスト ボックス 576">
          <a:extLst>
            <a:ext uri="{FF2B5EF4-FFF2-40B4-BE49-F238E27FC236}">
              <a16:creationId xmlns:a16="http://schemas.microsoft.com/office/drawing/2014/main" id="{8448A405-7E13-4A01-ABD8-C2AB8039B59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a:extLst>
            <a:ext uri="{FF2B5EF4-FFF2-40B4-BE49-F238E27FC236}">
              <a16:creationId xmlns:a16="http://schemas.microsoft.com/office/drawing/2014/main" id="{66403314-5325-43AD-9055-EA70607C5FE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91F617CE-34CF-4206-A2A1-523E542DF5A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保健センター・保健所】&#10;一人当たり面積グラフ枠">
          <a:extLst>
            <a:ext uri="{FF2B5EF4-FFF2-40B4-BE49-F238E27FC236}">
              <a16:creationId xmlns:a16="http://schemas.microsoft.com/office/drawing/2014/main" id="{A5CF7234-3866-4F15-A94B-7437EA8E10C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581" name="直線コネクタ 580">
          <a:extLst>
            <a:ext uri="{FF2B5EF4-FFF2-40B4-BE49-F238E27FC236}">
              <a16:creationId xmlns:a16="http://schemas.microsoft.com/office/drawing/2014/main" id="{F27C6B0F-7903-4637-9343-CFC4C50D3968}"/>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82" name="【保健センター・保健所】&#10;一人当たり面積最小値テキスト">
          <a:extLst>
            <a:ext uri="{FF2B5EF4-FFF2-40B4-BE49-F238E27FC236}">
              <a16:creationId xmlns:a16="http://schemas.microsoft.com/office/drawing/2014/main" id="{CDE47178-FAAF-41C0-8679-6408C5176D88}"/>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83" name="直線コネクタ 582">
          <a:extLst>
            <a:ext uri="{FF2B5EF4-FFF2-40B4-BE49-F238E27FC236}">
              <a16:creationId xmlns:a16="http://schemas.microsoft.com/office/drawing/2014/main" id="{F3EE804A-FBE5-43FA-BFA3-6C9E56B2DF6D}"/>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584" name="【保健センター・保健所】&#10;一人当たり面積最大値テキスト">
          <a:extLst>
            <a:ext uri="{FF2B5EF4-FFF2-40B4-BE49-F238E27FC236}">
              <a16:creationId xmlns:a16="http://schemas.microsoft.com/office/drawing/2014/main" id="{867CE7D2-1BF4-4039-9E18-D2F21B16409A}"/>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585" name="直線コネクタ 584">
          <a:extLst>
            <a:ext uri="{FF2B5EF4-FFF2-40B4-BE49-F238E27FC236}">
              <a16:creationId xmlns:a16="http://schemas.microsoft.com/office/drawing/2014/main" id="{B5031C95-775C-432C-83E9-E915A6FD5A60}"/>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129557</xdr:rowOff>
    </xdr:from>
    <xdr:ext cx="469744" cy="259045"/>
    <xdr:sp macro="" textlink="">
      <xdr:nvSpPr>
        <xdr:cNvPr id="586" name="【保健センター・保健所】&#10;一人当たり面積平均値テキスト">
          <a:extLst>
            <a:ext uri="{FF2B5EF4-FFF2-40B4-BE49-F238E27FC236}">
              <a16:creationId xmlns:a16="http://schemas.microsoft.com/office/drawing/2014/main" id="{7E86FDD1-D77E-4462-A370-1F3801F47BC8}"/>
            </a:ext>
          </a:extLst>
        </xdr:cNvPr>
        <xdr:cNvSpPr txBox="1"/>
      </xdr:nvSpPr>
      <xdr:spPr>
        <a:xfrm>
          <a:off x="22199600" y="10759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587" name="フローチャート: 判断 586">
          <a:extLst>
            <a:ext uri="{FF2B5EF4-FFF2-40B4-BE49-F238E27FC236}">
              <a16:creationId xmlns:a16="http://schemas.microsoft.com/office/drawing/2014/main" id="{C44E2160-1C95-4CBC-8684-EE3ECDD048C1}"/>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36830</xdr:rowOff>
    </xdr:from>
    <xdr:to>
      <xdr:col>112</xdr:col>
      <xdr:colOff>38100</xdr:colOff>
      <xdr:row>63</xdr:row>
      <xdr:rowOff>138430</xdr:rowOff>
    </xdr:to>
    <xdr:sp macro="" textlink="">
      <xdr:nvSpPr>
        <xdr:cNvPr id="588" name="フローチャート: 判断 587">
          <a:extLst>
            <a:ext uri="{FF2B5EF4-FFF2-40B4-BE49-F238E27FC236}">
              <a16:creationId xmlns:a16="http://schemas.microsoft.com/office/drawing/2014/main" id="{81BC68ED-F228-4E9E-A8AD-26501402A728}"/>
            </a:ext>
          </a:extLst>
        </xdr:cNvPr>
        <xdr:cNvSpPr/>
      </xdr:nvSpPr>
      <xdr:spPr>
        <a:xfrm>
          <a:off x="21272500" y="1083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33020</xdr:rowOff>
    </xdr:from>
    <xdr:to>
      <xdr:col>107</xdr:col>
      <xdr:colOff>101600</xdr:colOff>
      <xdr:row>63</xdr:row>
      <xdr:rowOff>134620</xdr:rowOff>
    </xdr:to>
    <xdr:sp macro="" textlink="">
      <xdr:nvSpPr>
        <xdr:cNvPr id="589" name="フローチャート: 判断 588">
          <a:extLst>
            <a:ext uri="{FF2B5EF4-FFF2-40B4-BE49-F238E27FC236}">
              <a16:creationId xmlns:a16="http://schemas.microsoft.com/office/drawing/2014/main" id="{7C4A2FDD-7351-498D-832F-C7E1CB2FB7CF}"/>
            </a:ext>
          </a:extLst>
        </xdr:cNvPr>
        <xdr:cNvSpPr/>
      </xdr:nvSpPr>
      <xdr:spPr>
        <a:xfrm>
          <a:off x="20383500" y="1083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40640</xdr:rowOff>
    </xdr:from>
    <xdr:to>
      <xdr:col>102</xdr:col>
      <xdr:colOff>165100</xdr:colOff>
      <xdr:row>63</xdr:row>
      <xdr:rowOff>142240</xdr:rowOff>
    </xdr:to>
    <xdr:sp macro="" textlink="">
      <xdr:nvSpPr>
        <xdr:cNvPr id="590" name="フローチャート: 判断 589">
          <a:extLst>
            <a:ext uri="{FF2B5EF4-FFF2-40B4-BE49-F238E27FC236}">
              <a16:creationId xmlns:a16="http://schemas.microsoft.com/office/drawing/2014/main" id="{03768826-61D2-49B5-9656-105E3D25676C}"/>
            </a:ext>
          </a:extLst>
        </xdr:cNvPr>
        <xdr:cNvSpPr/>
      </xdr:nvSpPr>
      <xdr:spPr>
        <a:xfrm>
          <a:off x="19494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44450</xdr:rowOff>
    </xdr:from>
    <xdr:to>
      <xdr:col>98</xdr:col>
      <xdr:colOff>38100</xdr:colOff>
      <xdr:row>63</xdr:row>
      <xdr:rowOff>146050</xdr:rowOff>
    </xdr:to>
    <xdr:sp macro="" textlink="">
      <xdr:nvSpPr>
        <xdr:cNvPr id="591" name="フローチャート: 判断 590">
          <a:extLst>
            <a:ext uri="{FF2B5EF4-FFF2-40B4-BE49-F238E27FC236}">
              <a16:creationId xmlns:a16="http://schemas.microsoft.com/office/drawing/2014/main" id="{0BF19D15-CA9F-429E-A8AA-D83B93433EA1}"/>
            </a:ext>
          </a:extLst>
        </xdr:cNvPr>
        <xdr:cNvSpPr/>
      </xdr:nvSpPr>
      <xdr:spPr>
        <a:xfrm>
          <a:off x="18605500" y="1084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A1DD79C3-B15E-44EE-8F9D-BB9D95905DA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A6EFB0AB-0680-44CC-9B48-11A1476C284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C6F563C9-384C-4C69-A320-7618D7E98DF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F4509A28-26B1-4FA6-B551-CEC6C2AF061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AD8E9665-BF67-4F8B-ABD9-4079A153439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597" name="楕円 596">
          <a:extLst>
            <a:ext uri="{FF2B5EF4-FFF2-40B4-BE49-F238E27FC236}">
              <a16:creationId xmlns:a16="http://schemas.microsoft.com/office/drawing/2014/main" id="{9C9159CB-037F-49B1-91AE-8DC1B0D5DA70}"/>
            </a:ext>
          </a:extLst>
        </xdr:cNvPr>
        <xdr:cNvSpPr/>
      </xdr:nvSpPr>
      <xdr:spPr>
        <a:xfrm>
          <a:off x="221107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13987</xdr:rowOff>
    </xdr:from>
    <xdr:ext cx="469744" cy="259045"/>
    <xdr:sp macro="" textlink="">
      <xdr:nvSpPr>
        <xdr:cNvPr id="598" name="【保健センター・保健所】&#10;一人当たり面積該当値テキスト">
          <a:extLst>
            <a:ext uri="{FF2B5EF4-FFF2-40B4-BE49-F238E27FC236}">
              <a16:creationId xmlns:a16="http://schemas.microsoft.com/office/drawing/2014/main" id="{0E1DA838-D6AF-49EC-86D6-1EBE4B815A0F}"/>
            </a:ext>
          </a:extLst>
        </xdr:cNvPr>
        <xdr:cNvSpPr txBox="1"/>
      </xdr:nvSpPr>
      <xdr:spPr>
        <a:xfrm>
          <a:off x="22199600" y="104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599" name="楕円 598">
          <a:extLst>
            <a:ext uri="{FF2B5EF4-FFF2-40B4-BE49-F238E27FC236}">
              <a16:creationId xmlns:a16="http://schemas.microsoft.com/office/drawing/2014/main" id="{C52BCFAE-7C87-45B5-B832-A0AE0C597F73}"/>
            </a:ext>
          </a:extLst>
        </xdr:cNvPr>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41910</xdr:rowOff>
    </xdr:to>
    <xdr:cxnSp macro="">
      <xdr:nvCxnSpPr>
        <xdr:cNvPr id="600" name="直線コネクタ 599">
          <a:extLst>
            <a:ext uri="{FF2B5EF4-FFF2-40B4-BE49-F238E27FC236}">
              <a16:creationId xmlns:a16="http://schemas.microsoft.com/office/drawing/2014/main" id="{9BFCDEFF-7496-4CB8-B6ED-FB4DD228AAEF}"/>
            </a:ext>
          </a:extLst>
        </xdr:cNvPr>
        <xdr:cNvCxnSpPr/>
      </xdr:nvCxnSpPr>
      <xdr:spPr>
        <a:xfrm>
          <a:off x="21323300" y="106680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93980</xdr:rowOff>
    </xdr:from>
    <xdr:to>
      <xdr:col>107</xdr:col>
      <xdr:colOff>101600</xdr:colOff>
      <xdr:row>62</xdr:row>
      <xdr:rowOff>24130</xdr:rowOff>
    </xdr:to>
    <xdr:sp macro="" textlink="">
      <xdr:nvSpPr>
        <xdr:cNvPr id="601" name="楕円 600">
          <a:extLst>
            <a:ext uri="{FF2B5EF4-FFF2-40B4-BE49-F238E27FC236}">
              <a16:creationId xmlns:a16="http://schemas.microsoft.com/office/drawing/2014/main" id="{41C38A49-0617-4399-A87C-146C016D8B5F}"/>
            </a:ext>
          </a:extLst>
        </xdr:cNvPr>
        <xdr:cNvSpPr/>
      </xdr:nvSpPr>
      <xdr:spPr>
        <a:xfrm>
          <a:off x="20383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144780</xdr:rowOff>
    </xdr:from>
    <xdr:to>
      <xdr:col>111</xdr:col>
      <xdr:colOff>177800</xdr:colOff>
      <xdr:row>62</xdr:row>
      <xdr:rowOff>38100</xdr:rowOff>
    </xdr:to>
    <xdr:cxnSp macro="">
      <xdr:nvCxnSpPr>
        <xdr:cNvPr id="602" name="直線コネクタ 601">
          <a:extLst>
            <a:ext uri="{FF2B5EF4-FFF2-40B4-BE49-F238E27FC236}">
              <a16:creationId xmlns:a16="http://schemas.microsoft.com/office/drawing/2014/main" id="{E45DB06E-70C1-4038-AF55-667F53564A4C}"/>
            </a:ext>
          </a:extLst>
        </xdr:cNvPr>
        <xdr:cNvCxnSpPr/>
      </xdr:nvCxnSpPr>
      <xdr:spPr>
        <a:xfrm>
          <a:off x="20434300" y="106032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03" name="楕円 602">
          <a:extLst>
            <a:ext uri="{FF2B5EF4-FFF2-40B4-BE49-F238E27FC236}">
              <a16:creationId xmlns:a16="http://schemas.microsoft.com/office/drawing/2014/main" id="{388217EA-5072-4CDE-B489-C1CEBD9A5FBA}"/>
            </a:ext>
          </a:extLst>
        </xdr:cNvPr>
        <xdr:cNvSpPr/>
      </xdr:nvSpPr>
      <xdr:spPr>
        <a:xfrm>
          <a:off x="19494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144780</xdr:rowOff>
    </xdr:from>
    <xdr:to>
      <xdr:col>107</xdr:col>
      <xdr:colOff>50800</xdr:colOff>
      <xdr:row>61</xdr:row>
      <xdr:rowOff>148590</xdr:rowOff>
    </xdr:to>
    <xdr:cxnSp macro="">
      <xdr:nvCxnSpPr>
        <xdr:cNvPr id="604" name="直線コネクタ 603">
          <a:extLst>
            <a:ext uri="{FF2B5EF4-FFF2-40B4-BE49-F238E27FC236}">
              <a16:creationId xmlns:a16="http://schemas.microsoft.com/office/drawing/2014/main" id="{935501AE-69F9-4058-9F6D-8E6F8BCC8236}"/>
            </a:ext>
          </a:extLst>
        </xdr:cNvPr>
        <xdr:cNvCxnSpPr/>
      </xdr:nvCxnSpPr>
      <xdr:spPr>
        <a:xfrm flipV="1">
          <a:off x="19545300" y="106032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105410</xdr:rowOff>
    </xdr:from>
    <xdr:to>
      <xdr:col>98</xdr:col>
      <xdr:colOff>38100</xdr:colOff>
      <xdr:row>62</xdr:row>
      <xdr:rowOff>35560</xdr:rowOff>
    </xdr:to>
    <xdr:sp macro="" textlink="">
      <xdr:nvSpPr>
        <xdr:cNvPr id="605" name="楕円 604">
          <a:extLst>
            <a:ext uri="{FF2B5EF4-FFF2-40B4-BE49-F238E27FC236}">
              <a16:creationId xmlns:a16="http://schemas.microsoft.com/office/drawing/2014/main" id="{4A89C580-CD50-476D-8E84-6A39A241AEBE}"/>
            </a:ext>
          </a:extLst>
        </xdr:cNvPr>
        <xdr:cNvSpPr/>
      </xdr:nvSpPr>
      <xdr:spPr>
        <a:xfrm>
          <a:off x="18605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148590</xdr:rowOff>
    </xdr:from>
    <xdr:to>
      <xdr:col>102</xdr:col>
      <xdr:colOff>114300</xdr:colOff>
      <xdr:row>61</xdr:row>
      <xdr:rowOff>156210</xdr:rowOff>
    </xdr:to>
    <xdr:cxnSp macro="">
      <xdr:nvCxnSpPr>
        <xdr:cNvPr id="606" name="直線コネクタ 605">
          <a:extLst>
            <a:ext uri="{FF2B5EF4-FFF2-40B4-BE49-F238E27FC236}">
              <a16:creationId xmlns:a16="http://schemas.microsoft.com/office/drawing/2014/main" id="{818BD79E-6347-45AC-BF2D-5FCFE9C78E0B}"/>
            </a:ext>
          </a:extLst>
        </xdr:cNvPr>
        <xdr:cNvCxnSpPr/>
      </xdr:nvCxnSpPr>
      <xdr:spPr>
        <a:xfrm flipV="1">
          <a:off x="18656300" y="10607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129557</xdr:rowOff>
    </xdr:from>
    <xdr:ext cx="469744" cy="259045"/>
    <xdr:sp macro="" textlink="">
      <xdr:nvSpPr>
        <xdr:cNvPr id="607" name="n_1aveValue【保健センター・保健所】&#10;一人当たり面積">
          <a:extLst>
            <a:ext uri="{FF2B5EF4-FFF2-40B4-BE49-F238E27FC236}">
              <a16:creationId xmlns:a16="http://schemas.microsoft.com/office/drawing/2014/main" id="{D5D99296-1C6B-4504-9C08-9CDFD42C2761}"/>
            </a:ext>
          </a:extLst>
        </xdr:cNvPr>
        <xdr:cNvSpPr txBox="1"/>
      </xdr:nvSpPr>
      <xdr:spPr>
        <a:xfrm>
          <a:off x="21075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125747</xdr:rowOff>
    </xdr:from>
    <xdr:ext cx="469744" cy="259045"/>
    <xdr:sp macro="" textlink="">
      <xdr:nvSpPr>
        <xdr:cNvPr id="608" name="n_2aveValue【保健センター・保健所】&#10;一人当たり面積">
          <a:extLst>
            <a:ext uri="{FF2B5EF4-FFF2-40B4-BE49-F238E27FC236}">
              <a16:creationId xmlns:a16="http://schemas.microsoft.com/office/drawing/2014/main" id="{69CF8956-7825-40D5-8513-58BA6FB54AA8}"/>
            </a:ext>
          </a:extLst>
        </xdr:cNvPr>
        <xdr:cNvSpPr txBox="1"/>
      </xdr:nvSpPr>
      <xdr:spPr>
        <a:xfrm>
          <a:off x="20199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133367</xdr:rowOff>
    </xdr:from>
    <xdr:ext cx="469744" cy="259045"/>
    <xdr:sp macro="" textlink="">
      <xdr:nvSpPr>
        <xdr:cNvPr id="609" name="n_3aveValue【保健センター・保健所】&#10;一人当たり面積">
          <a:extLst>
            <a:ext uri="{FF2B5EF4-FFF2-40B4-BE49-F238E27FC236}">
              <a16:creationId xmlns:a16="http://schemas.microsoft.com/office/drawing/2014/main" id="{57F0D283-5D36-4CC2-81E5-F1E4B53FE3FF}"/>
            </a:ext>
          </a:extLst>
        </xdr:cNvPr>
        <xdr:cNvSpPr txBox="1"/>
      </xdr:nvSpPr>
      <xdr:spPr>
        <a:xfrm>
          <a:off x="19310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610" name="n_4aveValue【保健センター・保健所】&#10;一人当たり面積">
          <a:extLst>
            <a:ext uri="{FF2B5EF4-FFF2-40B4-BE49-F238E27FC236}">
              <a16:creationId xmlns:a16="http://schemas.microsoft.com/office/drawing/2014/main" id="{CEF050A3-5963-4A73-8AA9-29ED236B2BCD}"/>
            </a:ext>
          </a:extLst>
        </xdr:cNvPr>
        <xdr:cNvSpPr txBox="1"/>
      </xdr:nvSpPr>
      <xdr:spPr>
        <a:xfrm>
          <a:off x="18421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105427</xdr:rowOff>
    </xdr:from>
    <xdr:ext cx="469744" cy="259045"/>
    <xdr:sp macro="" textlink="">
      <xdr:nvSpPr>
        <xdr:cNvPr id="611" name="n_1mainValue【保健センター・保健所】&#10;一人当たり面積">
          <a:extLst>
            <a:ext uri="{FF2B5EF4-FFF2-40B4-BE49-F238E27FC236}">
              <a16:creationId xmlns:a16="http://schemas.microsoft.com/office/drawing/2014/main" id="{81480B8E-3288-4367-94AB-3CBE1D517AB1}"/>
            </a:ext>
          </a:extLst>
        </xdr:cNvPr>
        <xdr:cNvSpPr txBox="1"/>
      </xdr:nvSpPr>
      <xdr:spPr>
        <a:xfrm>
          <a:off x="210757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40657</xdr:rowOff>
    </xdr:from>
    <xdr:ext cx="469744" cy="259045"/>
    <xdr:sp macro="" textlink="">
      <xdr:nvSpPr>
        <xdr:cNvPr id="612" name="n_2mainValue【保健センター・保健所】&#10;一人当たり面積">
          <a:extLst>
            <a:ext uri="{FF2B5EF4-FFF2-40B4-BE49-F238E27FC236}">
              <a16:creationId xmlns:a16="http://schemas.microsoft.com/office/drawing/2014/main" id="{3F7026E7-081F-465E-807E-657F94CE1AE6}"/>
            </a:ext>
          </a:extLst>
        </xdr:cNvPr>
        <xdr:cNvSpPr txBox="1"/>
      </xdr:nvSpPr>
      <xdr:spPr>
        <a:xfrm>
          <a:off x="20199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613" name="n_3mainValue【保健センター・保健所】&#10;一人当たり面積">
          <a:extLst>
            <a:ext uri="{FF2B5EF4-FFF2-40B4-BE49-F238E27FC236}">
              <a16:creationId xmlns:a16="http://schemas.microsoft.com/office/drawing/2014/main" id="{836E1DE7-9523-4EDA-9157-201C32D27D38}"/>
            </a:ext>
          </a:extLst>
        </xdr:cNvPr>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52087</xdr:rowOff>
    </xdr:from>
    <xdr:ext cx="469744" cy="259045"/>
    <xdr:sp macro="" textlink="">
      <xdr:nvSpPr>
        <xdr:cNvPr id="614" name="n_4mainValue【保健センター・保健所】&#10;一人当たり面積">
          <a:extLst>
            <a:ext uri="{FF2B5EF4-FFF2-40B4-BE49-F238E27FC236}">
              <a16:creationId xmlns:a16="http://schemas.microsoft.com/office/drawing/2014/main" id="{E03534DF-13B8-4DF8-8F05-0DD40B66E477}"/>
            </a:ext>
          </a:extLst>
        </xdr:cNvPr>
        <xdr:cNvSpPr txBox="1"/>
      </xdr:nvSpPr>
      <xdr:spPr>
        <a:xfrm>
          <a:off x="18421427"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a:extLst>
            <a:ext uri="{FF2B5EF4-FFF2-40B4-BE49-F238E27FC236}">
              <a16:creationId xmlns:a16="http://schemas.microsoft.com/office/drawing/2014/main" id="{88BE85AC-877E-4404-8213-CE340850C77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a:extLst>
            <a:ext uri="{FF2B5EF4-FFF2-40B4-BE49-F238E27FC236}">
              <a16:creationId xmlns:a16="http://schemas.microsoft.com/office/drawing/2014/main" id="{0BEBCE40-A604-48D7-8996-66AE1436C88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a:extLst>
            <a:ext uri="{FF2B5EF4-FFF2-40B4-BE49-F238E27FC236}">
              <a16:creationId xmlns:a16="http://schemas.microsoft.com/office/drawing/2014/main" id="{AEFE9B31-B53E-49D8-BD34-26A594446E2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a:extLst>
            <a:ext uri="{FF2B5EF4-FFF2-40B4-BE49-F238E27FC236}">
              <a16:creationId xmlns:a16="http://schemas.microsoft.com/office/drawing/2014/main" id="{EF81EF71-05DD-47E4-9FCC-50891B826D1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a:extLst>
            <a:ext uri="{FF2B5EF4-FFF2-40B4-BE49-F238E27FC236}">
              <a16:creationId xmlns:a16="http://schemas.microsoft.com/office/drawing/2014/main" id="{178765F9-4E66-4AD0-A21A-010EFC84153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a:extLst>
            <a:ext uri="{FF2B5EF4-FFF2-40B4-BE49-F238E27FC236}">
              <a16:creationId xmlns:a16="http://schemas.microsoft.com/office/drawing/2014/main" id="{7AB35E23-0523-4E65-B827-FDD4443F1FB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a:extLst>
            <a:ext uri="{FF2B5EF4-FFF2-40B4-BE49-F238E27FC236}">
              <a16:creationId xmlns:a16="http://schemas.microsoft.com/office/drawing/2014/main" id="{A2D28BDF-FB8D-4B12-BD5B-AB3722BCCCA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a:extLst>
            <a:ext uri="{FF2B5EF4-FFF2-40B4-BE49-F238E27FC236}">
              <a16:creationId xmlns:a16="http://schemas.microsoft.com/office/drawing/2014/main" id="{7342AFB4-494B-4CAD-A2EA-812319EC05F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a:extLst>
            <a:ext uri="{FF2B5EF4-FFF2-40B4-BE49-F238E27FC236}">
              <a16:creationId xmlns:a16="http://schemas.microsoft.com/office/drawing/2014/main" id="{3AE8CC39-F2EE-421A-A01C-7BC52EFDD87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a:extLst>
            <a:ext uri="{FF2B5EF4-FFF2-40B4-BE49-F238E27FC236}">
              <a16:creationId xmlns:a16="http://schemas.microsoft.com/office/drawing/2014/main" id="{6110B59A-65F1-4357-A047-793564764FA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a:extLst>
            <a:ext uri="{FF2B5EF4-FFF2-40B4-BE49-F238E27FC236}">
              <a16:creationId xmlns:a16="http://schemas.microsoft.com/office/drawing/2014/main" id="{335E2C3A-9B34-4E92-8C7A-BF8FE7B5D3B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6" name="直線コネクタ 625">
          <a:extLst>
            <a:ext uri="{FF2B5EF4-FFF2-40B4-BE49-F238E27FC236}">
              <a16:creationId xmlns:a16="http://schemas.microsoft.com/office/drawing/2014/main" id="{9B2DF40D-B86B-42B5-AB71-5F58BB07D62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7" name="テキスト ボックス 626">
          <a:extLst>
            <a:ext uri="{FF2B5EF4-FFF2-40B4-BE49-F238E27FC236}">
              <a16:creationId xmlns:a16="http://schemas.microsoft.com/office/drawing/2014/main" id="{E20D73C5-9C9E-4A1F-A24A-0BAC143C87D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8" name="直線コネクタ 627">
          <a:extLst>
            <a:ext uri="{FF2B5EF4-FFF2-40B4-BE49-F238E27FC236}">
              <a16:creationId xmlns:a16="http://schemas.microsoft.com/office/drawing/2014/main" id="{AEFD836B-6AE9-4456-A0FA-482E17F773A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9" name="テキスト ボックス 628">
          <a:extLst>
            <a:ext uri="{FF2B5EF4-FFF2-40B4-BE49-F238E27FC236}">
              <a16:creationId xmlns:a16="http://schemas.microsoft.com/office/drawing/2014/main" id="{8F888B45-F667-446F-8927-A55DF51BAEE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0" name="直線コネクタ 629">
          <a:extLst>
            <a:ext uri="{FF2B5EF4-FFF2-40B4-BE49-F238E27FC236}">
              <a16:creationId xmlns:a16="http://schemas.microsoft.com/office/drawing/2014/main" id="{62D0585F-ED22-44B4-A01C-6B6898B70EC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1" name="テキスト ボックス 630">
          <a:extLst>
            <a:ext uri="{FF2B5EF4-FFF2-40B4-BE49-F238E27FC236}">
              <a16:creationId xmlns:a16="http://schemas.microsoft.com/office/drawing/2014/main" id="{20D0F836-C5A6-4CE6-8048-C734E0BBDA5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2" name="直線コネクタ 631">
          <a:extLst>
            <a:ext uri="{FF2B5EF4-FFF2-40B4-BE49-F238E27FC236}">
              <a16:creationId xmlns:a16="http://schemas.microsoft.com/office/drawing/2014/main" id="{BAC0390F-AB36-4CB6-B18A-D9CC357D068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3" name="テキスト ボックス 632">
          <a:extLst>
            <a:ext uri="{FF2B5EF4-FFF2-40B4-BE49-F238E27FC236}">
              <a16:creationId xmlns:a16="http://schemas.microsoft.com/office/drawing/2014/main" id="{7D572883-BE27-4B69-BCC8-E89BD59C972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4" name="直線コネクタ 633">
          <a:extLst>
            <a:ext uri="{FF2B5EF4-FFF2-40B4-BE49-F238E27FC236}">
              <a16:creationId xmlns:a16="http://schemas.microsoft.com/office/drawing/2014/main" id="{F7588967-25B1-4A8E-9E5D-3CCF8BF7BF2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5" name="テキスト ボックス 634">
          <a:extLst>
            <a:ext uri="{FF2B5EF4-FFF2-40B4-BE49-F238E27FC236}">
              <a16:creationId xmlns:a16="http://schemas.microsoft.com/office/drawing/2014/main" id="{60A134B1-AE1D-475A-9DDA-C1CB929538E6}"/>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a:extLst>
            <a:ext uri="{FF2B5EF4-FFF2-40B4-BE49-F238E27FC236}">
              <a16:creationId xmlns:a16="http://schemas.microsoft.com/office/drawing/2014/main" id="{6F8C8D27-F6DE-4ACF-A0B8-DECB3E832D0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7" name="テキスト ボックス 636">
          <a:extLst>
            <a:ext uri="{FF2B5EF4-FFF2-40B4-BE49-F238E27FC236}">
              <a16:creationId xmlns:a16="http://schemas.microsoft.com/office/drawing/2014/main" id="{1616275B-2946-4A32-B6E3-04ECBEFB927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8" name="【消防施設】&#10;有形固定資産減価償却率グラフ枠">
          <a:extLst>
            <a:ext uri="{FF2B5EF4-FFF2-40B4-BE49-F238E27FC236}">
              <a16:creationId xmlns:a16="http://schemas.microsoft.com/office/drawing/2014/main" id="{4A7DE015-A520-496C-8047-01E104A9B73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639" name="直線コネクタ 638">
          <a:extLst>
            <a:ext uri="{FF2B5EF4-FFF2-40B4-BE49-F238E27FC236}">
              <a16:creationId xmlns:a16="http://schemas.microsoft.com/office/drawing/2014/main" id="{BEA5C3F0-6433-4611-86B0-629850865660}"/>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640" name="【消防施設】&#10;有形固定資産減価償却率最小値テキスト">
          <a:extLst>
            <a:ext uri="{FF2B5EF4-FFF2-40B4-BE49-F238E27FC236}">
              <a16:creationId xmlns:a16="http://schemas.microsoft.com/office/drawing/2014/main" id="{55C45EB1-26F5-4D3E-B694-787E918FFE86}"/>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641" name="直線コネクタ 640">
          <a:extLst>
            <a:ext uri="{FF2B5EF4-FFF2-40B4-BE49-F238E27FC236}">
              <a16:creationId xmlns:a16="http://schemas.microsoft.com/office/drawing/2014/main" id="{3CBAD2AC-8B7C-4391-B5EE-7F9B0604DD91}"/>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42" name="【消防施設】&#10;有形固定資産減価償却率最大値テキスト">
          <a:extLst>
            <a:ext uri="{FF2B5EF4-FFF2-40B4-BE49-F238E27FC236}">
              <a16:creationId xmlns:a16="http://schemas.microsoft.com/office/drawing/2014/main" id="{C0A011BE-BECB-4E9C-B905-F02C4A7744F9}"/>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43" name="直線コネクタ 642">
          <a:extLst>
            <a:ext uri="{FF2B5EF4-FFF2-40B4-BE49-F238E27FC236}">
              <a16:creationId xmlns:a16="http://schemas.microsoft.com/office/drawing/2014/main" id="{EEC5452C-E03C-4FBA-A02E-E4739676359D}"/>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644" name="【消防施設】&#10;有形固定資産減価償却率平均値テキスト">
          <a:extLst>
            <a:ext uri="{FF2B5EF4-FFF2-40B4-BE49-F238E27FC236}">
              <a16:creationId xmlns:a16="http://schemas.microsoft.com/office/drawing/2014/main" id="{14BEE235-279A-4BAA-B702-29BB06AA74D2}"/>
            </a:ext>
          </a:extLst>
        </xdr:cNvPr>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45" name="フローチャート: 判断 644">
          <a:extLst>
            <a:ext uri="{FF2B5EF4-FFF2-40B4-BE49-F238E27FC236}">
              <a16:creationId xmlns:a16="http://schemas.microsoft.com/office/drawing/2014/main" id="{EB06C0E1-BCF2-4652-9760-2177471B2D64}"/>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160655</xdr:rowOff>
    </xdr:from>
    <xdr:to>
      <xdr:col>81</xdr:col>
      <xdr:colOff>101600</xdr:colOff>
      <xdr:row>82</xdr:row>
      <xdr:rowOff>90805</xdr:rowOff>
    </xdr:to>
    <xdr:sp macro="" textlink="">
      <xdr:nvSpPr>
        <xdr:cNvPr id="646" name="フローチャート: 判断 645">
          <a:extLst>
            <a:ext uri="{FF2B5EF4-FFF2-40B4-BE49-F238E27FC236}">
              <a16:creationId xmlns:a16="http://schemas.microsoft.com/office/drawing/2014/main" id="{964A6498-2E60-4CD2-A49E-B0D0D649119F}"/>
            </a:ext>
          </a:extLst>
        </xdr:cNvPr>
        <xdr:cNvSpPr/>
      </xdr:nvSpPr>
      <xdr:spPr>
        <a:xfrm>
          <a:off x="15430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147320</xdr:rowOff>
    </xdr:from>
    <xdr:to>
      <xdr:col>76</xdr:col>
      <xdr:colOff>165100</xdr:colOff>
      <xdr:row>82</xdr:row>
      <xdr:rowOff>77470</xdr:rowOff>
    </xdr:to>
    <xdr:sp macro="" textlink="">
      <xdr:nvSpPr>
        <xdr:cNvPr id="647" name="フローチャート: 判断 646">
          <a:extLst>
            <a:ext uri="{FF2B5EF4-FFF2-40B4-BE49-F238E27FC236}">
              <a16:creationId xmlns:a16="http://schemas.microsoft.com/office/drawing/2014/main" id="{C20B8DA8-D547-4A23-9CD2-9FB8392B3A7A}"/>
            </a:ext>
          </a:extLst>
        </xdr:cNvPr>
        <xdr:cNvSpPr/>
      </xdr:nvSpPr>
      <xdr:spPr>
        <a:xfrm>
          <a:off x="14541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648" name="フローチャート: 判断 647">
          <a:extLst>
            <a:ext uri="{FF2B5EF4-FFF2-40B4-BE49-F238E27FC236}">
              <a16:creationId xmlns:a16="http://schemas.microsoft.com/office/drawing/2014/main" id="{ED78C7D8-334B-4B17-A0E7-766CAF09EB2F}"/>
            </a:ext>
          </a:extLst>
        </xdr:cNvPr>
        <xdr:cNvSpPr/>
      </xdr:nvSpPr>
      <xdr:spPr>
        <a:xfrm>
          <a:off x="1365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153036</xdr:rowOff>
    </xdr:from>
    <xdr:to>
      <xdr:col>67</xdr:col>
      <xdr:colOff>101600</xdr:colOff>
      <xdr:row>81</xdr:row>
      <xdr:rowOff>83186</xdr:rowOff>
    </xdr:to>
    <xdr:sp macro="" textlink="">
      <xdr:nvSpPr>
        <xdr:cNvPr id="649" name="フローチャート: 判断 648">
          <a:extLst>
            <a:ext uri="{FF2B5EF4-FFF2-40B4-BE49-F238E27FC236}">
              <a16:creationId xmlns:a16="http://schemas.microsoft.com/office/drawing/2014/main" id="{3A0DC000-1ED1-4F61-9256-F55C899997C9}"/>
            </a:ext>
          </a:extLst>
        </xdr:cNvPr>
        <xdr:cNvSpPr/>
      </xdr:nvSpPr>
      <xdr:spPr>
        <a:xfrm>
          <a:off x="12763500" y="138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3967AC38-B5E7-45BC-9434-DC2F4F2C341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7922C750-D2B6-433C-B4E7-AD07310D559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B6F19C81-92F8-4392-A260-AC72E299385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62F2BA21-7791-4387-A712-8082C325BCE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849818BD-8BA8-4BCE-9BFA-BFFAF0556B8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124461</xdr:rowOff>
    </xdr:from>
    <xdr:to>
      <xdr:col>85</xdr:col>
      <xdr:colOff>177800</xdr:colOff>
      <xdr:row>80</xdr:row>
      <xdr:rowOff>54611</xdr:rowOff>
    </xdr:to>
    <xdr:sp macro="" textlink="">
      <xdr:nvSpPr>
        <xdr:cNvPr id="655" name="楕円 654">
          <a:extLst>
            <a:ext uri="{FF2B5EF4-FFF2-40B4-BE49-F238E27FC236}">
              <a16:creationId xmlns:a16="http://schemas.microsoft.com/office/drawing/2014/main" id="{9D8C830A-9677-4D59-8D81-FE9CB96773C2}"/>
            </a:ext>
          </a:extLst>
        </xdr:cNvPr>
        <xdr:cNvSpPr/>
      </xdr:nvSpPr>
      <xdr:spPr>
        <a:xfrm>
          <a:off x="162687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147338</xdr:rowOff>
    </xdr:from>
    <xdr:ext cx="405111" cy="259045"/>
    <xdr:sp macro="" textlink="">
      <xdr:nvSpPr>
        <xdr:cNvPr id="656" name="【消防施設】&#10;有形固定資産減価償却率該当値テキスト">
          <a:extLst>
            <a:ext uri="{FF2B5EF4-FFF2-40B4-BE49-F238E27FC236}">
              <a16:creationId xmlns:a16="http://schemas.microsoft.com/office/drawing/2014/main" id="{E57EC370-2A1F-43A7-850A-910F778FB609}"/>
            </a:ext>
          </a:extLst>
        </xdr:cNvPr>
        <xdr:cNvSpPr txBox="1"/>
      </xdr:nvSpPr>
      <xdr:spPr>
        <a:xfrm>
          <a:off x="16357600"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636</xdr:rowOff>
    </xdr:from>
    <xdr:to>
      <xdr:col>81</xdr:col>
      <xdr:colOff>101600</xdr:colOff>
      <xdr:row>81</xdr:row>
      <xdr:rowOff>102236</xdr:rowOff>
    </xdr:to>
    <xdr:sp macro="" textlink="">
      <xdr:nvSpPr>
        <xdr:cNvPr id="657" name="楕円 656">
          <a:extLst>
            <a:ext uri="{FF2B5EF4-FFF2-40B4-BE49-F238E27FC236}">
              <a16:creationId xmlns:a16="http://schemas.microsoft.com/office/drawing/2014/main" id="{3EAB1843-487E-4FAA-9F0F-D2D4ECBA53C0}"/>
            </a:ext>
          </a:extLst>
        </xdr:cNvPr>
        <xdr:cNvSpPr/>
      </xdr:nvSpPr>
      <xdr:spPr>
        <a:xfrm>
          <a:off x="15430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3811</xdr:rowOff>
    </xdr:from>
    <xdr:to>
      <xdr:col>85</xdr:col>
      <xdr:colOff>127000</xdr:colOff>
      <xdr:row>81</xdr:row>
      <xdr:rowOff>51436</xdr:rowOff>
    </xdr:to>
    <xdr:cxnSp macro="">
      <xdr:nvCxnSpPr>
        <xdr:cNvPr id="658" name="直線コネクタ 657">
          <a:extLst>
            <a:ext uri="{FF2B5EF4-FFF2-40B4-BE49-F238E27FC236}">
              <a16:creationId xmlns:a16="http://schemas.microsoft.com/office/drawing/2014/main" id="{198A03E9-163F-468D-B41F-BC493018A9EF}"/>
            </a:ext>
          </a:extLst>
        </xdr:cNvPr>
        <xdr:cNvCxnSpPr/>
      </xdr:nvCxnSpPr>
      <xdr:spPr>
        <a:xfrm flipV="1">
          <a:off x="15481300" y="13719811"/>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126364</xdr:rowOff>
    </xdr:from>
    <xdr:to>
      <xdr:col>76</xdr:col>
      <xdr:colOff>165100</xdr:colOff>
      <xdr:row>81</xdr:row>
      <xdr:rowOff>56514</xdr:rowOff>
    </xdr:to>
    <xdr:sp macro="" textlink="">
      <xdr:nvSpPr>
        <xdr:cNvPr id="659" name="楕円 658">
          <a:extLst>
            <a:ext uri="{FF2B5EF4-FFF2-40B4-BE49-F238E27FC236}">
              <a16:creationId xmlns:a16="http://schemas.microsoft.com/office/drawing/2014/main" id="{4CCB1EF1-68C0-4267-9786-DCD5A7211D13}"/>
            </a:ext>
          </a:extLst>
        </xdr:cNvPr>
        <xdr:cNvSpPr/>
      </xdr:nvSpPr>
      <xdr:spPr>
        <a:xfrm>
          <a:off x="14541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5714</xdr:rowOff>
    </xdr:from>
    <xdr:to>
      <xdr:col>81</xdr:col>
      <xdr:colOff>50800</xdr:colOff>
      <xdr:row>81</xdr:row>
      <xdr:rowOff>51436</xdr:rowOff>
    </xdr:to>
    <xdr:cxnSp macro="">
      <xdr:nvCxnSpPr>
        <xdr:cNvPr id="660" name="直線コネクタ 659">
          <a:extLst>
            <a:ext uri="{FF2B5EF4-FFF2-40B4-BE49-F238E27FC236}">
              <a16:creationId xmlns:a16="http://schemas.microsoft.com/office/drawing/2014/main" id="{02060493-F9A2-4FEF-8CD7-BB506A59DD88}"/>
            </a:ext>
          </a:extLst>
        </xdr:cNvPr>
        <xdr:cNvCxnSpPr/>
      </xdr:nvCxnSpPr>
      <xdr:spPr>
        <a:xfrm>
          <a:off x="14592300" y="138931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82550</xdr:rowOff>
    </xdr:from>
    <xdr:to>
      <xdr:col>72</xdr:col>
      <xdr:colOff>38100</xdr:colOff>
      <xdr:row>81</xdr:row>
      <xdr:rowOff>12700</xdr:rowOff>
    </xdr:to>
    <xdr:sp macro="" textlink="">
      <xdr:nvSpPr>
        <xdr:cNvPr id="661" name="楕円 660">
          <a:extLst>
            <a:ext uri="{FF2B5EF4-FFF2-40B4-BE49-F238E27FC236}">
              <a16:creationId xmlns:a16="http://schemas.microsoft.com/office/drawing/2014/main" id="{9CA5E371-F8C4-477E-9F48-6F99FC13DC5F}"/>
            </a:ext>
          </a:extLst>
        </xdr:cNvPr>
        <xdr:cNvSpPr/>
      </xdr:nvSpPr>
      <xdr:spPr>
        <a:xfrm>
          <a:off x="13652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133350</xdr:rowOff>
    </xdr:from>
    <xdr:to>
      <xdr:col>76</xdr:col>
      <xdr:colOff>114300</xdr:colOff>
      <xdr:row>81</xdr:row>
      <xdr:rowOff>5714</xdr:rowOff>
    </xdr:to>
    <xdr:cxnSp macro="">
      <xdr:nvCxnSpPr>
        <xdr:cNvPr id="662" name="直線コネクタ 661">
          <a:extLst>
            <a:ext uri="{FF2B5EF4-FFF2-40B4-BE49-F238E27FC236}">
              <a16:creationId xmlns:a16="http://schemas.microsoft.com/office/drawing/2014/main" id="{7838D433-EDAF-469B-AD89-6FB29DA4FC1C}"/>
            </a:ext>
          </a:extLst>
        </xdr:cNvPr>
        <xdr:cNvCxnSpPr/>
      </xdr:nvCxnSpPr>
      <xdr:spPr>
        <a:xfrm>
          <a:off x="13703300" y="138493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128270</xdr:rowOff>
    </xdr:from>
    <xdr:to>
      <xdr:col>67</xdr:col>
      <xdr:colOff>101600</xdr:colOff>
      <xdr:row>82</xdr:row>
      <xdr:rowOff>58420</xdr:rowOff>
    </xdr:to>
    <xdr:sp macro="" textlink="">
      <xdr:nvSpPr>
        <xdr:cNvPr id="663" name="楕円 662">
          <a:extLst>
            <a:ext uri="{FF2B5EF4-FFF2-40B4-BE49-F238E27FC236}">
              <a16:creationId xmlns:a16="http://schemas.microsoft.com/office/drawing/2014/main" id="{8A32F150-E7B1-49FE-BA56-EA766F7B31F0}"/>
            </a:ext>
          </a:extLst>
        </xdr:cNvPr>
        <xdr:cNvSpPr/>
      </xdr:nvSpPr>
      <xdr:spPr>
        <a:xfrm>
          <a:off x="12763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133350</xdr:rowOff>
    </xdr:from>
    <xdr:to>
      <xdr:col>71</xdr:col>
      <xdr:colOff>177800</xdr:colOff>
      <xdr:row>82</xdr:row>
      <xdr:rowOff>7620</xdr:rowOff>
    </xdr:to>
    <xdr:cxnSp macro="">
      <xdr:nvCxnSpPr>
        <xdr:cNvPr id="664" name="直線コネクタ 663">
          <a:extLst>
            <a:ext uri="{FF2B5EF4-FFF2-40B4-BE49-F238E27FC236}">
              <a16:creationId xmlns:a16="http://schemas.microsoft.com/office/drawing/2014/main" id="{11420FD9-92A5-4A2E-B3C9-B7DE9F792814}"/>
            </a:ext>
          </a:extLst>
        </xdr:cNvPr>
        <xdr:cNvCxnSpPr/>
      </xdr:nvCxnSpPr>
      <xdr:spPr>
        <a:xfrm flipV="1">
          <a:off x="12814300" y="138493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81932</xdr:rowOff>
    </xdr:from>
    <xdr:ext cx="405111" cy="259045"/>
    <xdr:sp macro="" textlink="">
      <xdr:nvSpPr>
        <xdr:cNvPr id="665" name="n_1aveValue【消防施設】&#10;有形固定資産減価償却率">
          <a:extLst>
            <a:ext uri="{FF2B5EF4-FFF2-40B4-BE49-F238E27FC236}">
              <a16:creationId xmlns:a16="http://schemas.microsoft.com/office/drawing/2014/main" id="{5728A581-6B1F-4DB2-8605-AF2F20BB5B89}"/>
            </a:ext>
          </a:extLst>
        </xdr:cNvPr>
        <xdr:cNvSpPr txBox="1"/>
      </xdr:nvSpPr>
      <xdr:spPr>
        <a:xfrm>
          <a:off x="15266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68597</xdr:rowOff>
    </xdr:from>
    <xdr:ext cx="405111" cy="259045"/>
    <xdr:sp macro="" textlink="">
      <xdr:nvSpPr>
        <xdr:cNvPr id="666" name="n_2aveValue【消防施設】&#10;有形固定資産減価償却率">
          <a:extLst>
            <a:ext uri="{FF2B5EF4-FFF2-40B4-BE49-F238E27FC236}">
              <a16:creationId xmlns:a16="http://schemas.microsoft.com/office/drawing/2014/main" id="{64CB754A-20A7-4D73-A9C5-550A6126E6E4}"/>
            </a:ext>
          </a:extLst>
        </xdr:cNvPr>
        <xdr:cNvSpPr txBox="1"/>
      </xdr:nvSpPr>
      <xdr:spPr>
        <a:xfrm>
          <a:off x="14389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49547</xdr:rowOff>
    </xdr:from>
    <xdr:ext cx="405111" cy="259045"/>
    <xdr:sp macro="" textlink="">
      <xdr:nvSpPr>
        <xdr:cNvPr id="667" name="n_3aveValue【消防施設】&#10;有形固定資産減価償却率">
          <a:extLst>
            <a:ext uri="{FF2B5EF4-FFF2-40B4-BE49-F238E27FC236}">
              <a16:creationId xmlns:a16="http://schemas.microsoft.com/office/drawing/2014/main" id="{C1BF4C28-C5EA-4648-A48B-295F3AC027BB}"/>
            </a:ext>
          </a:extLst>
        </xdr:cNvPr>
        <xdr:cNvSpPr txBox="1"/>
      </xdr:nvSpPr>
      <xdr:spPr>
        <a:xfrm>
          <a:off x="13500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99713</xdr:rowOff>
    </xdr:from>
    <xdr:ext cx="405111" cy="259045"/>
    <xdr:sp macro="" textlink="">
      <xdr:nvSpPr>
        <xdr:cNvPr id="668" name="n_4aveValue【消防施設】&#10;有形固定資産減価償却率">
          <a:extLst>
            <a:ext uri="{FF2B5EF4-FFF2-40B4-BE49-F238E27FC236}">
              <a16:creationId xmlns:a16="http://schemas.microsoft.com/office/drawing/2014/main" id="{35171D67-A829-435F-8350-4419ACAE7A72}"/>
            </a:ext>
          </a:extLst>
        </xdr:cNvPr>
        <xdr:cNvSpPr txBox="1"/>
      </xdr:nvSpPr>
      <xdr:spPr>
        <a:xfrm>
          <a:off x="126117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118763</xdr:rowOff>
    </xdr:from>
    <xdr:ext cx="405111" cy="259045"/>
    <xdr:sp macro="" textlink="">
      <xdr:nvSpPr>
        <xdr:cNvPr id="669" name="n_1mainValue【消防施設】&#10;有形固定資産減価償却率">
          <a:extLst>
            <a:ext uri="{FF2B5EF4-FFF2-40B4-BE49-F238E27FC236}">
              <a16:creationId xmlns:a16="http://schemas.microsoft.com/office/drawing/2014/main" id="{A11BA9A6-7F0E-4579-9BB5-B95C3C63C9DD}"/>
            </a:ext>
          </a:extLst>
        </xdr:cNvPr>
        <xdr:cNvSpPr txBox="1"/>
      </xdr:nvSpPr>
      <xdr:spPr>
        <a:xfrm>
          <a:off x="152660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73041</xdr:rowOff>
    </xdr:from>
    <xdr:ext cx="405111" cy="259045"/>
    <xdr:sp macro="" textlink="">
      <xdr:nvSpPr>
        <xdr:cNvPr id="670" name="n_2mainValue【消防施設】&#10;有形固定資産減価償却率">
          <a:extLst>
            <a:ext uri="{FF2B5EF4-FFF2-40B4-BE49-F238E27FC236}">
              <a16:creationId xmlns:a16="http://schemas.microsoft.com/office/drawing/2014/main" id="{B81584EF-5E9D-4D98-BBFC-12213EF74796}"/>
            </a:ext>
          </a:extLst>
        </xdr:cNvPr>
        <xdr:cNvSpPr txBox="1"/>
      </xdr:nvSpPr>
      <xdr:spPr>
        <a:xfrm>
          <a:off x="14389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29227</xdr:rowOff>
    </xdr:from>
    <xdr:ext cx="405111" cy="259045"/>
    <xdr:sp macro="" textlink="">
      <xdr:nvSpPr>
        <xdr:cNvPr id="671" name="n_3mainValue【消防施設】&#10;有形固定資産減価償却率">
          <a:extLst>
            <a:ext uri="{FF2B5EF4-FFF2-40B4-BE49-F238E27FC236}">
              <a16:creationId xmlns:a16="http://schemas.microsoft.com/office/drawing/2014/main" id="{FBB1C269-1550-4040-AF7B-8D21A325F0B1}"/>
            </a:ext>
          </a:extLst>
        </xdr:cNvPr>
        <xdr:cNvSpPr txBox="1"/>
      </xdr:nvSpPr>
      <xdr:spPr>
        <a:xfrm>
          <a:off x="13500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49547</xdr:rowOff>
    </xdr:from>
    <xdr:ext cx="405111" cy="259045"/>
    <xdr:sp macro="" textlink="">
      <xdr:nvSpPr>
        <xdr:cNvPr id="672" name="n_4mainValue【消防施設】&#10;有形固定資産減価償却率">
          <a:extLst>
            <a:ext uri="{FF2B5EF4-FFF2-40B4-BE49-F238E27FC236}">
              <a16:creationId xmlns:a16="http://schemas.microsoft.com/office/drawing/2014/main" id="{AA9E981A-A8FC-4DC4-8CB1-EDB7BA67CBE5}"/>
            </a:ext>
          </a:extLst>
        </xdr:cNvPr>
        <xdr:cNvSpPr txBox="1"/>
      </xdr:nvSpPr>
      <xdr:spPr>
        <a:xfrm>
          <a:off x="12611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B6BC74A9-790B-4061-ABF7-557A105EB8D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6837004C-043E-45E6-B4CB-99B72E686BF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0AA81893-D0FE-49F6-B5AE-DA732723273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1EF889AD-1A87-4DFC-9385-487827855D2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72A7D485-F828-47BE-977F-C6CAE8CE9FA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0502A81D-A7AD-4A6F-A68D-69CB8F496B3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B5D5BB57-AEC6-451C-B0CF-66DC5DBC4B8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012D26F0-2347-432D-A377-0C287502C97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D6508C01-3352-4420-9CFD-197C5FF927E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57CAE7CC-2D20-45CC-874F-E6030AABF3C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3" name="直線コネクタ 682">
          <a:extLst>
            <a:ext uri="{FF2B5EF4-FFF2-40B4-BE49-F238E27FC236}">
              <a16:creationId xmlns:a16="http://schemas.microsoft.com/office/drawing/2014/main" id="{B1975C57-6AC0-405B-8482-1CB0331A2E46}"/>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4" name="テキスト ボックス 683">
          <a:extLst>
            <a:ext uri="{FF2B5EF4-FFF2-40B4-BE49-F238E27FC236}">
              <a16:creationId xmlns:a16="http://schemas.microsoft.com/office/drawing/2014/main" id="{CEB202BD-438A-4C8A-BD0C-9C318F977ED6}"/>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5" name="直線コネクタ 684">
          <a:extLst>
            <a:ext uri="{FF2B5EF4-FFF2-40B4-BE49-F238E27FC236}">
              <a16:creationId xmlns:a16="http://schemas.microsoft.com/office/drawing/2014/main" id="{470B48C6-26E2-4905-9B95-5CB124AD7E99}"/>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6" name="テキスト ボックス 685">
          <a:extLst>
            <a:ext uri="{FF2B5EF4-FFF2-40B4-BE49-F238E27FC236}">
              <a16:creationId xmlns:a16="http://schemas.microsoft.com/office/drawing/2014/main" id="{8CEE194D-6709-413C-9C9E-4A97EA5E2CD7}"/>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7" name="直線コネクタ 686">
          <a:extLst>
            <a:ext uri="{FF2B5EF4-FFF2-40B4-BE49-F238E27FC236}">
              <a16:creationId xmlns:a16="http://schemas.microsoft.com/office/drawing/2014/main" id="{AFEB3254-9368-4E18-BD5B-647B42682D4F}"/>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8" name="テキスト ボックス 687">
          <a:extLst>
            <a:ext uri="{FF2B5EF4-FFF2-40B4-BE49-F238E27FC236}">
              <a16:creationId xmlns:a16="http://schemas.microsoft.com/office/drawing/2014/main" id="{9B258B99-E591-4A9C-A45C-05639B02BA46}"/>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9" name="直線コネクタ 688">
          <a:extLst>
            <a:ext uri="{FF2B5EF4-FFF2-40B4-BE49-F238E27FC236}">
              <a16:creationId xmlns:a16="http://schemas.microsoft.com/office/drawing/2014/main" id="{83415A7F-98E8-4096-B655-F7368002F4FE}"/>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0" name="テキスト ボックス 689">
          <a:extLst>
            <a:ext uri="{FF2B5EF4-FFF2-40B4-BE49-F238E27FC236}">
              <a16:creationId xmlns:a16="http://schemas.microsoft.com/office/drawing/2014/main" id="{0477492A-880A-47C5-8F87-FA6D3107D2F2}"/>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1" name="直線コネクタ 690">
          <a:extLst>
            <a:ext uri="{FF2B5EF4-FFF2-40B4-BE49-F238E27FC236}">
              <a16:creationId xmlns:a16="http://schemas.microsoft.com/office/drawing/2014/main" id="{2C75E6DE-BE8F-4688-94F9-F8ED926E10A4}"/>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2" name="テキスト ボックス 691">
          <a:extLst>
            <a:ext uri="{FF2B5EF4-FFF2-40B4-BE49-F238E27FC236}">
              <a16:creationId xmlns:a16="http://schemas.microsoft.com/office/drawing/2014/main" id="{4F71934C-1A0A-4492-B97D-A6690260344F}"/>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3" name="直線コネクタ 692">
          <a:extLst>
            <a:ext uri="{FF2B5EF4-FFF2-40B4-BE49-F238E27FC236}">
              <a16:creationId xmlns:a16="http://schemas.microsoft.com/office/drawing/2014/main" id="{C91C814A-F3E2-42C9-9797-DD7364327F1E}"/>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4" name="テキスト ボックス 693">
          <a:extLst>
            <a:ext uri="{FF2B5EF4-FFF2-40B4-BE49-F238E27FC236}">
              <a16:creationId xmlns:a16="http://schemas.microsoft.com/office/drawing/2014/main" id="{9A54A86C-951A-4F51-9B56-04BBF5F54BA2}"/>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5763CA5A-E86B-4DA0-A552-54BCC6EBE12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695F4350-9460-4B03-B97A-8EFEDE1ED0A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D1F42941-0087-4ABD-8557-5974819C0A4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698" name="直線コネクタ 697">
          <a:extLst>
            <a:ext uri="{FF2B5EF4-FFF2-40B4-BE49-F238E27FC236}">
              <a16:creationId xmlns:a16="http://schemas.microsoft.com/office/drawing/2014/main" id="{74AA3E24-953A-4C7C-90BB-D3F940B9BC46}"/>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699" name="【消防施設】&#10;一人当たり面積最小値テキスト">
          <a:extLst>
            <a:ext uri="{FF2B5EF4-FFF2-40B4-BE49-F238E27FC236}">
              <a16:creationId xmlns:a16="http://schemas.microsoft.com/office/drawing/2014/main" id="{9F9491B7-1FF4-421D-9BAF-281DB1088BDF}"/>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00" name="直線コネクタ 699">
          <a:extLst>
            <a:ext uri="{FF2B5EF4-FFF2-40B4-BE49-F238E27FC236}">
              <a16:creationId xmlns:a16="http://schemas.microsoft.com/office/drawing/2014/main" id="{B7084452-6468-4DD9-B187-D31848A453F8}"/>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01" name="【消防施設】&#10;一人当たり面積最大値テキスト">
          <a:extLst>
            <a:ext uri="{FF2B5EF4-FFF2-40B4-BE49-F238E27FC236}">
              <a16:creationId xmlns:a16="http://schemas.microsoft.com/office/drawing/2014/main" id="{EB347CBD-9E5E-40B7-989D-1304CF668787}"/>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702" name="直線コネクタ 701">
          <a:extLst>
            <a:ext uri="{FF2B5EF4-FFF2-40B4-BE49-F238E27FC236}">
              <a16:creationId xmlns:a16="http://schemas.microsoft.com/office/drawing/2014/main" id="{6B9A3F06-FF67-4C09-A8BC-E304A8237D44}"/>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703" name="【消防施設】&#10;一人当たり面積平均値テキスト">
          <a:extLst>
            <a:ext uri="{FF2B5EF4-FFF2-40B4-BE49-F238E27FC236}">
              <a16:creationId xmlns:a16="http://schemas.microsoft.com/office/drawing/2014/main" id="{04E4F917-A354-4F52-ABCA-B6A2720D6A5E}"/>
            </a:ext>
          </a:extLst>
        </xdr:cNvPr>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704" name="フローチャート: 判断 703">
          <a:extLst>
            <a:ext uri="{FF2B5EF4-FFF2-40B4-BE49-F238E27FC236}">
              <a16:creationId xmlns:a16="http://schemas.microsoft.com/office/drawing/2014/main" id="{E565CD6E-C93F-4459-9DA4-D8E1FD8E8EB1}"/>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18869</xdr:rowOff>
    </xdr:from>
    <xdr:to>
      <xdr:col>112</xdr:col>
      <xdr:colOff>38100</xdr:colOff>
      <xdr:row>86</xdr:row>
      <xdr:rowOff>120469</xdr:rowOff>
    </xdr:to>
    <xdr:sp macro="" textlink="">
      <xdr:nvSpPr>
        <xdr:cNvPr id="705" name="フローチャート: 判断 704">
          <a:extLst>
            <a:ext uri="{FF2B5EF4-FFF2-40B4-BE49-F238E27FC236}">
              <a16:creationId xmlns:a16="http://schemas.microsoft.com/office/drawing/2014/main" id="{AD795CF1-3598-4895-85C6-BAC82882DC47}"/>
            </a:ext>
          </a:extLst>
        </xdr:cNvPr>
        <xdr:cNvSpPr/>
      </xdr:nvSpPr>
      <xdr:spPr>
        <a:xfrm>
          <a:off x="21272500" y="1476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14514</xdr:rowOff>
    </xdr:from>
    <xdr:to>
      <xdr:col>107</xdr:col>
      <xdr:colOff>101600</xdr:colOff>
      <xdr:row>86</xdr:row>
      <xdr:rowOff>116114</xdr:rowOff>
    </xdr:to>
    <xdr:sp macro="" textlink="">
      <xdr:nvSpPr>
        <xdr:cNvPr id="706" name="フローチャート: 判断 705">
          <a:extLst>
            <a:ext uri="{FF2B5EF4-FFF2-40B4-BE49-F238E27FC236}">
              <a16:creationId xmlns:a16="http://schemas.microsoft.com/office/drawing/2014/main" id="{118E95E4-50F5-474B-AD1A-CD07F230D763}"/>
            </a:ext>
          </a:extLst>
        </xdr:cNvPr>
        <xdr:cNvSpPr/>
      </xdr:nvSpPr>
      <xdr:spPr>
        <a:xfrm>
          <a:off x="20383500" y="147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707" name="フローチャート: 判断 706">
          <a:extLst>
            <a:ext uri="{FF2B5EF4-FFF2-40B4-BE49-F238E27FC236}">
              <a16:creationId xmlns:a16="http://schemas.microsoft.com/office/drawing/2014/main" id="{C8EAD954-7F5F-4C51-AC4D-B2D763702402}"/>
            </a:ext>
          </a:extLst>
        </xdr:cNvPr>
        <xdr:cNvSpPr/>
      </xdr:nvSpPr>
      <xdr:spPr>
        <a:xfrm>
          <a:off x="19494500" y="147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25400</xdr:rowOff>
    </xdr:from>
    <xdr:to>
      <xdr:col>98</xdr:col>
      <xdr:colOff>38100</xdr:colOff>
      <xdr:row>86</xdr:row>
      <xdr:rowOff>127000</xdr:rowOff>
    </xdr:to>
    <xdr:sp macro="" textlink="">
      <xdr:nvSpPr>
        <xdr:cNvPr id="708" name="フローチャート: 判断 707">
          <a:extLst>
            <a:ext uri="{FF2B5EF4-FFF2-40B4-BE49-F238E27FC236}">
              <a16:creationId xmlns:a16="http://schemas.microsoft.com/office/drawing/2014/main" id="{F2685079-92E7-4CA6-A905-942B5E1B3C47}"/>
            </a:ext>
          </a:extLst>
        </xdr:cNvPr>
        <xdr:cNvSpPr/>
      </xdr:nvSpPr>
      <xdr:spPr>
        <a:xfrm>
          <a:off x="18605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FF5AA061-F681-4A42-B9F9-75AD977C403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51622527-3A5E-4398-8FC1-99B3411A5E1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DCFD485A-3FA3-4F93-B1D4-C8191DB0037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BF23EED8-8696-436B-9A3F-A3796F3B188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92A414BF-369C-44A5-BD0A-083BF6647E9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160927</xdr:rowOff>
    </xdr:from>
    <xdr:to>
      <xdr:col>116</xdr:col>
      <xdr:colOff>114300</xdr:colOff>
      <xdr:row>86</xdr:row>
      <xdr:rowOff>91077</xdr:rowOff>
    </xdr:to>
    <xdr:sp macro="" textlink="">
      <xdr:nvSpPr>
        <xdr:cNvPr id="714" name="楕円 713">
          <a:extLst>
            <a:ext uri="{FF2B5EF4-FFF2-40B4-BE49-F238E27FC236}">
              <a16:creationId xmlns:a16="http://schemas.microsoft.com/office/drawing/2014/main" id="{DE113467-AECA-47F9-81B9-7C59AA0534A7}"/>
            </a:ext>
          </a:extLst>
        </xdr:cNvPr>
        <xdr:cNvSpPr/>
      </xdr:nvSpPr>
      <xdr:spPr>
        <a:xfrm>
          <a:off x="22110700" y="147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118671</xdr:rowOff>
    </xdr:from>
    <xdr:ext cx="469744" cy="259045"/>
    <xdr:sp macro="" textlink="">
      <xdr:nvSpPr>
        <xdr:cNvPr id="715" name="【消防施設】&#10;一人当たり面積該当値テキスト">
          <a:extLst>
            <a:ext uri="{FF2B5EF4-FFF2-40B4-BE49-F238E27FC236}">
              <a16:creationId xmlns:a16="http://schemas.microsoft.com/office/drawing/2014/main" id="{555E32D4-C0FD-4022-933E-A9D913E923E1}"/>
            </a:ext>
          </a:extLst>
        </xdr:cNvPr>
        <xdr:cNvSpPr txBox="1"/>
      </xdr:nvSpPr>
      <xdr:spPr>
        <a:xfrm>
          <a:off x="22199600" y="1469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163105</xdr:rowOff>
    </xdr:from>
    <xdr:to>
      <xdr:col>112</xdr:col>
      <xdr:colOff>38100</xdr:colOff>
      <xdr:row>86</xdr:row>
      <xdr:rowOff>93255</xdr:rowOff>
    </xdr:to>
    <xdr:sp macro="" textlink="">
      <xdr:nvSpPr>
        <xdr:cNvPr id="716" name="楕円 715">
          <a:extLst>
            <a:ext uri="{FF2B5EF4-FFF2-40B4-BE49-F238E27FC236}">
              <a16:creationId xmlns:a16="http://schemas.microsoft.com/office/drawing/2014/main" id="{9FF8553D-D0B2-4AA8-B068-DC098AB30FE9}"/>
            </a:ext>
          </a:extLst>
        </xdr:cNvPr>
        <xdr:cNvSpPr/>
      </xdr:nvSpPr>
      <xdr:spPr>
        <a:xfrm>
          <a:off x="21272500" y="147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40277</xdr:rowOff>
    </xdr:from>
    <xdr:to>
      <xdr:col>116</xdr:col>
      <xdr:colOff>63500</xdr:colOff>
      <xdr:row>86</xdr:row>
      <xdr:rowOff>42455</xdr:rowOff>
    </xdr:to>
    <xdr:cxnSp macro="">
      <xdr:nvCxnSpPr>
        <xdr:cNvPr id="717" name="直線コネクタ 716">
          <a:extLst>
            <a:ext uri="{FF2B5EF4-FFF2-40B4-BE49-F238E27FC236}">
              <a16:creationId xmlns:a16="http://schemas.microsoft.com/office/drawing/2014/main" id="{270CBFE1-289F-4CD2-B847-BA3B37D5EA83}"/>
            </a:ext>
          </a:extLst>
        </xdr:cNvPr>
        <xdr:cNvCxnSpPr/>
      </xdr:nvCxnSpPr>
      <xdr:spPr>
        <a:xfrm flipV="1">
          <a:off x="21323300" y="14784977"/>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165281</xdr:rowOff>
    </xdr:from>
    <xdr:to>
      <xdr:col>107</xdr:col>
      <xdr:colOff>101600</xdr:colOff>
      <xdr:row>86</xdr:row>
      <xdr:rowOff>95431</xdr:rowOff>
    </xdr:to>
    <xdr:sp macro="" textlink="">
      <xdr:nvSpPr>
        <xdr:cNvPr id="718" name="楕円 717">
          <a:extLst>
            <a:ext uri="{FF2B5EF4-FFF2-40B4-BE49-F238E27FC236}">
              <a16:creationId xmlns:a16="http://schemas.microsoft.com/office/drawing/2014/main" id="{94EAF772-A08C-4098-8BFD-DE6C06866D72}"/>
            </a:ext>
          </a:extLst>
        </xdr:cNvPr>
        <xdr:cNvSpPr/>
      </xdr:nvSpPr>
      <xdr:spPr>
        <a:xfrm>
          <a:off x="20383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42455</xdr:rowOff>
    </xdr:from>
    <xdr:to>
      <xdr:col>111</xdr:col>
      <xdr:colOff>177800</xdr:colOff>
      <xdr:row>86</xdr:row>
      <xdr:rowOff>44631</xdr:rowOff>
    </xdr:to>
    <xdr:cxnSp macro="">
      <xdr:nvCxnSpPr>
        <xdr:cNvPr id="719" name="直線コネクタ 718">
          <a:extLst>
            <a:ext uri="{FF2B5EF4-FFF2-40B4-BE49-F238E27FC236}">
              <a16:creationId xmlns:a16="http://schemas.microsoft.com/office/drawing/2014/main" id="{022B1B62-8358-477C-AFB9-EC109AD0CB2C}"/>
            </a:ext>
          </a:extLst>
        </xdr:cNvPr>
        <xdr:cNvCxnSpPr/>
      </xdr:nvCxnSpPr>
      <xdr:spPr>
        <a:xfrm flipV="1">
          <a:off x="20434300" y="14787155"/>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165281</xdr:rowOff>
    </xdr:from>
    <xdr:to>
      <xdr:col>102</xdr:col>
      <xdr:colOff>165100</xdr:colOff>
      <xdr:row>86</xdr:row>
      <xdr:rowOff>95431</xdr:rowOff>
    </xdr:to>
    <xdr:sp macro="" textlink="">
      <xdr:nvSpPr>
        <xdr:cNvPr id="720" name="楕円 719">
          <a:extLst>
            <a:ext uri="{FF2B5EF4-FFF2-40B4-BE49-F238E27FC236}">
              <a16:creationId xmlns:a16="http://schemas.microsoft.com/office/drawing/2014/main" id="{0C8AF35E-684D-43B0-8926-CB9F0549D1B9}"/>
            </a:ext>
          </a:extLst>
        </xdr:cNvPr>
        <xdr:cNvSpPr/>
      </xdr:nvSpPr>
      <xdr:spPr>
        <a:xfrm>
          <a:off x="19494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44631</xdr:rowOff>
    </xdr:from>
    <xdr:to>
      <xdr:col>107</xdr:col>
      <xdr:colOff>50800</xdr:colOff>
      <xdr:row>86</xdr:row>
      <xdr:rowOff>44631</xdr:rowOff>
    </xdr:to>
    <xdr:cxnSp macro="">
      <xdr:nvCxnSpPr>
        <xdr:cNvPr id="721" name="直線コネクタ 720">
          <a:extLst>
            <a:ext uri="{FF2B5EF4-FFF2-40B4-BE49-F238E27FC236}">
              <a16:creationId xmlns:a16="http://schemas.microsoft.com/office/drawing/2014/main" id="{B132ED0B-2EE0-46A9-B76D-88E9D25AB058}"/>
            </a:ext>
          </a:extLst>
        </xdr:cNvPr>
        <xdr:cNvCxnSpPr/>
      </xdr:nvCxnSpPr>
      <xdr:spPr>
        <a:xfrm>
          <a:off x="19545300" y="1478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152219</xdr:rowOff>
    </xdr:from>
    <xdr:to>
      <xdr:col>98</xdr:col>
      <xdr:colOff>38100</xdr:colOff>
      <xdr:row>86</xdr:row>
      <xdr:rowOff>82369</xdr:rowOff>
    </xdr:to>
    <xdr:sp macro="" textlink="">
      <xdr:nvSpPr>
        <xdr:cNvPr id="722" name="楕円 721">
          <a:extLst>
            <a:ext uri="{FF2B5EF4-FFF2-40B4-BE49-F238E27FC236}">
              <a16:creationId xmlns:a16="http://schemas.microsoft.com/office/drawing/2014/main" id="{FDBB46F3-D1C6-454D-9765-F7A839FF2531}"/>
            </a:ext>
          </a:extLst>
        </xdr:cNvPr>
        <xdr:cNvSpPr/>
      </xdr:nvSpPr>
      <xdr:spPr>
        <a:xfrm>
          <a:off x="186055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31569</xdr:rowOff>
    </xdr:from>
    <xdr:to>
      <xdr:col>102</xdr:col>
      <xdr:colOff>114300</xdr:colOff>
      <xdr:row>86</xdr:row>
      <xdr:rowOff>44631</xdr:rowOff>
    </xdr:to>
    <xdr:cxnSp macro="">
      <xdr:nvCxnSpPr>
        <xdr:cNvPr id="723" name="直線コネクタ 722">
          <a:extLst>
            <a:ext uri="{FF2B5EF4-FFF2-40B4-BE49-F238E27FC236}">
              <a16:creationId xmlns:a16="http://schemas.microsoft.com/office/drawing/2014/main" id="{13AD70E5-A38D-43C0-A730-05E34DE9C5CF}"/>
            </a:ext>
          </a:extLst>
        </xdr:cNvPr>
        <xdr:cNvCxnSpPr/>
      </xdr:nvCxnSpPr>
      <xdr:spPr>
        <a:xfrm>
          <a:off x="18656300" y="147762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111596</xdr:rowOff>
    </xdr:from>
    <xdr:ext cx="469744" cy="259045"/>
    <xdr:sp macro="" textlink="">
      <xdr:nvSpPr>
        <xdr:cNvPr id="724" name="n_1aveValue【消防施設】&#10;一人当たり面積">
          <a:extLst>
            <a:ext uri="{FF2B5EF4-FFF2-40B4-BE49-F238E27FC236}">
              <a16:creationId xmlns:a16="http://schemas.microsoft.com/office/drawing/2014/main" id="{07093A6D-49EB-4523-B1EC-1CE15A82703A}"/>
            </a:ext>
          </a:extLst>
        </xdr:cNvPr>
        <xdr:cNvSpPr txBox="1"/>
      </xdr:nvSpPr>
      <xdr:spPr>
        <a:xfrm>
          <a:off x="21075727" y="1485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107241</xdr:rowOff>
    </xdr:from>
    <xdr:ext cx="469744" cy="259045"/>
    <xdr:sp macro="" textlink="">
      <xdr:nvSpPr>
        <xdr:cNvPr id="725" name="n_2aveValue【消防施設】&#10;一人当たり面積">
          <a:extLst>
            <a:ext uri="{FF2B5EF4-FFF2-40B4-BE49-F238E27FC236}">
              <a16:creationId xmlns:a16="http://schemas.microsoft.com/office/drawing/2014/main" id="{50B0BDAC-0C75-4D57-8587-A46585CA4192}"/>
            </a:ext>
          </a:extLst>
        </xdr:cNvPr>
        <xdr:cNvSpPr txBox="1"/>
      </xdr:nvSpPr>
      <xdr:spPr>
        <a:xfrm>
          <a:off x="20199427"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112684</xdr:rowOff>
    </xdr:from>
    <xdr:ext cx="469744" cy="259045"/>
    <xdr:sp macro="" textlink="">
      <xdr:nvSpPr>
        <xdr:cNvPr id="726" name="n_3aveValue【消防施設】&#10;一人当たり面積">
          <a:extLst>
            <a:ext uri="{FF2B5EF4-FFF2-40B4-BE49-F238E27FC236}">
              <a16:creationId xmlns:a16="http://schemas.microsoft.com/office/drawing/2014/main" id="{E8167145-AD15-4547-B374-8A03C3E77775}"/>
            </a:ext>
          </a:extLst>
        </xdr:cNvPr>
        <xdr:cNvSpPr txBox="1"/>
      </xdr:nvSpPr>
      <xdr:spPr>
        <a:xfrm>
          <a:off x="19310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727" name="n_4aveValue【消防施設】&#10;一人当たり面積">
          <a:extLst>
            <a:ext uri="{FF2B5EF4-FFF2-40B4-BE49-F238E27FC236}">
              <a16:creationId xmlns:a16="http://schemas.microsoft.com/office/drawing/2014/main" id="{3BB1F129-8988-45E7-86F7-8052AA459B27}"/>
            </a:ext>
          </a:extLst>
        </xdr:cNvPr>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109782</xdr:rowOff>
    </xdr:from>
    <xdr:ext cx="469744" cy="259045"/>
    <xdr:sp macro="" textlink="">
      <xdr:nvSpPr>
        <xdr:cNvPr id="728" name="n_1mainValue【消防施設】&#10;一人当たり面積">
          <a:extLst>
            <a:ext uri="{FF2B5EF4-FFF2-40B4-BE49-F238E27FC236}">
              <a16:creationId xmlns:a16="http://schemas.microsoft.com/office/drawing/2014/main" id="{4632D022-D192-43D0-A7CF-5E5271AAE312}"/>
            </a:ext>
          </a:extLst>
        </xdr:cNvPr>
        <xdr:cNvSpPr txBox="1"/>
      </xdr:nvSpPr>
      <xdr:spPr>
        <a:xfrm>
          <a:off x="210757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111958</xdr:rowOff>
    </xdr:from>
    <xdr:ext cx="469744" cy="259045"/>
    <xdr:sp macro="" textlink="">
      <xdr:nvSpPr>
        <xdr:cNvPr id="729" name="n_2mainValue【消防施設】&#10;一人当たり面積">
          <a:extLst>
            <a:ext uri="{FF2B5EF4-FFF2-40B4-BE49-F238E27FC236}">
              <a16:creationId xmlns:a16="http://schemas.microsoft.com/office/drawing/2014/main" id="{41F39E49-4911-41C5-A669-6615BD292D2C}"/>
            </a:ext>
          </a:extLst>
        </xdr:cNvPr>
        <xdr:cNvSpPr txBox="1"/>
      </xdr:nvSpPr>
      <xdr:spPr>
        <a:xfrm>
          <a:off x="20199427" y="1451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111958</xdr:rowOff>
    </xdr:from>
    <xdr:ext cx="469744" cy="259045"/>
    <xdr:sp macro="" textlink="">
      <xdr:nvSpPr>
        <xdr:cNvPr id="730" name="n_3mainValue【消防施設】&#10;一人当たり面積">
          <a:extLst>
            <a:ext uri="{FF2B5EF4-FFF2-40B4-BE49-F238E27FC236}">
              <a16:creationId xmlns:a16="http://schemas.microsoft.com/office/drawing/2014/main" id="{34428F34-5B8A-40E4-BAC3-AFB29D6EFD71}"/>
            </a:ext>
          </a:extLst>
        </xdr:cNvPr>
        <xdr:cNvSpPr txBox="1"/>
      </xdr:nvSpPr>
      <xdr:spPr>
        <a:xfrm>
          <a:off x="19310427" y="1451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98896</xdr:rowOff>
    </xdr:from>
    <xdr:ext cx="469744" cy="259045"/>
    <xdr:sp macro="" textlink="">
      <xdr:nvSpPr>
        <xdr:cNvPr id="731" name="n_4mainValue【消防施設】&#10;一人当たり面積">
          <a:extLst>
            <a:ext uri="{FF2B5EF4-FFF2-40B4-BE49-F238E27FC236}">
              <a16:creationId xmlns:a16="http://schemas.microsoft.com/office/drawing/2014/main" id="{B701EE1C-26B2-4553-B74E-559F0AD33613}"/>
            </a:ext>
          </a:extLst>
        </xdr:cNvPr>
        <xdr:cNvSpPr txBox="1"/>
      </xdr:nvSpPr>
      <xdr:spPr>
        <a:xfrm>
          <a:off x="18421427" y="145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1A863F2A-EF78-43B1-AFD3-9807627DDE5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F64B75B3-2A91-4782-8B78-9B30C88965E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4C559747-567B-4D32-A36D-2948FB86DCC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84546AEE-40F3-4FFA-8C58-2E05E8D4B29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8F12ACA1-E585-4F3B-A3D8-C3EFAB2807E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B775B2E0-3C3E-4406-909B-B1DAA813C75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F41EC6DD-C45F-47B0-A80F-17F77305AC0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88D31F5A-7988-48F2-9428-7B42D1DFCB2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741F5568-E5D8-464E-9D6A-5A59985E52E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18DC5BCF-CC66-45F5-8808-51F0FCF145D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71E13C97-15D2-4438-AE4B-3985B5E61E8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a:extLst>
            <a:ext uri="{FF2B5EF4-FFF2-40B4-BE49-F238E27FC236}">
              <a16:creationId xmlns:a16="http://schemas.microsoft.com/office/drawing/2014/main" id="{3E8E3B8B-9BD5-41AB-ADDC-FAA62338E1A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a:extLst>
            <a:ext uri="{FF2B5EF4-FFF2-40B4-BE49-F238E27FC236}">
              <a16:creationId xmlns:a16="http://schemas.microsoft.com/office/drawing/2014/main" id="{81E884C8-10AE-419A-997A-2CBACADD469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a:extLst>
            <a:ext uri="{FF2B5EF4-FFF2-40B4-BE49-F238E27FC236}">
              <a16:creationId xmlns:a16="http://schemas.microsoft.com/office/drawing/2014/main" id="{3051B910-2931-4468-BC64-675A0429010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a:extLst>
            <a:ext uri="{FF2B5EF4-FFF2-40B4-BE49-F238E27FC236}">
              <a16:creationId xmlns:a16="http://schemas.microsoft.com/office/drawing/2014/main" id="{8CB4D333-28BF-4021-AA15-2CBF6937352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a:extLst>
            <a:ext uri="{FF2B5EF4-FFF2-40B4-BE49-F238E27FC236}">
              <a16:creationId xmlns:a16="http://schemas.microsoft.com/office/drawing/2014/main" id="{45E87C33-382B-4FED-941A-7B968C84992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a:extLst>
            <a:ext uri="{FF2B5EF4-FFF2-40B4-BE49-F238E27FC236}">
              <a16:creationId xmlns:a16="http://schemas.microsoft.com/office/drawing/2014/main" id="{C6DA3B01-D52D-43BF-A149-C0BAB2999D4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a:extLst>
            <a:ext uri="{FF2B5EF4-FFF2-40B4-BE49-F238E27FC236}">
              <a16:creationId xmlns:a16="http://schemas.microsoft.com/office/drawing/2014/main" id="{947831CC-2E7F-44DE-A2E5-114C5A8687C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a:extLst>
            <a:ext uri="{FF2B5EF4-FFF2-40B4-BE49-F238E27FC236}">
              <a16:creationId xmlns:a16="http://schemas.microsoft.com/office/drawing/2014/main" id="{2623E460-5AC9-45F0-94B9-899770DA77D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a:extLst>
            <a:ext uri="{FF2B5EF4-FFF2-40B4-BE49-F238E27FC236}">
              <a16:creationId xmlns:a16="http://schemas.microsoft.com/office/drawing/2014/main" id="{4ABCBFCD-DCF1-4C78-9FA8-DE205DBEA77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a:extLst>
            <a:ext uri="{FF2B5EF4-FFF2-40B4-BE49-F238E27FC236}">
              <a16:creationId xmlns:a16="http://schemas.microsoft.com/office/drawing/2014/main" id="{DD057AAD-30F1-4130-8F39-44D8B37A6D4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a:extLst>
            <a:ext uri="{FF2B5EF4-FFF2-40B4-BE49-F238E27FC236}">
              <a16:creationId xmlns:a16="http://schemas.microsoft.com/office/drawing/2014/main" id="{525F8833-00F9-481C-BD08-E76A77A8C76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a:extLst>
            <a:ext uri="{FF2B5EF4-FFF2-40B4-BE49-F238E27FC236}">
              <a16:creationId xmlns:a16="http://schemas.microsoft.com/office/drawing/2014/main" id="{CC91C632-567F-4E4D-8BCE-CEBB319F341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75375AF5-EB32-46FA-8E06-0D56A1E5EA5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a:extLst>
            <a:ext uri="{FF2B5EF4-FFF2-40B4-BE49-F238E27FC236}">
              <a16:creationId xmlns:a16="http://schemas.microsoft.com/office/drawing/2014/main" id="{70633633-624C-431E-A890-0E5AA4CE6C9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757" name="直線コネクタ 756">
          <a:extLst>
            <a:ext uri="{FF2B5EF4-FFF2-40B4-BE49-F238E27FC236}">
              <a16:creationId xmlns:a16="http://schemas.microsoft.com/office/drawing/2014/main" id="{886DF77E-B383-4091-9CCA-1FD69B0B6655}"/>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58" name="【庁舎】&#10;有形固定資産減価償却率最小値テキスト">
          <a:extLst>
            <a:ext uri="{FF2B5EF4-FFF2-40B4-BE49-F238E27FC236}">
              <a16:creationId xmlns:a16="http://schemas.microsoft.com/office/drawing/2014/main" id="{C10A48F7-F7C0-498C-AA0E-C330D21C7DF4}"/>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59" name="直線コネクタ 758">
          <a:extLst>
            <a:ext uri="{FF2B5EF4-FFF2-40B4-BE49-F238E27FC236}">
              <a16:creationId xmlns:a16="http://schemas.microsoft.com/office/drawing/2014/main" id="{8973A7CE-0CAA-4ACA-9170-192DC93F1B43}"/>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60" name="【庁舎】&#10;有形固定資産減価償却率最大値テキスト">
          <a:extLst>
            <a:ext uri="{FF2B5EF4-FFF2-40B4-BE49-F238E27FC236}">
              <a16:creationId xmlns:a16="http://schemas.microsoft.com/office/drawing/2014/main" id="{94F4A1FD-AE4B-4920-B0A5-F28EDA9DA238}"/>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1" name="直線コネクタ 760">
          <a:extLst>
            <a:ext uri="{FF2B5EF4-FFF2-40B4-BE49-F238E27FC236}">
              <a16:creationId xmlns:a16="http://schemas.microsoft.com/office/drawing/2014/main" id="{968ADCC4-A114-4720-840D-FA1DBB0702B2}"/>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62" name="【庁舎】&#10;有形固定資産減価償却率平均値テキスト">
          <a:extLst>
            <a:ext uri="{FF2B5EF4-FFF2-40B4-BE49-F238E27FC236}">
              <a16:creationId xmlns:a16="http://schemas.microsoft.com/office/drawing/2014/main" id="{BF3D6019-269B-44DC-9F30-43E453256A64}"/>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63" name="フローチャート: 判断 762">
          <a:extLst>
            <a:ext uri="{FF2B5EF4-FFF2-40B4-BE49-F238E27FC236}">
              <a16:creationId xmlns:a16="http://schemas.microsoft.com/office/drawing/2014/main" id="{D9DB7FA5-D73E-4964-B5E4-96AA14BFD2E8}"/>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64" name="フローチャート: 判断 763">
          <a:extLst>
            <a:ext uri="{FF2B5EF4-FFF2-40B4-BE49-F238E27FC236}">
              <a16:creationId xmlns:a16="http://schemas.microsoft.com/office/drawing/2014/main" id="{96B442FB-1A58-4CEC-95B9-3AF8D2059F1E}"/>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65" name="フローチャート: 判断 764">
          <a:extLst>
            <a:ext uri="{FF2B5EF4-FFF2-40B4-BE49-F238E27FC236}">
              <a16:creationId xmlns:a16="http://schemas.microsoft.com/office/drawing/2014/main" id="{43AF9E6A-8A2D-4D74-BA40-75099B08AED6}"/>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766" name="フローチャート: 判断 765">
          <a:extLst>
            <a:ext uri="{FF2B5EF4-FFF2-40B4-BE49-F238E27FC236}">
              <a16:creationId xmlns:a16="http://schemas.microsoft.com/office/drawing/2014/main" id="{897E08FC-91B9-4769-8D74-A48E86A9824C}"/>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67" name="フローチャート: 判断 766">
          <a:extLst>
            <a:ext uri="{FF2B5EF4-FFF2-40B4-BE49-F238E27FC236}">
              <a16:creationId xmlns:a16="http://schemas.microsoft.com/office/drawing/2014/main" id="{17F2A05A-D087-4359-B8DE-19883AFFBC74}"/>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17365A72-4978-4C9B-B8BD-4967129F801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9F07DECC-8EBB-4E31-A71C-30DF3EB97BD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6EBD0176-65A7-4095-9FFD-EAAE9823316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2F6A6E0A-A933-40CA-9360-1844BCB81A1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B4C12BDD-2E54-4A93-A88F-E9774423BD8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3" name="楕円 772">
          <a:extLst>
            <a:ext uri="{FF2B5EF4-FFF2-40B4-BE49-F238E27FC236}">
              <a16:creationId xmlns:a16="http://schemas.microsoft.com/office/drawing/2014/main" id="{2FE7368B-67D0-4144-85FC-1C9F68EA3039}"/>
            </a:ext>
          </a:extLst>
        </xdr:cNvPr>
        <xdr:cNvSpPr/>
      </xdr:nvSpPr>
      <xdr:spPr>
        <a:xfrm>
          <a:off x="162687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65876</xdr:rowOff>
    </xdr:from>
    <xdr:ext cx="405111" cy="259045"/>
    <xdr:sp macro="" textlink="">
      <xdr:nvSpPr>
        <xdr:cNvPr id="774" name="【庁舎】&#10;有形固定資産減価償却率該当値テキスト">
          <a:extLst>
            <a:ext uri="{FF2B5EF4-FFF2-40B4-BE49-F238E27FC236}">
              <a16:creationId xmlns:a16="http://schemas.microsoft.com/office/drawing/2014/main" id="{FB0D9B27-B825-42F9-AFE6-AADF98430B88}"/>
            </a:ext>
          </a:extLst>
        </xdr:cNvPr>
        <xdr:cNvSpPr txBox="1"/>
      </xdr:nvSpPr>
      <xdr:spPr>
        <a:xfrm>
          <a:off x="16357600"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36830</xdr:rowOff>
    </xdr:from>
    <xdr:to>
      <xdr:col>81</xdr:col>
      <xdr:colOff>101600</xdr:colOff>
      <xdr:row>106</xdr:row>
      <xdr:rowOff>138430</xdr:rowOff>
    </xdr:to>
    <xdr:sp macro="" textlink="">
      <xdr:nvSpPr>
        <xdr:cNvPr id="775" name="楕円 774">
          <a:extLst>
            <a:ext uri="{FF2B5EF4-FFF2-40B4-BE49-F238E27FC236}">
              <a16:creationId xmlns:a16="http://schemas.microsoft.com/office/drawing/2014/main" id="{2D1224F8-5749-412C-B857-4D6F3A0E282C}"/>
            </a:ext>
          </a:extLst>
        </xdr:cNvPr>
        <xdr:cNvSpPr/>
      </xdr:nvSpPr>
      <xdr:spPr>
        <a:xfrm>
          <a:off x="15430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138249</xdr:rowOff>
    </xdr:from>
    <xdr:to>
      <xdr:col>85</xdr:col>
      <xdr:colOff>127000</xdr:colOff>
      <xdr:row>106</xdr:row>
      <xdr:rowOff>87630</xdr:rowOff>
    </xdr:to>
    <xdr:cxnSp macro="">
      <xdr:nvCxnSpPr>
        <xdr:cNvPr id="776" name="直線コネクタ 775">
          <a:extLst>
            <a:ext uri="{FF2B5EF4-FFF2-40B4-BE49-F238E27FC236}">
              <a16:creationId xmlns:a16="http://schemas.microsoft.com/office/drawing/2014/main" id="{DA83E44C-1984-4FE0-B2F8-B5024F54DFD6}"/>
            </a:ext>
          </a:extLst>
        </xdr:cNvPr>
        <xdr:cNvCxnSpPr/>
      </xdr:nvCxnSpPr>
      <xdr:spPr>
        <a:xfrm flipV="1">
          <a:off x="15481300" y="18140499"/>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58057</xdr:rowOff>
    </xdr:from>
    <xdr:to>
      <xdr:col>76</xdr:col>
      <xdr:colOff>165100</xdr:colOff>
      <xdr:row>106</xdr:row>
      <xdr:rowOff>159657</xdr:rowOff>
    </xdr:to>
    <xdr:sp macro="" textlink="">
      <xdr:nvSpPr>
        <xdr:cNvPr id="777" name="楕円 776">
          <a:extLst>
            <a:ext uri="{FF2B5EF4-FFF2-40B4-BE49-F238E27FC236}">
              <a16:creationId xmlns:a16="http://schemas.microsoft.com/office/drawing/2014/main" id="{82176A5E-EB19-4CC6-910D-4718AC1AC929}"/>
            </a:ext>
          </a:extLst>
        </xdr:cNvPr>
        <xdr:cNvSpPr/>
      </xdr:nvSpPr>
      <xdr:spPr>
        <a:xfrm>
          <a:off x="14541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87630</xdr:rowOff>
    </xdr:from>
    <xdr:to>
      <xdr:col>81</xdr:col>
      <xdr:colOff>50800</xdr:colOff>
      <xdr:row>106</xdr:row>
      <xdr:rowOff>108857</xdr:rowOff>
    </xdr:to>
    <xdr:cxnSp macro="">
      <xdr:nvCxnSpPr>
        <xdr:cNvPr id="778" name="直線コネクタ 777">
          <a:extLst>
            <a:ext uri="{FF2B5EF4-FFF2-40B4-BE49-F238E27FC236}">
              <a16:creationId xmlns:a16="http://schemas.microsoft.com/office/drawing/2014/main" id="{470AEDF8-3A41-4A49-B250-732FB53B83E8}"/>
            </a:ext>
          </a:extLst>
        </xdr:cNvPr>
        <xdr:cNvCxnSpPr/>
      </xdr:nvCxnSpPr>
      <xdr:spPr>
        <a:xfrm flipV="1">
          <a:off x="14592300" y="182613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28666</xdr:rowOff>
    </xdr:from>
    <xdr:to>
      <xdr:col>72</xdr:col>
      <xdr:colOff>38100</xdr:colOff>
      <xdr:row>106</xdr:row>
      <xdr:rowOff>130266</xdr:rowOff>
    </xdr:to>
    <xdr:sp macro="" textlink="">
      <xdr:nvSpPr>
        <xdr:cNvPr id="779" name="楕円 778">
          <a:extLst>
            <a:ext uri="{FF2B5EF4-FFF2-40B4-BE49-F238E27FC236}">
              <a16:creationId xmlns:a16="http://schemas.microsoft.com/office/drawing/2014/main" id="{012B26F6-1324-42BD-8825-755151B47232}"/>
            </a:ext>
          </a:extLst>
        </xdr:cNvPr>
        <xdr:cNvSpPr/>
      </xdr:nvSpPr>
      <xdr:spPr>
        <a:xfrm>
          <a:off x="13652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79466</xdr:rowOff>
    </xdr:from>
    <xdr:to>
      <xdr:col>76</xdr:col>
      <xdr:colOff>114300</xdr:colOff>
      <xdr:row>106</xdr:row>
      <xdr:rowOff>108857</xdr:rowOff>
    </xdr:to>
    <xdr:cxnSp macro="">
      <xdr:nvCxnSpPr>
        <xdr:cNvPr id="780" name="直線コネクタ 779">
          <a:extLst>
            <a:ext uri="{FF2B5EF4-FFF2-40B4-BE49-F238E27FC236}">
              <a16:creationId xmlns:a16="http://schemas.microsoft.com/office/drawing/2014/main" id="{A362AD7A-B110-4305-A2A8-BB4071A50680}"/>
            </a:ext>
          </a:extLst>
        </xdr:cNvPr>
        <xdr:cNvCxnSpPr/>
      </xdr:nvCxnSpPr>
      <xdr:spPr>
        <a:xfrm>
          <a:off x="13703300" y="182531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13970</xdr:rowOff>
    </xdr:from>
    <xdr:to>
      <xdr:col>67</xdr:col>
      <xdr:colOff>101600</xdr:colOff>
      <xdr:row>106</xdr:row>
      <xdr:rowOff>115570</xdr:rowOff>
    </xdr:to>
    <xdr:sp macro="" textlink="">
      <xdr:nvSpPr>
        <xdr:cNvPr id="781" name="楕円 780">
          <a:extLst>
            <a:ext uri="{FF2B5EF4-FFF2-40B4-BE49-F238E27FC236}">
              <a16:creationId xmlns:a16="http://schemas.microsoft.com/office/drawing/2014/main" id="{347E2BA9-B017-4720-90D0-8ABEFFBBEB93}"/>
            </a:ext>
          </a:extLst>
        </xdr:cNvPr>
        <xdr:cNvSpPr/>
      </xdr:nvSpPr>
      <xdr:spPr>
        <a:xfrm>
          <a:off x="1276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64770</xdr:rowOff>
    </xdr:from>
    <xdr:to>
      <xdr:col>71</xdr:col>
      <xdr:colOff>177800</xdr:colOff>
      <xdr:row>106</xdr:row>
      <xdr:rowOff>79466</xdr:rowOff>
    </xdr:to>
    <xdr:cxnSp macro="">
      <xdr:nvCxnSpPr>
        <xdr:cNvPr id="782" name="直線コネクタ 781">
          <a:extLst>
            <a:ext uri="{FF2B5EF4-FFF2-40B4-BE49-F238E27FC236}">
              <a16:creationId xmlns:a16="http://schemas.microsoft.com/office/drawing/2014/main" id="{8A0EB688-0E40-4211-B1B5-A137AEF170EE}"/>
            </a:ext>
          </a:extLst>
        </xdr:cNvPr>
        <xdr:cNvCxnSpPr/>
      </xdr:nvCxnSpPr>
      <xdr:spPr>
        <a:xfrm>
          <a:off x="12814300" y="1823847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83" name="n_1aveValue【庁舎】&#10;有形固定資産減価償却率">
          <a:extLst>
            <a:ext uri="{FF2B5EF4-FFF2-40B4-BE49-F238E27FC236}">
              <a16:creationId xmlns:a16="http://schemas.microsoft.com/office/drawing/2014/main" id="{9DBB8786-6A5F-430D-8C02-CEFD9C74E9F7}"/>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784" name="n_2aveValue【庁舎】&#10;有形固定資産減価償却率">
          <a:extLst>
            <a:ext uri="{FF2B5EF4-FFF2-40B4-BE49-F238E27FC236}">
              <a16:creationId xmlns:a16="http://schemas.microsoft.com/office/drawing/2014/main" id="{8B20C034-F9F1-4CAF-8011-54D18E564D88}"/>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785" name="n_3aveValue【庁舎】&#10;有形固定資産減価償却率">
          <a:extLst>
            <a:ext uri="{FF2B5EF4-FFF2-40B4-BE49-F238E27FC236}">
              <a16:creationId xmlns:a16="http://schemas.microsoft.com/office/drawing/2014/main" id="{0A9A978D-43F3-4685-B932-3B2223D9DED3}"/>
            </a:ext>
          </a:extLst>
        </xdr:cNvPr>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86" name="n_4aveValue【庁舎】&#10;有形固定資産減価償却率">
          <a:extLst>
            <a:ext uri="{FF2B5EF4-FFF2-40B4-BE49-F238E27FC236}">
              <a16:creationId xmlns:a16="http://schemas.microsoft.com/office/drawing/2014/main" id="{B2235C01-C33A-4B3A-AE75-3081AE693CFA}"/>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129557</xdr:rowOff>
    </xdr:from>
    <xdr:ext cx="405111" cy="259045"/>
    <xdr:sp macro="" textlink="">
      <xdr:nvSpPr>
        <xdr:cNvPr id="787" name="n_1mainValue【庁舎】&#10;有形固定資産減価償却率">
          <a:extLst>
            <a:ext uri="{FF2B5EF4-FFF2-40B4-BE49-F238E27FC236}">
              <a16:creationId xmlns:a16="http://schemas.microsoft.com/office/drawing/2014/main" id="{E32DD379-F0C1-4185-894B-83A27F7F5A50}"/>
            </a:ext>
          </a:extLst>
        </xdr:cNvPr>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150784</xdr:rowOff>
    </xdr:from>
    <xdr:ext cx="405111" cy="259045"/>
    <xdr:sp macro="" textlink="">
      <xdr:nvSpPr>
        <xdr:cNvPr id="788" name="n_2mainValue【庁舎】&#10;有形固定資産減価償却率">
          <a:extLst>
            <a:ext uri="{FF2B5EF4-FFF2-40B4-BE49-F238E27FC236}">
              <a16:creationId xmlns:a16="http://schemas.microsoft.com/office/drawing/2014/main" id="{DA09A0E3-B472-4903-94DC-5FBA72E0C466}"/>
            </a:ext>
          </a:extLst>
        </xdr:cNvPr>
        <xdr:cNvSpPr txBox="1"/>
      </xdr:nvSpPr>
      <xdr:spPr>
        <a:xfrm>
          <a:off x="143897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121393</xdr:rowOff>
    </xdr:from>
    <xdr:ext cx="405111" cy="259045"/>
    <xdr:sp macro="" textlink="">
      <xdr:nvSpPr>
        <xdr:cNvPr id="789" name="n_3mainValue【庁舎】&#10;有形固定資産減価償却率">
          <a:extLst>
            <a:ext uri="{FF2B5EF4-FFF2-40B4-BE49-F238E27FC236}">
              <a16:creationId xmlns:a16="http://schemas.microsoft.com/office/drawing/2014/main" id="{D8985678-A093-42B9-8AEA-8D31902DC58C}"/>
            </a:ext>
          </a:extLst>
        </xdr:cNvPr>
        <xdr:cNvSpPr txBox="1"/>
      </xdr:nvSpPr>
      <xdr:spPr>
        <a:xfrm>
          <a:off x="13500744"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106697</xdr:rowOff>
    </xdr:from>
    <xdr:ext cx="405111" cy="259045"/>
    <xdr:sp macro="" textlink="">
      <xdr:nvSpPr>
        <xdr:cNvPr id="790" name="n_4mainValue【庁舎】&#10;有形固定資産減価償却率">
          <a:extLst>
            <a:ext uri="{FF2B5EF4-FFF2-40B4-BE49-F238E27FC236}">
              <a16:creationId xmlns:a16="http://schemas.microsoft.com/office/drawing/2014/main" id="{2B6E744D-60FB-4090-9C39-AD5040D97AD0}"/>
            </a:ext>
          </a:extLst>
        </xdr:cNvPr>
        <xdr:cNvSpPr txBox="1"/>
      </xdr:nvSpPr>
      <xdr:spPr>
        <a:xfrm>
          <a:off x="12611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a:extLst>
            <a:ext uri="{FF2B5EF4-FFF2-40B4-BE49-F238E27FC236}">
              <a16:creationId xmlns:a16="http://schemas.microsoft.com/office/drawing/2014/main" id="{16121CFD-96FA-49C5-834E-64B69096D51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a:extLst>
            <a:ext uri="{FF2B5EF4-FFF2-40B4-BE49-F238E27FC236}">
              <a16:creationId xmlns:a16="http://schemas.microsoft.com/office/drawing/2014/main" id="{5E70D5B9-732B-4EB7-9B31-8AB14BB3E89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a:extLst>
            <a:ext uri="{FF2B5EF4-FFF2-40B4-BE49-F238E27FC236}">
              <a16:creationId xmlns:a16="http://schemas.microsoft.com/office/drawing/2014/main" id="{55B698A7-4113-4266-B9F6-5E47A374F2A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a:extLst>
            <a:ext uri="{FF2B5EF4-FFF2-40B4-BE49-F238E27FC236}">
              <a16:creationId xmlns:a16="http://schemas.microsoft.com/office/drawing/2014/main" id="{6FF97816-CE88-4A03-A732-3F28A9F4956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a:extLst>
            <a:ext uri="{FF2B5EF4-FFF2-40B4-BE49-F238E27FC236}">
              <a16:creationId xmlns:a16="http://schemas.microsoft.com/office/drawing/2014/main" id="{60631A7F-782F-4F28-A3E1-C31F9FEBAA7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a:extLst>
            <a:ext uri="{FF2B5EF4-FFF2-40B4-BE49-F238E27FC236}">
              <a16:creationId xmlns:a16="http://schemas.microsoft.com/office/drawing/2014/main" id="{B5CC4FCC-99F2-4547-9DA4-5364FCAED8C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a:extLst>
            <a:ext uri="{FF2B5EF4-FFF2-40B4-BE49-F238E27FC236}">
              <a16:creationId xmlns:a16="http://schemas.microsoft.com/office/drawing/2014/main" id="{7C7AA592-3DD2-4B70-9007-6C9286F65D7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a:extLst>
            <a:ext uri="{FF2B5EF4-FFF2-40B4-BE49-F238E27FC236}">
              <a16:creationId xmlns:a16="http://schemas.microsoft.com/office/drawing/2014/main" id="{B7A12BC9-28E8-4F2C-BB9A-00587AB4534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a:extLst>
            <a:ext uri="{FF2B5EF4-FFF2-40B4-BE49-F238E27FC236}">
              <a16:creationId xmlns:a16="http://schemas.microsoft.com/office/drawing/2014/main" id="{94C92F1A-5D93-4F09-AFA4-423A619FAD7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a:extLst>
            <a:ext uri="{FF2B5EF4-FFF2-40B4-BE49-F238E27FC236}">
              <a16:creationId xmlns:a16="http://schemas.microsoft.com/office/drawing/2014/main" id="{62A95EDB-CFA2-42E3-8F48-8CC990BBBA5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1" name="直線コネクタ 800">
          <a:extLst>
            <a:ext uri="{FF2B5EF4-FFF2-40B4-BE49-F238E27FC236}">
              <a16:creationId xmlns:a16="http://schemas.microsoft.com/office/drawing/2014/main" id="{6FD364E7-1ECB-438F-8A4D-15AADF497C8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2" name="テキスト ボックス 801">
          <a:extLst>
            <a:ext uri="{FF2B5EF4-FFF2-40B4-BE49-F238E27FC236}">
              <a16:creationId xmlns:a16="http://schemas.microsoft.com/office/drawing/2014/main" id="{EC05B13B-D7D0-4CE6-9E0E-EEC7ED9F818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3" name="直線コネクタ 802">
          <a:extLst>
            <a:ext uri="{FF2B5EF4-FFF2-40B4-BE49-F238E27FC236}">
              <a16:creationId xmlns:a16="http://schemas.microsoft.com/office/drawing/2014/main" id="{FCB11CB2-5796-49F2-B682-F3F46638976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4" name="テキスト ボックス 803">
          <a:extLst>
            <a:ext uri="{FF2B5EF4-FFF2-40B4-BE49-F238E27FC236}">
              <a16:creationId xmlns:a16="http://schemas.microsoft.com/office/drawing/2014/main" id="{F9C103B9-8D72-4AD1-B8C0-47EA67B1CEB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5" name="直線コネクタ 804">
          <a:extLst>
            <a:ext uri="{FF2B5EF4-FFF2-40B4-BE49-F238E27FC236}">
              <a16:creationId xmlns:a16="http://schemas.microsoft.com/office/drawing/2014/main" id="{C71BF8A7-086D-4B74-B289-1D8E0EC03B2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6" name="テキスト ボックス 805">
          <a:extLst>
            <a:ext uri="{FF2B5EF4-FFF2-40B4-BE49-F238E27FC236}">
              <a16:creationId xmlns:a16="http://schemas.microsoft.com/office/drawing/2014/main" id="{CD66C395-410E-4EDB-BE9B-3B35C17FC56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7" name="直線コネクタ 806">
          <a:extLst>
            <a:ext uri="{FF2B5EF4-FFF2-40B4-BE49-F238E27FC236}">
              <a16:creationId xmlns:a16="http://schemas.microsoft.com/office/drawing/2014/main" id="{A49F9DB5-AFF3-467E-A4CB-38ED6DB0E2E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8" name="テキスト ボックス 807">
          <a:extLst>
            <a:ext uri="{FF2B5EF4-FFF2-40B4-BE49-F238E27FC236}">
              <a16:creationId xmlns:a16="http://schemas.microsoft.com/office/drawing/2014/main" id="{B6F2F61D-093F-48AA-A29C-80311D8A3E3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9" name="直線コネクタ 808">
          <a:extLst>
            <a:ext uri="{FF2B5EF4-FFF2-40B4-BE49-F238E27FC236}">
              <a16:creationId xmlns:a16="http://schemas.microsoft.com/office/drawing/2014/main" id="{B4713E3A-2560-459D-B514-E4BEC9D7B05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0" name="テキスト ボックス 809">
          <a:extLst>
            <a:ext uri="{FF2B5EF4-FFF2-40B4-BE49-F238E27FC236}">
              <a16:creationId xmlns:a16="http://schemas.microsoft.com/office/drawing/2014/main" id="{F362015A-08B2-43AE-A2BD-9D6CEA0A82D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B9CD2773-92B2-48FD-ACC5-5D18166C7D3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94762ADE-2BBB-4DE7-BDD5-52CF2BC74E4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庁舎】&#10;一人当たり面積グラフ枠">
          <a:extLst>
            <a:ext uri="{FF2B5EF4-FFF2-40B4-BE49-F238E27FC236}">
              <a16:creationId xmlns:a16="http://schemas.microsoft.com/office/drawing/2014/main" id="{D04A0897-6224-4A48-AD35-F40373BE81D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14" name="直線コネクタ 813">
          <a:extLst>
            <a:ext uri="{FF2B5EF4-FFF2-40B4-BE49-F238E27FC236}">
              <a16:creationId xmlns:a16="http://schemas.microsoft.com/office/drawing/2014/main" id="{F5D351BA-5097-466B-A93F-7E398D7721E5}"/>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15" name="【庁舎】&#10;一人当たり面積最小値テキスト">
          <a:extLst>
            <a:ext uri="{FF2B5EF4-FFF2-40B4-BE49-F238E27FC236}">
              <a16:creationId xmlns:a16="http://schemas.microsoft.com/office/drawing/2014/main" id="{1811876B-030C-4EF2-B860-47F05832F321}"/>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816" name="直線コネクタ 815">
          <a:extLst>
            <a:ext uri="{FF2B5EF4-FFF2-40B4-BE49-F238E27FC236}">
              <a16:creationId xmlns:a16="http://schemas.microsoft.com/office/drawing/2014/main" id="{B215FAAB-0E06-466E-8F65-7DE1212C15FC}"/>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817" name="【庁舎】&#10;一人当たり面積最大値テキスト">
          <a:extLst>
            <a:ext uri="{FF2B5EF4-FFF2-40B4-BE49-F238E27FC236}">
              <a16:creationId xmlns:a16="http://schemas.microsoft.com/office/drawing/2014/main" id="{940D91EB-C5CB-4DBD-9FDD-B0182CE15146}"/>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818" name="直線コネクタ 817">
          <a:extLst>
            <a:ext uri="{FF2B5EF4-FFF2-40B4-BE49-F238E27FC236}">
              <a16:creationId xmlns:a16="http://schemas.microsoft.com/office/drawing/2014/main" id="{476432AE-70DB-4212-9686-9310572BC29E}"/>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819" name="【庁舎】&#10;一人当たり面積平均値テキスト">
          <a:extLst>
            <a:ext uri="{FF2B5EF4-FFF2-40B4-BE49-F238E27FC236}">
              <a16:creationId xmlns:a16="http://schemas.microsoft.com/office/drawing/2014/main" id="{4B6784EB-5328-4C60-9AF1-86FBD11E6C97}"/>
            </a:ext>
          </a:extLst>
        </xdr:cNvPr>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20" name="フローチャート: 判断 819">
          <a:extLst>
            <a:ext uri="{FF2B5EF4-FFF2-40B4-BE49-F238E27FC236}">
              <a16:creationId xmlns:a16="http://schemas.microsoft.com/office/drawing/2014/main" id="{0876784E-53B2-4535-A247-79479303F926}"/>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100837</xdr:rowOff>
    </xdr:from>
    <xdr:to>
      <xdr:col>112</xdr:col>
      <xdr:colOff>38100</xdr:colOff>
      <xdr:row>108</xdr:row>
      <xdr:rowOff>30987</xdr:rowOff>
    </xdr:to>
    <xdr:sp macro="" textlink="">
      <xdr:nvSpPr>
        <xdr:cNvPr id="821" name="フローチャート: 判断 820">
          <a:extLst>
            <a:ext uri="{FF2B5EF4-FFF2-40B4-BE49-F238E27FC236}">
              <a16:creationId xmlns:a16="http://schemas.microsoft.com/office/drawing/2014/main" id="{AFA93D80-BD9F-4EC6-A1C5-379CB18D0ED2}"/>
            </a:ext>
          </a:extLst>
        </xdr:cNvPr>
        <xdr:cNvSpPr/>
      </xdr:nvSpPr>
      <xdr:spPr>
        <a:xfrm>
          <a:off x="21272500" y="184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109982</xdr:rowOff>
    </xdr:from>
    <xdr:to>
      <xdr:col>107</xdr:col>
      <xdr:colOff>101600</xdr:colOff>
      <xdr:row>108</xdr:row>
      <xdr:rowOff>40132</xdr:rowOff>
    </xdr:to>
    <xdr:sp macro="" textlink="">
      <xdr:nvSpPr>
        <xdr:cNvPr id="822" name="フローチャート: 判断 821">
          <a:extLst>
            <a:ext uri="{FF2B5EF4-FFF2-40B4-BE49-F238E27FC236}">
              <a16:creationId xmlns:a16="http://schemas.microsoft.com/office/drawing/2014/main" id="{CA9FA393-A00A-413B-B668-75EEBD94ACF9}"/>
            </a:ext>
          </a:extLst>
        </xdr:cNvPr>
        <xdr:cNvSpPr/>
      </xdr:nvSpPr>
      <xdr:spPr>
        <a:xfrm>
          <a:off x="20383500" y="1845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113792</xdr:rowOff>
    </xdr:from>
    <xdr:to>
      <xdr:col>102</xdr:col>
      <xdr:colOff>165100</xdr:colOff>
      <xdr:row>108</xdr:row>
      <xdr:rowOff>43942</xdr:rowOff>
    </xdr:to>
    <xdr:sp macro="" textlink="">
      <xdr:nvSpPr>
        <xdr:cNvPr id="823" name="フローチャート: 判断 822">
          <a:extLst>
            <a:ext uri="{FF2B5EF4-FFF2-40B4-BE49-F238E27FC236}">
              <a16:creationId xmlns:a16="http://schemas.microsoft.com/office/drawing/2014/main" id="{C012AC03-5F61-42F1-B368-A886B68FD085}"/>
            </a:ext>
          </a:extLst>
        </xdr:cNvPr>
        <xdr:cNvSpPr/>
      </xdr:nvSpPr>
      <xdr:spPr>
        <a:xfrm>
          <a:off x="19494500" y="1845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116078</xdr:rowOff>
    </xdr:from>
    <xdr:to>
      <xdr:col>98</xdr:col>
      <xdr:colOff>38100</xdr:colOff>
      <xdr:row>108</xdr:row>
      <xdr:rowOff>46228</xdr:rowOff>
    </xdr:to>
    <xdr:sp macro="" textlink="">
      <xdr:nvSpPr>
        <xdr:cNvPr id="824" name="フローチャート: 判断 823">
          <a:extLst>
            <a:ext uri="{FF2B5EF4-FFF2-40B4-BE49-F238E27FC236}">
              <a16:creationId xmlns:a16="http://schemas.microsoft.com/office/drawing/2014/main" id="{54DEF4B9-C9BD-4551-99A5-664B819149D1}"/>
            </a:ext>
          </a:extLst>
        </xdr:cNvPr>
        <xdr:cNvSpPr/>
      </xdr:nvSpPr>
      <xdr:spPr>
        <a:xfrm>
          <a:off x="18605500" y="1846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86105F5C-336C-4094-8D66-DFC21796573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1193D8B3-8CA0-4DB5-B24A-BF6443446D7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2DD2F28A-9EBA-4BD9-AF13-5BB3D018A2B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B077F995-F1C2-4B45-9EB6-1FF80E141FA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6B2B943F-FD7B-411F-A728-886E5B4BBF4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119887</xdr:rowOff>
    </xdr:from>
    <xdr:to>
      <xdr:col>116</xdr:col>
      <xdr:colOff>114300</xdr:colOff>
      <xdr:row>106</xdr:row>
      <xdr:rowOff>50037</xdr:rowOff>
    </xdr:to>
    <xdr:sp macro="" textlink="">
      <xdr:nvSpPr>
        <xdr:cNvPr id="830" name="楕円 829">
          <a:extLst>
            <a:ext uri="{FF2B5EF4-FFF2-40B4-BE49-F238E27FC236}">
              <a16:creationId xmlns:a16="http://schemas.microsoft.com/office/drawing/2014/main" id="{7866B52E-EF1E-4537-A0A6-599F17B0AACE}"/>
            </a:ext>
          </a:extLst>
        </xdr:cNvPr>
        <xdr:cNvSpPr/>
      </xdr:nvSpPr>
      <xdr:spPr>
        <a:xfrm>
          <a:off x="22110700" y="1812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142764</xdr:rowOff>
    </xdr:from>
    <xdr:ext cx="469744" cy="259045"/>
    <xdr:sp macro="" textlink="">
      <xdr:nvSpPr>
        <xdr:cNvPr id="831" name="【庁舎】&#10;一人当たり面積該当値テキスト">
          <a:extLst>
            <a:ext uri="{FF2B5EF4-FFF2-40B4-BE49-F238E27FC236}">
              <a16:creationId xmlns:a16="http://schemas.microsoft.com/office/drawing/2014/main" id="{64E4FAC4-F7E1-45AC-ADD2-226CF4E04247}"/>
            </a:ext>
          </a:extLst>
        </xdr:cNvPr>
        <xdr:cNvSpPr txBox="1"/>
      </xdr:nvSpPr>
      <xdr:spPr>
        <a:xfrm>
          <a:off x="22199600" y="1797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149606</xdr:rowOff>
    </xdr:from>
    <xdr:to>
      <xdr:col>112</xdr:col>
      <xdr:colOff>38100</xdr:colOff>
      <xdr:row>106</xdr:row>
      <xdr:rowOff>79756</xdr:rowOff>
    </xdr:to>
    <xdr:sp macro="" textlink="">
      <xdr:nvSpPr>
        <xdr:cNvPr id="832" name="楕円 831">
          <a:extLst>
            <a:ext uri="{FF2B5EF4-FFF2-40B4-BE49-F238E27FC236}">
              <a16:creationId xmlns:a16="http://schemas.microsoft.com/office/drawing/2014/main" id="{6E8802F6-7756-4CE0-8ADC-04893E3028FC}"/>
            </a:ext>
          </a:extLst>
        </xdr:cNvPr>
        <xdr:cNvSpPr/>
      </xdr:nvSpPr>
      <xdr:spPr>
        <a:xfrm>
          <a:off x="21272500" y="1815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170687</xdr:rowOff>
    </xdr:from>
    <xdr:to>
      <xdr:col>116</xdr:col>
      <xdr:colOff>63500</xdr:colOff>
      <xdr:row>106</xdr:row>
      <xdr:rowOff>28956</xdr:rowOff>
    </xdr:to>
    <xdr:cxnSp macro="">
      <xdr:nvCxnSpPr>
        <xdr:cNvPr id="833" name="直線コネクタ 832">
          <a:extLst>
            <a:ext uri="{FF2B5EF4-FFF2-40B4-BE49-F238E27FC236}">
              <a16:creationId xmlns:a16="http://schemas.microsoft.com/office/drawing/2014/main" id="{C9D82A0E-0AD7-4737-B182-0DDBACBA0654}"/>
            </a:ext>
          </a:extLst>
        </xdr:cNvPr>
        <xdr:cNvCxnSpPr/>
      </xdr:nvCxnSpPr>
      <xdr:spPr>
        <a:xfrm flipV="1">
          <a:off x="21323300" y="18172937"/>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13208</xdr:rowOff>
    </xdr:from>
    <xdr:to>
      <xdr:col>107</xdr:col>
      <xdr:colOff>101600</xdr:colOff>
      <xdr:row>106</xdr:row>
      <xdr:rowOff>114808</xdr:rowOff>
    </xdr:to>
    <xdr:sp macro="" textlink="">
      <xdr:nvSpPr>
        <xdr:cNvPr id="834" name="楕円 833">
          <a:extLst>
            <a:ext uri="{FF2B5EF4-FFF2-40B4-BE49-F238E27FC236}">
              <a16:creationId xmlns:a16="http://schemas.microsoft.com/office/drawing/2014/main" id="{C9E57EAB-6FF0-4EA0-BA73-47D8173D247B}"/>
            </a:ext>
          </a:extLst>
        </xdr:cNvPr>
        <xdr:cNvSpPr/>
      </xdr:nvSpPr>
      <xdr:spPr>
        <a:xfrm>
          <a:off x="20383500" y="1818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28956</xdr:rowOff>
    </xdr:from>
    <xdr:to>
      <xdr:col>111</xdr:col>
      <xdr:colOff>177800</xdr:colOff>
      <xdr:row>106</xdr:row>
      <xdr:rowOff>64008</xdr:rowOff>
    </xdr:to>
    <xdr:cxnSp macro="">
      <xdr:nvCxnSpPr>
        <xdr:cNvPr id="835" name="直線コネクタ 834">
          <a:extLst>
            <a:ext uri="{FF2B5EF4-FFF2-40B4-BE49-F238E27FC236}">
              <a16:creationId xmlns:a16="http://schemas.microsoft.com/office/drawing/2014/main" id="{8850B546-7830-4CC3-9867-AB7978FFC087}"/>
            </a:ext>
          </a:extLst>
        </xdr:cNvPr>
        <xdr:cNvCxnSpPr/>
      </xdr:nvCxnSpPr>
      <xdr:spPr>
        <a:xfrm flipV="1">
          <a:off x="20434300" y="18202656"/>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19304</xdr:rowOff>
    </xdr:from>
    <xdr:to>
      <xdr:col>102</xdr:col>
      <xdr:colOff>165100</xdr:colOff>
      <xdr:row>106</xdr:row>
      <xdr:rowOff>120904</xdr:rowOff>
    </xdr:to>
    <xdr:sp macro="" textlink="">
      <xdr:nvSpPr>
        <xdr:cNvPr id="836" name="楕円 835">
          <a:extLst>
            <a:ext uri="{FF2B5EF4-FFF2-40B4-BE49-F238E27FC236}">
              <a16:creationId xmlns:a16="http://schemas.microsoft.com/office/drawing/2014/main" id="{55559F77-F87F-45F0-A669-9EBEF828382B}"/>
            </a:ext>
          </a:extLst>
        </xdr:cNvPr>
        <xdr:cNvSpPr/>
      </xdr:nvSpPr>
      <xdr:spPr>
        <a:xfrm>
          <a:off x="19494500" y="181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64008</xdr:rowOff>
    </xdr:from>
    <xdr:to>
      <xdr:col>107</xdr:col>
      <xdr:colOff>50800</xdr:colOff>
      <xdr:row>106</xdr:row>
      <xdr:rowOff>70104</xdr:rowOff>
    </xdr:to>
    <xdr:cxnSp macro="">
      <xdr:nvCxnSpPr>
        <xdr:cNvPr id="837" name="直線コネクタ 836">
          <a:extLst>
            <a:ext uri="{FF2B5EF4-FFF2-40B4-BE49-F238E27FC236}">
              <a16:creationId xmlns:a16="http://schemas.microsoft.com/office/drawing/2014/main" id="{2FC230C0-3FCC-411D-A582-609BBF30DAC1}"/>
            </a:ext>
          </a:extLst>
        </xdr:cNvPr>
        <xdr:cNvCxnSpPr/>
      </xdr:nvCxnSpPr>
      <xdr:spPr>
        <a:xfrm flipV="1">
          <a:off x="19545300" y="1823770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24637</xdr:rowOff>
    </xdr:from>
    <xdr:to>
      <xdr:col>98</xdr:col>
      <xdr:colOff>38100</xdr:colOff>
      <xdr:row>106</xdr:row>
      <xdr:rowOff>126237</xdr:rowOff>
    </xdr:to>
    <xdr:sp macro="" textlink="">
      <xdr:nvSpPr>
        <xdr:cNvPr id="838" name="楕円 837">
          <a:extLst>
            <a:ext uri="{FF2B5EF4-FFF2-40B4-BE49-F238E27FC236}">
              <a16:creationId xmlns:a16="http://schemas.microsoft.com/office/drawing/2014/main" id="{55270367-1B62-4B42-8136-83C7AE3F3662}"/>
            </a:ext>
          </a:extLst>
        </xdr:cNvPr>
        <xdr:cNvSpPr/>
      </xdr:nvSpPr>
      <xdr:spPr>
        <a:xfrm>
          <a:off x="18605500" y="181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70104</xdr:rowOff>
    </xdr:from>
    <xdr:to>
      <xdr:col>102</xdr:col>
      <xdr:colOff>114300</xdr:colOff>
      <xdr:row>106</xdr:row>
      <xdr:rowOff>75437</xdr:rowOff>
    </xdr:to>
    <xdr:cxnSp macro="">
      <xdr:nvCxnSpPr>
        <xdr:cNvPr id="839" name="直線コネクタ 838">
          <a:extLst>
            <a:ext uri="{FF2B5EF4-FFF2-40B4-BE49-F238E27FC236}">
              <a16:creationId xmlns:a16="http://schemas.microsoft.com/office/drawing/2014/main" id="{9D11135E-F694-48F4-8B4E-3851B2D0158C}"/>
            </a:ext>
          </a:extLst>
        </xdr:cNvPr>
        <xdr:cNvCxnSpPr/>
      </xdr:nvCxnSpPr>
      <xdr:spPr>
        <a:xfrm flipV="1">
          <a:off x="18656300" y="18243804"/>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22114</xdr:rowOff>
    </xdr:from>
    <xdr:ext cx="469744" cy="259045"/>
    <xdr:sp macro="" textlink="">
      <xdr:nvSpPr>
        <xdr:cNvPr id="840" name="n_1aveValue【庁舎】&#10;一人当たり面積">
          <a:extLst>
            <a:ext uri="{FF2B5EF4-FFF2-40B4-BE49-F238E27FC236}">
              <a16:creationId xmlns:a16="http://schemas.microsoft.com/office/drawing/2014/main" id="{3518CDF0-243A-4D54-B0D5-5A56B25D08F2}"/>
            </a:ext>
          </a:extLst>
        </xdr:cNvPr>
        <xdr:cNvSpPr txBox="1"/>
      </xdr:nvSpPr>
      <xdr:spPr>
        <a:xfrm>
          <a:off x="210757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31259</xdr:rowOff>
    </xdr:from>
    <xdr:ext cx="469744" cy="259045"/>
    <xdr:sp macro="" textlink="">
      <xdr:nvSpPr>
        <xdr:cNvPr id="841" name="n_2aveValue【庁舎】&#10;一人当たり面積">
          <a:extLst>
            <a:ext uri="{FF2B5EF4-FFF2-40B4-BE49-F238E27FC236}">
              <a16:creationId xmlns:a16="http://schemas.microsoft.com/office/drawing/2014/main" id="{8E27E4C8-5B6C-4D48-A118-2EC238FD3B10}"/>
            </a:ext>
          </a:extLst>
        </xdr:cNvPr>
        <xdr:cNvSpPr txBox="1"/>
      </xdr:nvSpPr>
      <xdr:spPr>
        <a:xfrm>
          <a:off x="20199427"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35069</xdr:rowOff>
    </xdr:from>
    <xdr:ext cx="469744" cy="259045"/>
    <xdr:sp macro="" textlink="">
      <xdr:nvSpPr>
        <xdr:cNvPr id="842" name="n_3aveValue【庁舎】&#10;一人当たり面積">
          <a:extLst>
            <a:ext uri="{FF2B5EF4-FFF2-40B4-BE49-F238E27FC236}">
              <a16:creationId xmlns:a16="http://schemas.microsoft.com/office/drawing/2014/main" id="{BE45A9DB-1489-46E8-89E7-8482656C772F}"/>
            </a:ext>
          </a:extLst>
        </xdr:cNvPr>
        <xdr:cNvSpPr txBox="1"/>
      </xdr:nvSpPr>
      <xdr:spPr>
        <a:xfrm>
          <a:off x="19310427" y="185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37355</xdr:rowOff>
    </xdr:from>
    <xdr:ext cx="469744" cy="259045"/>
    <xdr:sp macro="" textlink="">
      <xdr:nvSpPr>
        <xdr:cNvPr id="843" name="n_4aveValue【庁舎】&#10;一人当たり面積">
          <a:extLst>
            <a:ext uri="{FF2B5EF4-FFF2-40B4-BE49-F238E27FC236}">
              <a16:creationId xmlns:a16="http://schemas.microsoft.com/office/drawing/2014/main" id="{2EE6BE3B-A26C-4003-BBAF-B58442818C72}"/>
            </a:ext>
          </a:extLst>
        </xdr:cNvPr>
        <xdr:cNvSpPr txBox="1"/>
      </xdr:nvSpPr>
      <xdr:spPr>
        <a:xfrm>
          <a:off x="18421427" y="185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96283</xdr:rowOff>
    </xdr:from>
    <xdr:ext cx="469744" cy="259045"/>
    <xdr:sp macro="" textlink="">
      <xdr:nvSpPr>
        <xdr:cNvPr id="844" name="n_1mainValue【庁舎】&#10;一人当たり面積">
          <a:extLst>
            <a:ext uri="{FF2B5EF4-FFF2-40B4-BE49-F238E27FC236}">
              <a16:creationId xmlns:a16="http://schemas.microsoft.com/office/drawing/2014/main" id="{686ECB0A-E97B-479A-9D1D-839C53739145}"/>
            </a:ext>
          </a:extLst>
        </xdr:cNvPr>
        <xdr:cNvSpPr txBox="1"/>
      </xdr:nvSpPr>
      <xdr:spPr>
        <a:xfrm>
          <a:off x="21075727" y="179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131335</xdr:rowOff>
    </xdr:from>
    <xdr:ext cx="469744" cy="259045"/>
    <xdr:sp macro="" textlink="">
      <xdr:nvSpPr>
        <xdr:cNvPr id="845" name="n_2mainValue【庁舎】&#10;一人当たり面積">
          <a:extLst>
            <a:ext uri="{FF2B5EF4-FFF2-40B4-BE49-F238E27FC236}">
              <a16:creationId xmlns:a16="http://schemas.microsoft.com/office/drawing/2014/main" id="{0A1E05EC-52C9-404E-AFF6-2A8190280847}"/>
            </a:ext>
          </a:extLst>
        </xdr:cNvPr>
        <xdr:cNvSpPr txBox="1"/>
      </xdr:nvSpPr>
      <xdr:spPr>
        <a:xfrm>
          <a:off x="20199427" y="1796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137431</xdr:rowOff>
    </xdr:from>
    <xdr:ext cx="469744" cy="259045"/>
    <xdr:sp macro="" textlink="">
      <xdr:nvSpPr>
        <xdr:cNvPr id="846" name="n_3mainValue【庁舎】&#10;一人当たり面積">
          <a:extLst>
            <a:ext uri="{FF2B5EF4-FFF2-40B4-BE49-F238E27FC236}">
              <a16:creationId xmlns:a16="http://schemas.microsoft.com/office/drawing/2014/main" id="{9F7B4A9A-852D-4A34-ACD2-994F17D071A6}"/>
            </a:ext>
          </a:extLst>
        </xdr:cNvPr>
        <xdr:cNvSpPr txBox="1"/>
      </xdr:nvSpPr>
      <xdr:spPr>
        <a:xfrm>
          <a:off x="19310427" y="179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142764</xdr:rowOff>
    </xdr:from>
    <xdr:ext cx="469744" cy="259045"/>
    <xdr:sp macro="" textlink="">
      <xdr:nvSpPr>
        <xdr:cNvPr id="847" name="n_4mainValue【庁舎】&#10;一人当たり面積">
          <a:extLst>
            <a:ext uri="{FF2B5EF4-FFF2-40B4-BE49-F238E27FC236}">
              <a16:creationId xmlns:a16="http://schemas.microsoft.com/office/drawing/2014/main" id="{7690BA8C-8AEE-489D-862D-A0F56E32DB0C}"/>
            </a:ext>
          </a:extLst>
        </xdr:cNvPr>
        <xdr:cNvSpPr txBox="1"/>
      </xdr:nvSpPr>
      <xdr:spPr>
        <a:xfrm>
          <a:off x="18421427" y="1797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2BD28E22-3D53-4156-A5CF-A7C7EDF8AE3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65ABBA8B-151D-4697-B7D0-DF784AF6D9F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B3BD2D01-D4FE-4E20-B4CC-ED486C06532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類似団体と比較し、庁舎の有形固定資産減価償却率が特に高くなっています。令和元年度以降に統合庁舎の整備を実施していますが、本調査の「庁舎」には出張所が含まれています。統合庁舎以外の出張所は特段の更新工事を実施していないため、減価償却率が高くなり、年度ごとの増減幅もあまりないものと考えられます。</a:t>
          </a:r>
          <a:r>
            <a:rPr kumimoji="1" lang="ja-JP" altLang="en-US" sz="900">
              <a:solidFill>
                <a:schemeClr val="dk1"/>
              </a:solidFill>
              <a:effectLst/>
              <a:latin typeface="+mn-lt"/>
              <a:ea typeface="+mn-ea"/>
              <a:cs typeface="+mn-cs"/>
            </a:rPr>
            <a:t>また、市民会館や図書館も類似団体と比較して減価償却率が高く、今後、順次更新時期を迎えることから、統廃合などの施設再編のさらなる促進、もしくは施設を存続する場合には計画的な更新・管理をしていく必要があります。</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また、</a:t>
          </a:r>
          <a:r>
            <a:rPr kumimoji="1" lang="ja-JP" altLang="ja-JP" sz="900">
              <a:solidFill>
                <a:schemeClr val="dk1"/>
              </a:solidFill>
              <a:effectLst/>
              <a:latin typeface="+mn-lt"/>
              <a:ea typeface="+mn-ea"/>
              <a:cs typeface="+mn-cs"/>
            </a:rPr>
            <a:t>一人当たり面積については、</a:t>
          </a:r>
          <a:r>
            <a:rPr kumimoji="1" lang="ja-JP" altLang="en-US" sz="900">
              <a:solidFill>
                <a:schemeClr val="dk1"/>
              </a:solidFill>
              <a:effectLst/>
              <a:latin typeface="+mn-lt"/>
              <a:ea typeface="+mn-ea"/>
              <a:cs typeface="+mn-cs"/>
            </a:rPr>
            <a:t>ほとんどの施設で、類似団体を上回っており、</a:t>
          </a:r>
          <a:r>
            <a:rPr kumimoji="1" lang="ja-JP" altLang="ja-JP" sz="900">
              <a:solidFill>
                <a:schemeClr val="dk1"/>
              </a:solidFill>
              <a:effectLst/>
              <a:latin typeface="+mn-lt"/>
              <a:ea typeface="+mn-ea"/>
              <a:cs typeface="+mn-cs"/>
            </a:rPr>
            <a:t>庁舎のほかに、図書館、福祉施設、保健センター・保健所、体育館・プール</a:t>
          </a:r>
          <a:r>
            <a:rPr kumimoji="1" lang="ja-JP" altLang="en-US" sz="900">
              <a:solidFill>
                <a:schemeClr val="dk1"/>
              </a:solidFill>
              <a:effectLst/>
              <a:latin typeface="+mn-lt"/>
              <a:ea typeface="+mn-ea"/>
              <a:cs typeface="+mn-cs"/>
            </a:rPr>
            <a:t>で</a:t>
          </a:r>
          <a:r>
            <a:rPr kumimoji="1" lang="ja-JP" altLang="ja-JP" sz="900">
              <a:solidFill>
                <a:schemeClr val="dk1"/>
              </a:solidFill>
              <a:effectLst/>
              <a:latin typeface="+mn-lt"/>
              <a:ea typeface="+mn-ea"/>
              <a:cs typeface="+mn-cs"/>
            </a:rPr>
            <a:t>高い値を示しています。これ</a:t>
          </a:r>
          <a:r>
            <a:rPr kumimoji="1" lang="ja-JP" altLang="en-US" sz="900">
              <a:solidFill>
                <a:schemeClr val="dk1"/>
              </a:solidFill>
              <a:effectLst/>
              <a:latin typeface="+mn-lt"/>
              <a:ea typeface="+mn-ea"/>
              <a:cs typeface="+mn-cs"/>
            </a:rPr>
            <a:t>も</a:t>
          </a:r>
          <a:r>
            <a:rPr kumimoji="1" lang="ja-JP" altLang="ja-JP" sz="900">
              <a:solidFill>
                <a:schemeClr val="dk1"/>
              </a:solidFill>
              <a:effectLst/>
              <a:latin typeface="+mn-lt"/>
              <a:ea typeface="+mn-ea"/>
              <a:cs typeface="+mn-cs"/>
            </a:rPr>
            <a:t>、①合併前の旧</a:t>
          </a:r>
          <a:r>
            <a:rPr kumimoji="1" lang="en-US" altLang="ja-JP" sz="900">
              <a:solidFill>
                <a:schemeClr val="dk1"/>
              </a:solidFill>
              <a:effectLst/>
              <a:latin typeface="+mn-lt"/>
              <a:ea typeface="+mn-ea"/>
              <a:cs typeface="+mn-cs"/>
            </a:rPr>
            <a:t>8</a:t>
          </a:r>
          <a:r>
            <a:rPr kumimoji="1" lang="ja-JP" altLang="ja-JP" sz="900">
              <a:solidFill>
                <a:schemeClr val="dk1"/>
              </a:solidFill>
              <a:effectLst/>
              <a:latin typeface="+mn-lt"/>
              <a:ea typeface="+mn-ea"/>
              <a:cs typeface="+mn-cs"/>
            </a:rPr>
            <a:t>町村の施設をそのまま引き継いだため、保有施設数自体が多いこと、②施設数に比して人口がさほど多くないという点が挙げられます。</a:t>
          </a:r>
          <a:endParaRPr lang="ja-JP" altLang="ja-JP" sz="900">
            <a:effectLst/>
          </a:endParaRPr>
        </a:p>
        <a:p>
          <a:r>
            <a:rPr kumimoji="1" lang="ja-JP" altLang="ja-JP" sz="900">
              <a:solidFill>
                <a:schemeClr val="dk1"/>
              </a:solidFill>
              <a:effectLst/>
              <a:latin typeface="+mn-lt"/>
              <a:ea typeface="+mn-ea"/>
              <a:cs typeface="+mn-cs"/>
            </a:rPr>
            <a:t>　今後の市の財政状況等に鑑みれば、公共施設の規模は身の丈に合ったものにすることが求められており、そのためにも、公共施設の統廃合、民間への譲渡等を計画的に進める必要があります。将来世代の負担を圧縮するため、市民の方に対して丁寧な説明を根強く行って理解を得ていただくこと、行政内部でも関係各課が一丸となって着実に再編計画を推進することが重要になります。</a:t>
          </a:r>
          <a:endParaRPr lang="ja-JP" altLang="ja-JP" sz="9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富山県南砺市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49,492
48,606
668.64
42,004,839
40,218,180
1,441,580
21,742,567
42,559,047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4.8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84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900">
              <a:solidFill>
                <a:schemeClr val="dk1"/>
              </a:solidFill>
              <a:effectLst/>
              <a:latin typeface="ＭＳ Ｐゴシック"/>
              <a:ea typeface="ＭＳ Ｐゴシック"/>
              <a:cs typeface="+mn-cs"/>
            </a:rPr>
            <a:t>　</a:t>
          </a:r>
          <a:r>
            <a:rPr kumimoji="1" lang="ja-JP" altLang="ja-JP" sz="900">
              <a:solidFill>
                <a:schemeClr val="dk1"/>
              </a:solidFill>
              <a:effectLst/>
              <a:latin typeface="ＭＳ Ｐゴシック"/>
              <a:ea typeface="ＭＳ Ｐゴシック"/>
              <a:cs typeface="+mn-cs"/>
            </a:rPr>
            <a:t>財政力指数</a:t>
          </a:r>
          <a:r>
            <a:rPr kumimoji="1" lang="ja-JP" altLang="en-US" sz="900">
              <a:solidFill>
                <a:schemeClr val="dk1"/>
              </a:solidFill>
              <a:effectLst/>
              <a:latin typeface="ＭＳ Ｐゴシック"/>
              <a:ea typeface="ＭＳ Ｐゴシック"/>
              <a:cs typeface="+mn-cs"/>
            </a:rPr>
            <a:t>は、</a:t>
          </a:r>
          <a:r>
            <a:rPr kumimoji="1" lang="ja-JP" altLang="ja-JP" sz="900">
              <a:solidFill>
                <a:schemeClr val="dk1"/>
              </a:solidFill>
              <a:effectLst/>
              <a:latin typeface="ＭＳ Ｐゴシック"/>
              <a:ea typeface="ＭＳ Ｐゴシック"/>
              <a:cs typeface="+mn-cs"/>
            </a:rPr>
            <a:t>類似団体</a:t>
          </a:r>
          <a:r>
            <a:rPr kumimoji="1" lang="ja-JP" altLang="en-US" sz="900">
              <a:solidFill>
                <a:schemeClr val="dk1"/>
              </a:solidFill>
              <a:effectLst/>
              <a:latin typeface="ＭＳ Ｐゴシック"/>
              <a:ea typeface="ＭＳ Ｐゴシック"/>
              <a:cs typeface="+mn-cs"/>
            </a:rPr>
            <a:t>の</a:t>
          </a:r>
          <a:r>
            <a:rPr kumimoji="1" lang="ja-JP" altLang="ja-JP" sz="900">
              <a:solidFill>
                <a:schemeClr val="dk1"/>
              </a:solidFill>
              <a:effectLst/>
              <a:latin typeface="ＭＳ Ｐゴシック"/>
              <a:ea typeface="ＭＳ Ｐゴシック"/>
              <a:cs typeface="+mn-cs"/>
            </a:rPr>
            <a:t>平均値を大きく下回っている</a:t>
          </a:r>
          <a:r>
            <a:rPr kumimoji="1" lang="ja-JP" altLang="en-US" sz="900">
              <a:solidFill>
                <a:schemeClr val="dk1"/>
              </a:solidFill>
              <a:effectLst/>
              <a:latin typeface="ＭＳ Ｐゴシック"/>
              <a:ea typeface="ＭＳ Ｐゴシック"/>
              <a:cs typeface="+mn-cs"/>
            </a:rPr>
            <a:t>。その主たる要因は以下のとおりである。</a:t>
          </a:r>
          <a:endParaRPr kumimoji="0" lang="en-US" altLang="ja-JP" sz="900">
            <a:solidFill>
              <a:schemeClr val="dk1"/>
            </a:solidFill>
            <a:effectLst/>
            <a:latin typeface="ＭＳ Ｐゴシック"/>
            <a:ea typeface="ＭＳ Ｐゴシック"/>
            <a:cs typeface="+mn-cs"/>
          </a:endParaRPr>
        </a:p>
        <a:p>
          <a:pPr eaLnBrk="1" fontAlgn="auto" latinLnBrk="0" hangingPunct="1"/>
          <a:endParaRPr kumimoji="1" lang="en-US" altLang="ja-JP" sz="900">
            <a:solidFill>
              <a:schemeClr val="dk1"/>
            </a:solidFill>
            <a:effectLst/>
            <a:latin typeface="ＭＳ Ｐゴシック"/>
            <a:ea typeface="ＭＳ Ｐゴシック"/>
            <a:cs typeface="+mn-cs"/>
          </a:endParaRPr>
        </a:p>
        <a:p>
          <a:pPr eaLnBrk="1" fontAlgn="auto" latinLnBrk="0" hangingPunct="1"/>
          <a:r>
            <a:rPr kumimoji="1" lang="ja-JP" altLang="en-US" sz="900">
              <a:solidFill>
                <a:schemeClr val="dk1"/>
              </a:solidFill>
              <a:effectLst/>
              <a:latin typeface="ＭＳ Ｐゴシック"/>
              <a:ea typeface="ＭＳ Ｐゴシック"/>
              <a:cs typeface="+mn-cs"/>
            </a:rPr>
            <a:t>①基準財政収入額</a:t>
          </a:r>
          <a:endParaRPr kumimoji="1" lang="en-US" altLang="ja-JP" sz="900">
            <a:solidFill>
              <a:schemeClr val="dk1"/>
            </a:solidFill>
            <a:effectLst/>
            <a:latin typeface="ＭＳ Ｐゴシック"/>
            <a:ea typeface="ＭＳ Ｐゴシック"/>
            <a:cs typeface="+mn-cs"/>
          </a:endParaRPr>
        </a:p>
        <a:p>
          <a:r>
            <a:rPr kumimoji="1" lang="ja-JP" altLang="en-US" sz="900">
              <a:solidFill>
                <a:schemeClr val="dk1"/>
              </a:solidFill>
              <a:effectLst/>
              <a:latin typeface="ＭＳ Ｐゴシック"/>
              <a:ea typeface="ＭＳ Ｐゴシック"/>
              <a:cs typeface="+mn-cs"/>
            </a:rPr>
            <a:t>・</a:t>
          </a:r>
          <a:r>
            <a:rPr kumimoji="1" lang="ja-JP" altLang="ja-JP" sz="900">
              <a:solidFill>
                <a:schemeClr val="dk1"/>
              </a:solidFill>
              <a:effectLst/>
              <a:latin typeface="ＭＳ Ｐゴシック"/>
              <a:ea typeface="ＭＳ Ｐゴシック"/>
              <a:cs typeface="+mn-cs"/>
            </a:rPr>
            <a:t>人口減によ</a:t>
          </a:r>
          <a:r>
            <a:rPr kumimoji="1" lang="ja-JP" altLang="en-US" sz="900">
              <a:solidFill>
                <a:schemeClr val="dk1"/>
              </a:solidFill>
              <a:effectLst/>
              <a:latin typeface="ＭＳ Ｐゴシック"/>
              <a:ea typeface="ＭＳ Ｐゴシック"/>
              <a:cs typeface="+mn-cs"/>
            </a:rPr>
            <a:t>り、</a:t>
          </a:r>
          <a:r>
            <a:rPr kumimoji="1" lang="ja-JP" altLang="ja-JP" sz="900">
              <a:solidFill>
                <a:schemeClr val="dk1"/>
              </a:solidFill>
              <a:effectLst/>
              <a:latin typeface="ＭＳ Ｐゴシック"/>
              <a:ea typeface="ＭＳ Ｐゴシック"/>
              <a:cs typeface="+mn-cs"/>
            </a:rPr>
            <a:t>市税収入</a:t>
          </a:r>
          <a:r>
            <a:rPr kumimoji="1" lang="ja-JP" altLang="en-US" sz="900">
              <a:solidFill>
                <a:schemeClr val="dk1"/>
              </a:solidFill>
              <a:effectLst/>
              <a:latin typeface="ＭＳ Ｐゴシック"/>
              <a:ea typeface="ＭＳ Ｐゴシック"/>
              <a:cs typeface="+mn-cs"/>
            </a:rPr>
            <a:t>が</a:t>
          </a:r>
          <a:r>
            <a:rPr kumimoji="1" lang="ja-JP" altLang="ja-JP" sz="900">
              <a:solidFill>
                <a:schemeClr val="dk1"/>
              </a:solidFill>
              <a:effectLst/>
              <a:latin typeface="ＭＳ Ｐゴシック"/>
              <a:ea typeface="ＭＳ Ｐゴシック"/>
              <a:cs typeface="+mn-cs"/>
            </a:rPr>
            <a:t>減少傾向に</a:t>
          </a:r>
          <a:r>
            <a:rPr kumimoji="1" lang="ja-JP" altLang="en-US" sz="900">
              <a:solidFill>
                <a:schemeClr val="dk1"/>
              </a:solidFill>
              <a:effectLst/>
              <a:latin typeface="ＭＳ Ｐゴシック"/>
              <a:ea typeface="ＭＳ Ｐゴシック"/>
              <a:cs typeface="+mn-cs"/>
            </a:rPr>
            <a:t>ある。</a:t>
          </a:r>
          <a:endParaRPr kumimoji="1" lang="en-US" altLang="ja-JP" sz="900">
            <a:solidFill>
              <a:schemeClr val="dk1"/>
            </a:solidFill>
            <a:effectLst/>
            <a:latin typeface="ＭＳ Ｐゴシック"/>
            <a:ea typeface="ＭＳ Ｐゴシック"/>
            <a:cs typeface="+mn-cs"/>
          </a:endParaRPr>
        </a:p>
        <a:p>
          <a:r>
            <a:rPr kumimoji="1" lang="ja-JP" altLang="en-US" sz="900">
              <a:solidFill>
                <a:schemeClr val="dk1"/>
              </a:solidFill>
              <a:effectLst/>
              <a:latin typeface="ＭＳ Ｐゴシック"/>
              <a:ea typeface="ＭＳ Ｐゴシック"/>
              <a:cs typeface="+mn-cs"/>
            </a:rPr>
            <a:t>②基準財政需要額</a:t>
          </a:r>
          <a:endParaRPr lang="ja-JP" altLang="ja-JP" sz="900">
            <a:effectLst/>
            <a:latin typeface="ＭＳ Ｐゴシック"/>
            <a:ea typeface="ＭＳ Ｐゴシック"/>
          </a:endParaRPr>
        </a:p>
        <a:p>
          <a:r>
            <a:rPr kumimoji="1" lang="ja-JP" altLang="ja-JP" sz="900">
              <a:solidFill>
                <a:schemeClr val="dk1"/>
              </a:solidFill>
              <a:effectLst/>
              <a:latin typeface="ＭＳ Ｐゴシック"/>
              <a:ea typeface="ＭＳ Ｐゴシック"/>
              <a:cs typeface="+mn-cs"/>
            </a:rPr>
            <a:t>・</a:t>
          </a:r>
          <a:r>
            <a:rPr kumimoji="1" lang="ja-JP" altLang="en-US" sz="900">
              <a:solidFill>
                <a:schemeClr val="dk1"/>
              </a:solidFill>
              <a:effectLst/>
              <a:latin typeface="ＭＳ Ｐゴシック"/>
              <a:ea typeface="ＭＳ Ｐゴシック"/>
              <a:cs typeface="+mn-cs"/>
            </a:rPr>
            <a:t>「</a:t>
          </a:r>
          <a:r>
            <a:rPr kumimoji="1" lang="ja-JP" altLang="ja-JP" sz="900">
              <a:solidFill>
                <a:schemeClr val="dk1"/>
              </a:solidFill>
              <a:effectLst/>
              <a:latin typeface="ＭＳ Ｐゴシック"/>
              <a:ea typeface="ＭＳ Ｐゴシック"/>
              <a:cs typeface="+mn-cs"/>
            </a:rPr>
            <a:t>市域が広域で</a:t>
          </a:r>
          <a:r>
            <a:rPr kumimoji="1" lang="ja-JP" altLang="en-US" sz="900">
              <a:solidFill>
                <a:schemeClr val="dk1"/>
              </a:solidFill>
              <a:effectLst/>
              <a:latin typeface="ＭＳ Ｐゴシック"/>
              <a:ea typeface="ＭＳ Ｐゴシック"/>
              <a:cs typeface="+mn-cs"/>
            </a:rPr>
            <a:t>あり、人口密度が低いこと」、「人口減少が進んでいること」、「高齢化が進んでいること」などの要因で、道路橋りょう費（市道の面積・延長）、保健衛生費（水道・病院）、下水道費、高齢者保健福祉費、地域振興費等が増加している。</a:t>
          </a:r>
          <a:endParaRPr kumimoji="1" lang="en-US" altLang="ja-JP" sz="900">
            <a:solidFill>
              <a:schemeClr val="dk1"/>
            </a:solidFill>
            <a:effectLst/>
            <a:latin typeface="ＭＳ Ｐゴシック"/>
            <a:ea typeface="ＭＳ Ｐゴシック"/>
            <a:cs typeface="+mn-cs"/>
          </a:endParaRPr>
        </a:p>
        <a:p>
          <a:pPr eaLnBrk="1" fontAlgn="auto" latinLnBrk="0" hangingPunct="1"/>
          <a:r>
            <a:rPr kumimoji="1" lang="ja-JP" altLang="en-US" sz="900">
              <a:solidFill>
                <a:schemeClr val="dk1"/>
              </a:solidFill>
              <a:effectLst/>
              <a:latin typeface="ＭＳ Ｐゴシック"/>
              <a:ea typeface="ＭＳ Ｐゴシック"/>
              <a:cs typeface="+mn-cs"/>
            </a:rPr>
            <a:t>　</a:t>
          </a:r>
          <a:endParaRPr kumimoji="1" lang="en-US" altLang="ja-JP" sz="900">
            <a:solidFill>
              <a:schemeClr val="dk1"/>
            </a:solidFill>
            <a:effectLst/>
            <a:latin typeface="ＭＳ Ｐゴシック"/>
            <a:ea typeface="ＭＳ Ｐゴシック"/>
            <a:cs typeface="+mn-cs"/>
          </a:endParaRPr>
        </a:p>
        <a:p>
          <a:pPr eaLnBrk="1" fontAlgn="auto" latinLnBrk="0" hangingPunct="1"/>
          <a:r>
            <a:rPr kumimoji="1" lang="ja-JP" altLang="en-US" sz="900">
              <a:solidFill>
                <a:schemeClr val="dk1"/>
              </a:solidFill>
              <a:effectLst/>
              <a:latin typeface="ＭＳ Ｐゴシック"/>
              <a:ea typeface="ＭＳ Ｐゴシック"/>
              <a:cs typeface="+mn-cs"/>
            </a:rPr>
            <a:t>　</a:t>
          </a:r>
          <a:r>
            <a:rPr kumimoji="1" lang="ja-JP" altLang="ja-JP" sz="900">
              <a:solidFill>
                <a:schemeClr val="dk1"/>
              </a:solidFill>
              <a:effectLst/>
              <a:latin typeface="ＭＳ Ｐゴシック"/>
              <a:ea typeface="ＭＳ Ｐゴシック"/>
              <a:cs typeface="+mn-cs"/>
            </a:rPr>
            <a:t>引き続き</a:t>
          </a:r>
          <a:r>
            <a:rPr kumimoji="1" lang="ja-JP" altLang="en-US" sz="900">
              <a:solidFill>
                <a:schemeClr val="dk1"/>
              </a:solidFill>
              <a:effectLst/>
              <a:latin typeface="ＭＳ Ｐゴシック"/>
              <a:ea typeface="ＭＳ Ｐゴシック"/>
              <a:cs typeface="+mn-cs"/>
            </a:rPr>
            <a:t>、</a:t>
          </a:r>
          <a:r>
            <a:rPr kumimoji="1" lang="ja-JP" altLang="ja-JP" sz="900">
              <a:solidFill>
                <a:schemeClr val="dk1"/>
              </a:solidFill>
              <a:effectLst/>
              <a:latin typeface="ＭＳ Ｐゴシック"/>
              <a:ea typeface="ＭＳ Ｐゴシック"/>
              <a:cs typeface="+mn-cs"/>
            </a:rPr>
            <a:t>歳出の見直しを</a:t>
          </a:r>
          <a:r>
            <a:rPr kumimoji="1" lang="ja-JP" altLang="en-US" sz="900">
              <a:solidFill>
                <a:schemeClr val="dk1"/>
              </a:solidFill>
              <a:effectLst/>
              <a:latin typeface="ＭＳ Ｐゴシック"/>
              <a:ea typeface="ＭＳ Ｐゴシック"/>
              <a:cs typeface="+mn-cs"/>
            </a:rPr>
            <a:t>徹底しながら</a:t>
          </a:r>
          <a:r>
            <a:rPr kumimoji="1" lang="ja-JP" altLang="ja-JP" sz="900">
              <a:solidFill>
                <a:schemeClr val="dk1"/>
              </a:solidFill>
              <a:effectLst/>
              <a:latin typeface="ＭＳ Ｐゴシック"/>
              <a:ea typeface="ＭＳ Ｐゴシック"/>
              <a:cs typeface="+mn-cs"/>
            </a:rPr>
            <a:t>、喫緊の課題である人口</a:t>
          </a:r>
          <a:r>
            <a:rPr kumimoji="1" lang="ja-JP" altLang="en-US" sz="900">
              <a:solidFill>
                <a:schemeClr val="dk1"/>
              </a:solidFill>
              <a:effectLst/>
              <a:latin typeface="ＭＳ Ｐゴシック"/>
              <a:ea typeface="ＭＳ Ｐゴシック"/>
              <a:cs typeface="+mn-cs"/>
            </a:rPr>
            <a:t>減少</a:t>
          </a:r>
          <a:r>
            <a:rPr kumimoji="1" lang="ja-JP" altLang="ja-JP" sz="900">
              <a:solidFill>
                <a:schemeClr val="dk1"/>
              </a:solidFill>
              <a:effectLst/>
              <a:latin typeface="ＭＳ Ｐゴシック"/>
              <a:ea typeface="ＭＳ Ｐゴシック"/>
              <a:cs typeface="+mn-cs"/>
            </a:rPr>
            <a:t>対策</a:t>
          </a:r>
          <a:r>
            <a:rPr kumimoji="1" lang="ja-JP" altLang="en-US" sz="900">
              <a:solidFill>
                <a:schemeClr val="dk1"/>
              </a:solidFill>
              <a:effectLst/>
              <a:latin typeface="ＭＳ Ｐゴシック"/>
              <a:ea typeface="ＭＳ Ｐゴシック"/>
              <a:cs typeface="+mn-cs"/>
            </a:rPr>
            <a:t>に係る</a:t>
          </a:r>
          <a:r>
            <a:rPr kumimoji="1" lang="ja-JP" altLang="ja-JP" sz="900">
              <a:solidFill>
                <a:schemeClr val="dk1"/>
              </a:solidFill>
              <a:effectLst/>
              <a:latin typeface="ＭＳ Ｐゴシック"/>
              <a:ea typeface="ＭＳ Ｐゴシック"/>
              <a:cs typeface="+mn-cs"/>
            </a:rPr>
            <a:t>施策等に取り組</a:t>
          </a:r>
          <a:r>
            <a:rPr kumimoji="1" lang="ja-JP" altLang="en-US" sz="900">
              <a:solidFill>
                <a:schemeClr val="dk1"/>
              </a:solidFill>
              <a:effectLst/>
              <a:latin typeface="ＭＳ Ｐゴシック"/>
              <a:ea typeface="ＭＳ Ｐゴシック"/>
              <a:cs typeface="+mn-cs"/>
            </a:rPr>
            <a:t>む必要がある。</a:t>
          </a:r>
          <a:endParaRPr kumimoji="1" lang="en-US" altLang="ja-JP" sz="900">
            <a:solidFill>
              <a:schemeClr val="dk1"/>
            </a:solidFill>
            <a:effectLst/>
            <a:latin typeface="ＭＳ Ｐゴシック"/>
            <a:ea typeface="ＭＳ Ｐゴシック"/>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137160</xdr:rowOff>
    </xdr:from>
    <xdr:ext cx="762000" cy="25908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0.24</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54610</xdr:rowOff>
    </xdr:from>
    <xdr:ext cx="762000" cy="2584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115570</xdr:rowOff>
    </xdr:from>
    <xdr:to>
      <xdr:col>23</xdr:col>
      <xdr:colOff>133350</xdr:colOff>
      <xdr:row>43</xdr:row>
      <xdr:rowOff>115570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879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153035</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5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115570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676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157480</xdr:rowOff>
    </xdr:from>
    <xdr:to>
      <xdr:col>19</xdr:col>
      <xdr:colOff>184150</xdr:colOff>
      <xdr:row>39</xdr:row>
      <xdr:rowOff>87630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97790</xdr:rowOff>
    </xdr:from>
    <xdr:ext cx="736600" cy="2584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4414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67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137795</xdr:rowOff>
    </xdr:from>
    <xdr:to>
      <xdr:col>15</xdr:col>
      <xdr:colOff>133350</xdr:colOff>
      <xdr:row>39</xdr:row>
      <xdr:rowOff>67945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78105</xdr:rowOff>
    </xdr:from>
    <xdr:ext cx="762000" cy="2584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421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67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137795</xdr:rowOff>
    </xdr:from>
    <xdr:to>
      <xdr:col>11</xdr:col>
      <xdr:colOff>82550</xdr:colOff>
      <xdr:row>39</xdr:row>
      <xdr:rowOff>67945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78105</xdr:rowOff>
    </xdr:from>
    <xdr:ext cx="762000" cy="2584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421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38</xdr:row>
      <xdr:rowOff>157480</xdr:rowOff>
    </xdr:from>
    <xdr:to>
      <xdr:col>7</xdr:col>
      <xdr:colOff>31750</xdr:colOff>
      <xdr:row>39</xdr:row>
      <xdr:rowOff>87630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97790</xdr:rowOff>
    </xdr:from>
    <xdr:ext cx="762000" cy="2584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43</xdr:row>
      <xdr:rowOff>64770</xdr:rowOff>
    </xdr:from>
    <xdr:to>
      <xdr:col>23</xdr:col>
      <xdr:colOff>184150</xdr:colOff>
      <xdr:row>43</xdr:row>
      <xdr:rowOff>166370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3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36830</xdr:rowOff>
    </xdr:from>
    <xdr:ext cx="762000"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09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64770</xdr:rowOff>
    </xdr:from>
    <xdr:to>
      <xdr:col>19</xdr:col>
      <xdr:colOff>184150</xdr:colOff>
      <xdr:row>43</xdr:row>
      <xdr:rowOff>166370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3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151130</xdr:rowOff>
    </xdr:from>
    <xdr:ext cx="7366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23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130810</xdr:rowOff>
    </xdr:from>
    <xdr:ext cx="7620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130810</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130810</xdr:rowOff>
    </xdr:from>
    <xdr:ext cx="762000"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solidFill>
                <a:schemeClr val="dk1"/>
              </a:solidFill>
              <a:effectLst/>
              <a:latin typeface="ＭＳ Ｐゴシック"/>
              <a:ea typeface="ＭＳ Ｐゴシック"/>
              <a:cs typeface="+mn-cs"/>
            </a:rPr>
            <a:t>　</a:t>
          </a:r>
          <a:r>
            <a:rPr kumimoji="1" lang="ja-JP" altLang="ja-JP" sz="1050">
              <a:solidFill>
                <a:schemeClr val="dk1"/>
              </a:solidFill>
              <a:effectLst/>
              <a:latin typeface="ＭＳ Ｐゴシック"/>
              <a:ea typeface="ＭＳ Ｐゴシック"/>
              <a:cs typeface="+mn-cs"/>
            </a:rPr>
            <a:t>類似団体平均</a:t>
          </a:r>
          <a:r>
            <a:rPr kumimoji="1" lang="ja-JP" altLang="en-US" sz="1050">
              <a:solidFill>
                <a:schemeClr val="dk1"/>
              </a:solidFill>
              <a:effectLst/>
              <a:latin typeface="ＭＳ Ｐゴシック"/>
              <a:ea typeface="ＭＳ Ｐゴシック"/>
              <a:cs typeface="+mn-cs"/>
            </a:rPr>
            <a:t>値</a:t>
          </a:r>
          <a:r>
            <a:rPr kumimoji="1" lang="ja-JP" altLang="ja-JP" sz="1050">
              <a:solidFill>
                <a:schemeClr val="dk1"/>
              </a:solidFill>
              <a:effectLst/>
              <a:latin typeface="ＭＳ Ｐゴシック"/>
              <a:ea typeface="ＭＳ Ｐゴシック"/>
              <a:cs typeface="+mn-cs"/>
            </a:rPr>
            <a:t>よ</a:t>
          </a:r>
          <a:r>
            <a:rPr kumimoji="1" lang="ja-JP" altLang="en-US" sz="1050">
              <a:solidFill>
                <a:schemeClr val="dk1"/>
              </a:solidFill>
              <a:effectLst/>
              <a:latin typeface="ＭＳ Ｐゴシック"/>
              <a:ea typeface="ＭＳ Ｐゴシック"/>
              <a:cs typeface="+mn-cs"/>
            </a:rPr>
            <a:t>り</a:t>
          </a:r>
          <a:r>
            <a:rPr kumimoji="1" lang="ja-JP" altLang="ja-JP" sz="1050">
              <a:solidFill>
                <a:schemeClr val="dk1"/>
              </a:solidFill>
              <a:effectLst/>
              <a:latin typeface="ＭＳ Ｐゴシック"/>
              <a:ea typeface="ＭＳ Ｐゴシック"/>
              <a:cs typeface="+mn-cs"/>
            </a:rPr>
            <a:t>低</a:t>
          </a:r>
          <a:r>
            <a:rPr kumimoji="1" lang="ja-JP" altLang="en-US" sz="1050">
              <a:solidFill>
                <a:schemeClr val="dk1"/>
              </a:solidFill>
              <a:effectLst/>
              <a:latin typeface="ＭＳ Ｐゴシック"/>
              <a:ea typeface="ＭＳ Ｐゴシック"/>
              <a:cs typeface="+mn-cs"/>
            </a:rPr>
            <a:t>い状態が続いている。南砺市においては、前年度から微増しているが、その要因は、経常経費充当一般財源の増加額及び増加率が、経常一般財源等のそれらを上回ったためである。主な増加項目は以下のとおり</a:t>
          </a:r>
          <a:endParaRPr kumimoji="1" lang="en-US" altLang="ja-JP" sz="1050">
            <a:solidFill>
              <a:schemeClr val="dk1"/>
            </a:solidFill>
            <a:effectLst/>
            <a:latin typeface="ＭＳ Ｐゴシック"/>
            <a:ea typeface="ＭＳ Ｐゴシック"/>
            <a:cs typeface="+mn-cs"/>
          </a:endParaRPr>
        </a:p>
        <a:p>
          <a:endParaRPr kumimoji="1" lang="en-US" altLang="ja-JP" sz="1050">
            <a:solidFill>
              <a:schemeClr val="dk1"/>
            </a:solidFill>
            <a:effectLst/>
            <a:latin typeface="ＭＳ Ｐゴシック"/>
            <a:ea typeface="ＭＳ Ｐゴシック"/>
            <a:cs typeface="+mn-cs"/>
          </a:endParaRPr>
        </a:p>
        <a:p>
          <a:r>
            <a:rPr kumimoji="1" lang="ja-JP" altLang="ja-JP" sz="1050">
              <a:solidFill>
                <a:schemeClr val="dk1"/>
              </a:solidFill>
              <a:effectLst/>
              <a:latin typeface="ＭＳ Ｐゴシック"/>
              <a:ea typeface="ＭＳ Ｐゴシック"/>
              <a:cs typeface="+mn-cs"/>
            </a:rPr>
            <a:t>（</a:t>
          </a:r>
          <a:r>
            <a:rPr kumimoji="1" lang="ja-JP" altLang="en-US" sz="1050">
              <a:solidFill>
                <a:schemeClr val="dk1"/>
              </a:solidFill>
              <a:effectLst/>
              <a:latin typeface="ＭＳ Ｐゴシック"/>
              <a:ea typeface="ＭＳ Ｐゴシック"/>
              <a:cs typeface="+mn-cs"/>
            </a:rPr>
            <a:t>経常経費充当一般財源等</a:t>
          </a:r>
          <a:r>
            <a:rPr kumimoji="1" lang="ja-JP" altLang="ja-JP" sz="1050">
              <a:solidFill>
                <a:schemeClr val="dk1"/>
              </a:solidFill>
              <a:effectLst/>
              <a:latin typeface="ＭＳ Ｐゴシック"/>
              <a:ea typeface="ＭＳ Ｐゴシック"/>
              <a:cs typeface="+mn-cs"/>
            </a:rPr>
            <a:t>）　</a:t>
          </a:r>
          <a:endParaRPr kumimoji="1" lang="en-US" altLang="ja-JP" sz="1050">
            <a:solidFill>
              <a:schemeClr val="dk1"/>
            </a:solidFill>
            <a:effectLst/>
            <a:latin typeface="ＭＳ Ｐゴシック"/>
            <a:ea typeface="ＭＳ Ｐゴシック"/>
            <a:cs typeface="+mn-cs"/>
          </a:endParaRPr>
        </a:p>
        <a:p>
          <a:r>
            <a:rPr kumimoji="1" lang="ja-JP" altLang="en-US" sz="1050">
              <a:solidFill>
                <a:schemeClr val="dk1"/>
              </a:solidFill>
              <a:effectLst/>
              <a:latin typeface="ＭＳ Ｐゴシック"/>
              <a:ea typeface="ＭＳ Ｐゴシック"/>
              <a:cs typeface="+mn-cs"/>
            </a:rPr>
            <a:t>　</a:t>
          </a:r>
          <a:r>
            <a:rPr kumimoji="1" lang="ja-JP" altLang="ja-JP" sz="1050">
              <a:solidFill>
                <a:schemeClr val="dk1"/>
              </a:solidFill>
              <a:effectLst/>
              <a:latin typeface="ＭＳ Ｐゴシック"/>
              <a:ea typeface="ＭＳ Ｐゴシック"/>
              <a:cs typeface="+mn-cs"/>
            </a:rPr>
            <a:t>・</a:t>
          </a:r>
          <a:r>
            <a:rPr kumimoji="1" lang="ja-JP" altLang="en-US" sz="1050">
              <a:solidFill>
                <a:schemeClr val="dk1"/>
              </a:solidFill>
              <a:effectLst/>
              <a:latin typeface="ＭＳ Ｐゴシック"/>
              <a:ea typeface="ＭＳ Ｐゴシック"/>
              <a:cs typeface="+mn-cs"/>
            </a:rPr>
            <a:t>集中的な降雪に伴う維持補修費（除雪経費）の増加</a:t>
          </a:r>
          <a:endParaRPr kumimoji="1" lang="en-US" altLang="ja-JP" sz="1050">
            <a:solidFill>
              <a:schemeClr val="dk1"/>
            </a:solidFill>
            <a:effectLst/>
            <a:latin typeface="ＭＳ Ｐゴシック"/>
            <a:ea typeface="ＭＳ Ｐゴシック"/>
            <a:cs typeface="+mn-cs"/>
          </a:endParaRPr>
        </a:p>
        <a:p>
          <a:r>
            <a:rPr kumimoji="1" lang="ja-JP" altLang="en-US" sz="1050">
              <a:solidFill>
                <a:schemeClr val="dk1"/>
              </a:solidFill>
              <a:effectLst/>
              <a:latin typeface="ＭＳ Ｐゴシック"/>
              <a:ea typeface="ＭＳ Ｐゴシック"/>
              <a:cs typeface="+mn-cs"/>
            </a:rPr>
            <a:t>　</a:t>
          </a:r>
          <a:r>
            <a:rPr kumimoji="1" lang="ja-JP" altLang="ja-JP" sz="1050">
              <a:solidFill>
                <a:schemeClr val="dk1"/>
              </a:solidFill>
              <a:effectLst/>
              <a:latin typeface="ＭＳ Ｐゴシック"/>
              <a:ea typeface="ＭＳ Ｐゴシック"/>
              <a:cs typeface="+mn-cs"/>
            </a:rPr>
            <a:t>・</a:t>
          </a:r>
          <a:r>
            <a:rPr kumimoji="1" lang="ja-JP" altLang="en-US" sz="1050">
              <a:solidFill>
                <a:schemeClr val="dk1"/>
              </a:solidFill>
              <a:effectLst/>
              <a:latin typeface="ＭＳ Ｐゴシック"/>
              <a:ea typeface="ＭＳ Ｐゴシック"/>
              <a:cs typeface="+mn-cs"/>
            </a:rPr>
            <a:t>会計年度任用職員制度の施行に伴う人件費の増加</a:t>
          </a:r>
          <a:endParaRPr kumimoji="1" lang="en-US" altLang="ja-JP" sz="1050">
            <a:solidFill>
              <a:schemeClr val="dk1"/>
            </a:solidFill>
            <a:effectLst/>
            <a:latin typeface="ＭＳ Ｐゴシック"/>
            <a:ea typeface="ＭＳ Ｐゴシック"/>
            <a:cs typeface="+mn-cs"/>
          </a:endParaRPr>
        </a:p>
        <a:p>
          <a:r>
            <a:rPr kumimoji="1" lang="ja-JP" altLang="en-US" sz="1050">
              <a:solidFill>
                <a:schemeClr val="dk1"/>
              </a:solidFill>
              <a:effectLst/>
              <a:latin typeface="ＭＳ Ｐゴシック"/>
              <a:ea typeface="ＭＳ Ｐゴシック"/>
              <a:cs typeface="+mn-cs"/>
            </a:rPr>
            <a:t>（経常一般財源等）</a:t>
          </a:r>
          <a:endParaRPr kumimoji="1" lang="en-US" altLang="ja-JP" sz="1050">
            <a:solidFill>
              <a:schemeClr val="dk1"/>
            </a:solidFill>
            <a:effectLst/>
            <a:latin typeface="ＭＳ Ｐゴシック"/>
            <a:ea typeface="ＭＳ Ｐゴシック"/>
            <a:cs typeface="+mn-cs"/>
          </a:endParaRPr>
        </a:p>
        <a:p>
          <a:r>
            <a:rPr kumimoji="1" lang="ja-JP" altLang="en-US" sz="1050">
              <a:solidFill>
                <a:schemeClr val="dk1"/>
              </a:solidFill>
              <a:effectLst/>
              <a:latin typeface="ＭＳ Ｐゴシック"/>
              <a:ea typeface="ＭＳ Ｐゴシック"/>
              <a:cs typeface="+mn-cs"/>
            </a:rPr>
            <a:t>　・普通交付税の増加</a:t>
          </a:r>
          <a:endParaRPr kumimoji="1" lang="en-US" altLang="ja-JP" sz="1050">
            <a:solidFill>
              <a:schemeClr val="dk1"/>
            </a:solidFill>
            <a:effectLst/>
            <a:latin typeface="ＭＳ Ｐゴシック"/>
            <a:ea typeface="ＭＳ Ｐゴシック"/>
            <a:cs typeface="+mn-cs"/>
          </a:endParaRPr>
        </a:p>
        <a:p>
          <a:r>
            <a:rPr kumimoji="1" lang="ja-JP" altLang="en-US" sz="1050">
              <a:solidFill>
                <a:schemeClr val="dk1"/>
              </a:solidFill>
              <a:effectLst/>
              <a:latin typeface="ＭＳ Ｐゴシック"/>
              <a:ea typeface="ＭＳ Ｐゴシック"/>
              <a:cs typeface="+mn-cs"/>
            </a:rPr>
            <a:t>　・地方消費税率の引上げに伴う地方消費税交付金の増加</a:t>
          </a:r>
          <a:endParaRPr kumimoji="1" lang="en-US" altLang="ja-JP" sz="1050">
            <a:solidFill>
              <a:schemeClr val="dk1"/>
            </a:solidFill>
            <a:effectLst/>
            <a:latin typeface="ＭＳ Ｐゴシック"/>
            <a:ea typeface="ＭＳ Ｐゴシック"/>
            <a:cs typeface="+mn-cs"/>
          </a:endParaRP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584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148590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6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121285</xdr:rowOff>
    </xdr:from>
    <xdr:ext cx="762000" cy="2584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148590</xdr:rowOff>
    </xdr:from>
    <xdr:to>
      <xdr:col>24</xdr:col>
      <xdr:colOff>12700</xdr:colOff>
      <xdr:row>66</xdr:row>
      <xdr:rowOff>148590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150495</xdr:rowOff>
    </xdr:from>
    <xdr:ext cx="762000" cy="259080"/>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79.8</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122555</xdr:rowOff>
    </xdr:from>
    <xdr:to>
      <xdr:col>23</xdr:col>
      <xdr:colOff>133350</xdr:colOff>
      <xdr:row>62</xdr:row>
      <xdr:rowOff>128905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75245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165100</xdr:rowOff>
    </xdr:from>
    <xdr:ext cx="762000" cy="259080"/>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950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20955</xdr:rowOff>
    </xdr:from>
    <xdr:to>
      <xdr:col>23</xdr:col>
      <xdr:colOff>184150</xdr:colOff>
      <xdr:row>63</xdr:row>
      <xdr:rowOff>122555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137795</xdr:rowOff>
    </xdr:from>
    <xdr:to>
      <xdr:col>19</xdr:col>
      <xdr:colOff>133350</xdr:colOff>
      <xdr:row>62</xdr:row>
      <xdr:rowOff>122555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596245"/>
          <a:ext cx="8890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149860</xdr:rowOff>
    </xdr:from>
    <xdr:ext cx="736600" cy="259080"/>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51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61</xdr:row>
      <xdr:rowOff>137795</xdr:rowOff>
    </xdr:from>
    <xdr:to>
      <xdr:col>15</xdr:col>
      <xdr:colOff>82550</xdr:colOff>
      <xdr:row>62</xdr:row>
      <xdr:rowOff>38735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59624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113665</xdr:rowOff>
    </xdr:from>
    <xdr:ext cx="762000" cy="2584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15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86360</xdr:rowOff>
    </xdr:from>
    <xdr:to>
      <xdr:col>11</xdr:col>
      <xdr:colOff>31750</xdr:colOff>
      <xdr:row>62</xdr:row>
      <xdr:rowOff>38735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373360"/>
          <a:ext cx="889000" cy="295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125730</xdr:rowOff>
    </xdr:from>
    <xdr:ext cx="762000" cy="259080"/>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27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101600</xdr:rowOff>
    </xdr:from>
    <xdr:ext cx="762000"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02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94615</xdr:rowOff>
    </xdr:from>
    <xdr:ext cx="762000" cy="259080"/>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53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71755</xdr:rowOff>
    </xdr:from>
    <xdr:to>
      <xdr:col>19</xdr:col>
      <xdr:colOff>184150</xdr:colOff>
      <xdr:row>63</xdr:row>
      <xdr:rowOff>1905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0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12700</xdr:rowOff>
    </xdr:from>
    <xdr:ext cx="736600" cy="25908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71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86995</xdr:rowOff>
    </xdr:from>
    <xdr:to>
      <xdr:col>15</xdr:col>
      <xdr:colOff>133350</xdr:colOff>
      <xdr:row>62</xdr:row>
      <xdr:rowOff>17780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545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27305</xdr:rowOff>
    </xdr:from>
    <xdr:ext cx="762000" cy="25908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314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159385</xdr:rowOff>
    </xdr:from>
    <xdr:to>
      <xdr:col>11</xdr:col>
      <xdr:colOff>82550</xdr:colOff>
      <xdr:row>62</xdr:row>
      <xdr:rowOff>89535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1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99695</xdr:rowOff>
    </xdr:from>
    <xdr:ext cx="762000" cy="2584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386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34925</xdr:rowOff>
    </xdr:from>
    <xdr:to>
      <xdr:col>7</xdr:col>
      <xdr:colOff>31750</xdr:colOff>
      <xdr:row>60</xdr:row>
      <xdr:rowOff>136525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146685</xdr:rowOff>
    </xdr:from>
    <xdr:ext cx="762000" cy="2584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090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[208,235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132,656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solidFill>
                <a:schemeClr val="dk1"/>
              </a:solidFill>
              <a:effectLst/>
              <a:latin typeface="ＭＳ Ｐゴシック"/>
              <a:ea typeface="ＭＳ Ｐゴシック"/>
              <a:cs typeface="+mn-cs"/>
            </a:rPr>
            <a:t>　前年度から大幅に増加した主たる要因として、「①会計年度任用職員制度の施行に伴う期末手当支給額の純増（</a:t>
          </a:r>
          <a:r>
            <a:rPr kumimoji="1" lang="en-US" altLang="ja-JP" sz="1050">
              <a:solidFill>
                <a:schemeClr val="dk1"/>
              </a:solidFill>
              <a:effectLst/>
              <a:latin typeface="ＭＳ Ｐゴシック"/>
              <a:ea typeface="ＭＳ Ｐゴシック"/>
              <a:cs typeface="+mn-cs"/>
            </a:rPr>
            <a:t>40</a:t>
          </a:r>
          <a:r>
            <a:rPr kumimoji="1" lang="ja-JP" altLang="en-US" sz="1050">
              <a:solidFill>
                <a:schemeClr val="dk1"/>
              </a:solidFill>
              <a:effectLst/>
              <a:latin typeface="ＭＳ Ｐゴシック"/>
              <a:ea typeface="ＭＳ Ｐゴシック"/>
              <a:cs typeface="+mn-cs"/>
            </a:rPr>
            <a:t>百万円）」及び「②集中降雪の影響による維持補修費（除雪経費）の著しい増加（</a:t>
          </a:r>
          <a:r>
            <a:rPr kumimoji="1" lang="en-US" altLang="ja-JP" sz="1050">
              <a:solidFill>
                <a:schemeClr val="dk1"/>
              </a:solidFill>
              <a:effectLst/>
              <a:latin typeface="ＭＳ Ｐゴシック"/>
              <a:ea typeface="ＭＳ Ｐゴシック"/>
              <a:cs typeface="+mn-cs"/>
            </a:rPr>
            <a:t>+481</a:t>
          </a:r>
          <a:r>
            <a:rPr kumimoji="1" lang="ja-JP" altLang="en-US" sz="1050">
              <a:solidFill>
                <a:schemeClr val="dk1"/>
              </a:solidFill>
              <a:effectLst/>
              <a:latin typeface="ＭＳ Ｐゴシック"/>
              <a:ea typeface="ＭＳ Ｐゴシック"/>
              <a:cs typeface="+mn-cs"/>
            </a:rPr>
            <a:t>百万円）」が挙げられる。</a:t>
          </a:r>
          <a:endParaRPr kumimoji="1" lang="en-US" altLang="ja-JP" sz="1050">
            <a:solidFill>
              <a:schemeClr val="dk1"/>
            </a:solidFill>
            <a:effectLst/>
            <a:latin typeface="ＭＳ Ｐゴシック"/>
            <a:ea typeface="ＭＳ Ｐゴシック"/>
            <a:cs typeface="+mn-cs"/>
          </a:endParaRPr>
        </a:p>
        <a:p>
          <a:r>
            <a:rPr kumimoji="1" lang="ja-JP" altLang="en-US" sz="1050">
              <a:solidFill>
                <a:schemeClr val="dk1"/>
              </a:solidFill>
              <a:effectLst/>
              <a:latin typeface="ＭＳ Ｐゴシック"/>
              <a:ea typeface="ＭＳ Ｐゴシック"/>
              <a:cs typeface="+mn-cs"/>
            </a:rPr>
            <a:t>　人件費については、平成</a:t>
          </a:r>
          <a:r>
            <a:rPr kumimoji="1" lang="en-US" altLang="ja-JP" sz="1050">
              <a:solidFill>
                <a:schemeClr val="dk1"/>
              </a:solidFill>
              <a:effectLst/>
              <a:latin typeface="ＭＳ Ｐゴシック"/>
              <a:ea typeface="ＭＳ Ｐゴシック"/>
              <a:cs typeface="+mn-cs"/>
            </a:rPr>
            <a:t>27</a:t>
          </a:r>
          <a:r>
            <a:rPr kumimoji="1" lang="ja-JP" altLang="en-US" sz="1050">
              <a:solidFill>
                <a:schemeClr val="dk1"/>
              </a:solidFill>
              <a:effectLst/>
              <a:latin typeface="ＭＳ Ｐゴシック"/>
              <a:ea typeface="ＭＳ Ｐゴシック"/>
              <a:cs typeface="+mn-cs"/>
            </a:rPr>
            <a:t>年度から「第</a:t>
          </a:r>
          <a:r>
            <a:rPr kumimoji="1" lang="en-US" altLang="ja-JP" sz="1050">
              <a:solidFill>
                <a:schemeClr val="dk1"/>
              </a:solidFill>
              <a:effectLst/>
              <a:latin typeface="ＭＳ Ｐゴシック"/>
              <a:ea typeface="ＭＳ Ｐゴシック"/>
              <a:cs typeface="+mn-cs"/>
            </a:rPr>
            <a:t>2</a:t>
          </a:r>
          <a:r>
            <a:rPr kumimoji="1" lang="ja-JP" altLang="en-US" sz="1050">
              <a:solidFill>
                <a:schemeClr val="dk1"/>
              </a:solidFill>
              <a:effectLst/>
              <a:latin typeface="ＭＳ Ｐゴシック"/>
              <a:ea typeface="ＭＳ Ｐゴシック"/>
              <a:cs typeface="+mn-cs"/>
            </a:rPr>
            <a:t>次定員適正化計画」に基づいて適正配置に取り組み、令和</a:t>
          </a:r>
          <a:r>
            <a:rPr kumimoji="1" lang="en-US" altLang="ja-JP" sz="1050">
              <a:solidFill>
                <a:schemeClr val="dk1"/>
              </a:solidFill>
              <a:effectLst/>
              <a:latin typeface="ＭＳ Ｐゴシック"/>
              <a:ea typeface="ＭＳ Ｐゴシック"/>
              <a:cs typeface="+mn-cs"/>
            </a:rPr>
            <a:t>2</a:t>
          </a:r>
          <a:r>
            <a:rPr kumimoji="1" lang="ja-JP" altLang="en-US" sz="1050">
              <a:solidFill>
                <a:schemeClr val="dk1"/>
              </a:solidFill>
              <a:effectLst/>
              <a:latin typeface="ＭＳ Ｐゴシック"/>
              <a:ea typeface="ＭＳ Ｐゴシック"/>
              <a:cs typeface="+mn-cs"/>
            </a:rPr>
            <a:t>年度までの削減目標を達成した。引き続き、令和</a:t>
          </a:r>
          <a:r>
            <a:rPr kumimoji="1" lang="en-US" altLang="ja-JP" sz="1050">
              <a:solidFill>
                <a:schemeClr val="dk1"/>
              </a:solidFill>
              <a:effectLst/>
              <a:latin typeface="ＭＳ Ｐゴシック"/>
              <a:ea typeface="ＭＳ Ｐゴシック"/>
              <a:cs typeface="+mn-cs"/>
            </a:rPr>
            <a:t>3</a:t>
          </a:r>
          <a:r>
            <a:rPr kumimoji="1" lang="ja-JP" altLang="en-US" sz="1050">
              <a:solidFill>
                <a:schemeClr val="dk1"/>
              </a:solidFill>
              <a:effectLst/>
              <a:latin typeface="ＭＳ Ｐゴシック"/>
              <a:ea typeface="ＭＳ Ｐゴシック"/>
              <a:cs typeface="+mn-cs"/>
            </a:rPr>
            <a:t>年度から令和</a:t>
          </a:r>
          <a:r>
            <a:rPr kumimoji="1" lang="en-US" altLang="ja-JP" sz="1050">
              <a:solidFill>
                <a:schemeClr val="dk1"/>
              </a:solidFill>
              <a:effectLst/>
              <a:latin typeface="ＭＳ Ｐゴシック"/>
              <a:ea typeface="ＭＳ Ｐゴシック"/>
              <a:cs typeface="+mn-cs"/>
            </a:rPr>
            <a:t>12</a:t>
          </a:r>
          <a:r>
            <a:rPr kumimoji="1" lang="ja-JP" altLang="en-US" sz="1050">
              <a:solidFill>
                <a:schemeClr val="dk1"/>
              </a:solidFill>
              <a:effectLst/>
              <a:latin typeface="ＭＳ Ｐゴシック"/>
              <a:ea typeface="ＭＳ Ｐゴシック"/>
              <a:cs typeface="+mn-cs"/>
            </a:rPr>
            <a:t>年度までの</a:t>
          </a:r>
          <a:r>
            <a:rPr kumimoji="1" lang="en-US" altLang="ja-JP" sz="1050">
              <a:solidFill>
                <a:schemeClr val="dk1"/>
              </a:solidFill>
              <a:effectLst/>
              <a:latin typeface="ＭＳ Ｐゴシック"/>
              <a:ea typeface="ＭＳ Ｐゴシック"/>
              <a:cs typeface="+mn-cs"/>
            </a:rPr>
            <a:t>10</a:t>
          </a:r>
          <a:r>
            <a:rPr kumimoji="1" lang="ja-JP" altLang="en-US" sz="1050">
              <a:solidFill>
                <a:schemeClr val="dk1"/>
              </a:solidFill>
              <a:effectLst/>
              <a:latin typeface="ＭＳ Ｐゴシック"/>
              <a:ea typeface="ＭＳ Ｐゴシック"/>
              <a:cs typeface="+mn-cs"/>
            </a:rPr>
            <a:t>年間を計画期間とする「第</a:t>
          </a:r>
          <a:r>
            <a:rPr kumimoji="1" lang="en-US" altLang="ja-JP" sz="1050">
              <a:solidFill>
                <a:schemeClr val="dk1"/>
              </a:solidFill>
              <a:effectLst/>
              <a:latin typeface="ＭＳ Ｐゴシック"/>
              <a:ea typeface="ＭＳ Ｐゴシック"/>
              <a:cs typeface="+mn-cs"/>
            </a:rPr>
            <a:t>3</a:t>
          </a:r>
          <a:r>
            <a:rPr kumimoji="1" lang="ja-JP" altLang="en-US" sz="1050">
              <a:solidFill>
                <a:schemeClr val="dk1"/>
              </a:solidFill>
              <a:effectLst/>
              <a:latin typeface="ＭＳ Ｐゴシック"/>
              <a:ea typeface="ＭＳ Ｐゴシック"/>
              <a:cs typeface="+mn-cs"/>
            </a:rPr>
            <a:t>次定員適正化計画」に基づき、計画的に職員配置の見直しを進めていく。</a:t>
          </a:r>
          <a:endParaRPr kumimoji="1" lang="en-US" altLang="ja-JP" sz="1050">
            <a:solidFill>
              <a:schemeClr val="dk1"/>
            </a:solidFill>
            <a:effectLst/>
            <a:latin typeface="ＭＳ Ｐゴシック"/>
            <a:ea typeface="ＭＳ Ｐゴシック"/>
            <a:cs typeface="+mn-cs"/>
          </a:endParaRPr>
        </a:p>
        <a:p>
          <a:r>
            <a:rPr kumimoji="1" lang="ja-JP" altLang="en-US" sz="1050">
              <a:solidFill>
                <a:schemeClr val="dk1"/>
              </a:solidFill>
              <a:effectLst/>
              <a:latin typeface="ＭＳ Ｐゴシック"/>
              <a:ea typeface="ＭＳ Ｐゴシック"/>
              <a:cs typeface="+mn-cs"/>
            </a:rPr>
            <a:t>　また、類似団体に比して</a:t>
          </a:r>
          <a:r>
            <a:rPr kumimoji="1" lang="ja-JP" altLang="ja-JP" sz="1050">
              <a:solidFill>
                <a:schemeClr val="dk1"/>
              </a:solidFill>
              <a:effectLst/>
              <a:latin typeface="ＭＳ Ｐゴシック"/>
              <a:ea typeface="ＭＳ Ｐゴシック"/>
              <a:cs typeface="+mn-cs"/>
            </a:rPr>
            <a:t>公共施設</a:t>
          </a:r>
          <a:r>
            <a:rPr kumimoji="1" lang="ja-JP" altLang="en-US" sz="1050">
              <a:solidFill>
                <a:schemeClr val="dk1"/>
              </a:solidFill>
              <a:effectLst/>
              <a:latin typeface="ＭＳ Ｐゴシック"/>
              <a:ea typeface="ＭＳ Ｐゴシック"/>
              <a:cs typeface="+mn-cs"/>
            </a:rPr>
            <a:t>数が多く</a:t>
          </a:r>
          <a:r>
            <a:rPr kumimoji="1" lang="ja-JP" altLang="ja-JP" sz="1050">
              <a:solidFill>
                <a:schemeClr val="dk1"/>
              </a:solidFill>
              <a:effectLst/>
              <a:latin typeface="ＭＳ Ｐゴシック"/>
              <a:ea typeface="ＭＳ Ｐゴシック"/>
              <a:cs typeface="+mn-cs"/>
            </a:rPr>
            <a:t>、</a:t>
          </a:r>
          <a:r>
            <a:rPr kumimoji="1" lang="ja-JP" altLang="en-US" sz="1050">
              <a:solidFill>
                <a:schemeClr val="dk1"/>
              </a:solidFill>
              <a:effectLst/>
              <a:latin typeface="ＭＳ Ｐゴシック"/>
              <a:ea typeface="ＭＳ Ｐゴシック"/>
              <a:cs typeface="+mn-cs"/>
            </a:rPr>
            <a:t>管理委託料、維持修繕費が嵩み、物件費及び維持補修費が増加しやすい傾向にある。そのため、</a:t>
          </a:r>
          <a:r>
            <a:rPr kumimoji="1" lang="ja-JP" altLang="ja-JP" sz="1050">
              <a:solidFill>
                <a:schemeClr val="dk1"/>
              </a:solidFill>
              <a:effectLst/>
              <a:latin typeface="ＭＳ Ｐゴシック"/>
              <a:ea typeface="ＭＳ Ｐゴシック"/>
              <a:cs typeface="+mn-cs"/>
            </a:rPr>
            <a:t>公共施設の民間譲渡、統廃合等を</a:t>
          </a:r>
          <a:r>
            <a:rPr kumimoji="1" lang="ja-JP" altLang="en-US" sz="1050">
              <a:solidFill>
                <a:schemeClr val="dk1"/>
              </a:solidFill>
              <a:effectLst/>
              <a:latin typeface="ＭＳ Ｐゴシック"/>
              <a:ea typeface="ＭＳ Ｐゴシック"/>
              <a:cs typeface="+mn-cs"/>
            </a:rPr>
            <a:t>進め、人口規模及び財政規模に見合った施設数にする必要がある。</a:t>
          </a:r>
          <a:endParaRPr lang="ja-JP" altLang="ja-JP" sz="1200">
            <a:effectLst/>
            <a:latin typeface="ＭＳ Ｐゴシック"/>
            <a:ea typeface="ＭＳ Ｐゴシック"/>
          </a:endParaRPr>
        </a:p>
      </xdr:txBody>
    </xdr:sp>
    <xdr:clientData/>
  </xdr:twoCellAnchor>
  <xdr:oneCellAnchor>
    <xdr:from>
      <xdr:col>3</xdr:col>
      <xdr:colOff>95250</xdr:colOff>
      <xdr:row>77</xdr:row>
      <xdr:rowOff>6350</xdr:rowOff>
    </xdr:from>
    <xdr:ext cx="349885" cy="224790"/>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137795</xdr:rowOff>
    </xdr:from>
    <xdr:to>
      <xdr:col>23</xdr:col>
      <xdr:colOff>133350</xdr:colOff>
      <xdr:row>88</xdr:row>
      <xdr:rowOff>160655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795"/>
          <a:ext cx="0" cy="13944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132715</xdr:rowOff>
    </xdr:from>
    <xdr:ext cx="762000" cy="2584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279,982</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160655</xdr:rowOff>
    </xdr:from>
    <xdr:to>
      <xdr:col>24</xdr:col>
      <xdr:colOff>12700</xdr:colOff>
      <xdr:row>88</xdr:row>
      <xdr:rowOff>160655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52705</xdr:rowOff>
    </xdr:from>
    <xdr:ext cx="762000" cy="2584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106,578</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137795</xdr:rowOff>
    </xdr:from>
    <xdr:to>
      <xdr:col>24</xdr:col>
      <xdr:colOff>12700</xdr:colOff>
      <xdr:row>80</xdr:row>
      <xdr:rowOff>137795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50165</xdr:rowOff>
    </xdr:from>
    <xdr:to>
      <xdr:col>23</xdr:col>
      <xdr:colOff>133350</xdr:colOff>
      <xdr:row>85</xdr:row>
      <xdr:rowOff>97790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451965"/>
          <a:ext cx="838200"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27940</xdr:rowOff>
    </xdr:from>
    <xdr:ext cx="762000" cy="259080"/>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868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161,117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10795</xdr:rowOff>
    </xdr:from>
    <xdr:to>
      <xdr:col>23</xdr:col>
      <xdr:colOff>184150</xdr:colOff>
      <xdr:row>83</xdr:row>
      <xdr:rowOff>112395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26670</xdr:rowOff>
    </xdr:from>
    <xdr:to>
      <xdr:col>19</xdr:col>
      <xdr:colOff>133350</xdr:colOff>
      <xdr:row>84</xdr:row>
      <xdr:rowOff>50165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42847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91440</xdr:rowOff>
    </xdr:from>
    <xdr:to>
      <xdr:col>19</xdr:col>
      <xdr:colOff>184150</xdr:colOff>
      <xdr:row>82</xdr:row>
      <xdr:rowOff>21590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31750</xdr:rowOff>
    </xdr:from>
    <xdr:ext cx="736600" cy="2584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7477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128,454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84</xdr:row>
      <xdr:rowOff>26670</xdr:rowOff>
    </xdr:from>
    <xdr:to>
      <xdr:col>15</xdr:col>
      <xdr:colOff>82550</xdr:colOff>
      <xdr:row>84</xdr:row>
      <xdr:rowOff>62230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42847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63500</xdr:rowOff>
    </xdr:from>
    <xdr:to>
      <xdr:col>15</xdr:col>
      <xdr:colOff>133350</xdr:colOff>
      <xdr:row>81</xdr:row>
      <xdr:rowOff>164465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3175</xdr:rowOff>
    </xdr:from>
    <xdr:ext cx="762000" cy="259080"/>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19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124,955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120650</xdr:rowOff>
    </xdr:from>
    <xdr:to>
      <xdr:col>11</xdr:col>
      <xdr:colOff>31750</xdr:colOff>
      <xdr:row>84</xdr:row>
      <xdr:rowOff>62230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35100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60960</xdr:rowOff>
    </xdr:from>
    <xdr:to>
      <xdr:col>11</xdr:col>
      <xdr:colOff>82550</xdr:colOff>
      <xdr:row>81</xdr:row>
      <xdr:rowOff>162560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1270</xdr:rowOff>
    </xdr:from>
    <xdr:ext cx="762000" cy="25908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17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95250</xdr:rowOff>
    </xdr:from>
    <xdr:to>
      <xdr:col>7</xdr:col>
      <xdr:colOff>31750</xdr:colOff>
      <xdr:row>82</xdr:row>
      <xdr:rowOff>25400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35560</xdr:rowOff>
    </xdr:from>
    <xdr:ext cx="762000" cy="25908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5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128,912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85</xdr:row>
      <xdr:rowOff>46990</xdr:rowOff>
    </xdr:from>
    <xdr:to>
      <xdr:col>23</xdr:col>
      <xdr:colOff>184150</xdr:colOff>
      <xdr:row>85</xdr:row>
      <xdr:rowOff>148590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6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19050</xdr:rowOff>
    </xdr:from>
    <xdr:ext cx="762000" cy="2584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592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208,235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170815</xdr:rowOff>
    </xdr:from>
    <xdr:to>
      <xdr:col>19</xdr:col>
      <xdr:colOff>184150</xdr:colOff>
      <xdr:row>84</xdr:row>
      <xdr:rowOff>100965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40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86360</xdr:rowOff>
    </xdr:from>
    <xdr:ext cx="736600" cy="2584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4881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181,000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147320</xdr:rowOff>
    </xdr:from>
    <xdr:to>
      <xdr:col>15</xdr:col>
      <xdr:colOff>133350</xdr:colOff>
      <xdr:row>84</xdr:row>
      <xdr:rowOff>77470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62230</xdr:rowOff>
    </xdr:from>
    <xdr:ext cx="762000" cy="25908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464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178,028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84</xdr:row>
      <xdr:rowOff>11430</xdr:rowOff>
    </xdr:from>
    <xdr:to>
      <xdr:col>11</xdr:col>
      <xdr:colOff>82550</xdr:colOff>
      <xdr:row>84</xdr:row>
      <xdr:rowOff>113030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41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97790</xdr:rowOff>
    </xdr:from>
    <xdr:ext cx="762000" cy="2584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99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182,475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69215</xdr:rowOff>
    </xdr:from>
    <xdr:to>
      <xdr:col>7</xdr:col>
      <xdr:colOff>31750</xdr:colOff>
      <xdr:row>83</xdr:row>
      <xdr:rowOff>170815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155575</xdr:rowOff>
    </xdr:from>
    <xdr:ext cx="762000" cy="2584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385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168,345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市町村合併以前からの給与水準</a:t>
          </a:r>
          <a:r>
            <a:rPr kumimoji="1" lang="ja-JP" altLang="en-US" sz="1100">
              <a:solidFill>
                <a:schemeClr val="dk1"/>
              </a:solidFill>
              <a:effectLst/>
              <a:latin typeface="ＭＳ Ｐゴシック"/>
              <a:ea typeface="ＭＳ Ｐゴシック"/>
              <a:cs typeface="+mn-cs"/>
            </a:rPr>
            <a:t>及び</a:t>
          </a:r>
          <a:r>
            <a:rPr kumimoji="1" lang="ja-JP" altLang="ja-JP" sz="1100">
              <a:solidFill>
                <a:schemeClr val="dk1"/>
              </a:solidFill>
              <a:effectLst/>
              <a:latin typeface="ＭＳ Ｐゴシック"/>
              <a:ea typeface="ＭＳ Ｐゴシック"/>
              <a:cs typeface="+mn-cs"/>
            </a:rPr>
            <a:t>体系を引き継いでおり、類似団体内でも低い水準となっている。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ラスパイレス</a:t>
          </a:r>
          <a:r>
            <a:rPr kumimoji="1" lang="ja-JP" altLang="ja-JP" sz="1100">
              <a:solidFill>
                <a:schemeClr val="dk1"/>
              </a:solidFill>
              <a:effectLst/>
              <a:latin typeface="ＭＳ Ｐゴシック"/>
              <a:ea typeface="ＭＳ Ｐゴシック"/>
              <a:cs typeface="+mn-cs"/>
            </a:rPr>
            <a:t>指数は</a:t>
          </a:r>
          <a:r>
            <a:rPr kumimoji="1" lang="ja-JP" altLang="en-US"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国</a:t>
          </a:r>
          <a:r>
            <a:rPr kumimoji="1" lang="ja-JP" altLang="en-US" sz="1100">
              <a:solidFill>
                <a:schemeClr val="dk1"/>
              </a:solidFill>
              <a:effectLst/>
              <a:latin typeface="ＭＳ Ｐゴシック"/>
              <a:ea typeface="ＭＳ Ｐゴシック"/>
              <a:cs typeface="+mn-cs"/>
            </a:rPr>
            <a:t>の給与水準と</a:t>
          </a:r>
          <a:r>
            <a:rPr kumimoji="1" lang="ja-JP" altLang="ja-JP" sz="1100">
              <a:solidFill>
                <a:schemeClr val="dk1"/>
              </a:solidFill>
              <a:effectLst/>
              <a:latin typeface="ＭＳ Ｐゴシック"/>
              <a:ea typeface="ＭＳ Ｐゴシック"/>
              <a:cs typeface="+mn-cs"/>
            </a:rPr>
            <a:t>比較</a:t>
          </a:r>
          <a:r>
            <a:rPr kumimoji="1" lang="ja-JP" altLang="en-US" sz="1100">
              <a:solidFill>
                <a:schemeClr val="dk1"/>
              </a:solidFill>
              <a:effectLst/>
              <a:latin typeface="ＭＳ Ｐゴシック"/>
              <a:ea typeface="ＭＳ Ｐゴシック"/>
              <a:cs typeface="+mn-cs"/>
            </a:rPr>
            <a:t>した</a:t>
          </a:r>
          <a:r>
            <a:rPr kumimoji="1" lang="ja-JP" altLang="ja-JP" sz="1100">
              <a:solidFill>
                <a:schemeClr val="dk1"/>
              </a:solidFill>
              <a:effectLst/>
              <a:latin typeface="ＭＳ Ｐゴシック"/>
              <a:ea typeface="ＭＳ Ｐゴシック"/>
              <a:cs typeface="+mn-cs"/>
            </a:rPr>
            <a:t>数値であり、比較対象となっている国と経験年数階層内における職員分布の変動が、近年の指数変動の要因となっている。</a:t>
          </a:r>
          <a:endParaRPr lang="ja-JP" altLang="ja-JP" sz="1400">
            <a:effectLst/>
            <a:latin typeface="ＭＳ Ｐゴシック"/>
            <a:ea typeface="ＭＳ Ｐゴシック"/>
          </a:endParaRPr>
        </a:p>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今後も引き続き、適正な給与水準を維持するよう努める。</a:t>
          </a:r>
          <a:endParaRPr lang="ja-JP" altLang="ja-JP" sz="1400">
            <a:effectLst/>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84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84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31115</xdr:rowOff>
    </xdr:from>
    <xdr:to>
      <xdr:col>81</xdr:col>
      <xdr:colOff>44450</xdr:colOff>
      <xdr:row>88</xdr:row>
      <xdr:rowOff>40640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115"/>
          <a:ext cx="0" cy="1381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12065</xdr:rowOff>
    </xdr:from>
    <xdr:ext cx="762000" cy="259080"/>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40640</xdr:rowOff>
    </xdr:from>
    <xdr:to>
      <xdr:col>81</xdr:col>
      <xdr:colOff>133350</xdr:colOff>
      <xdr:row>88</xdr:row>
      <xdr:rowOff>40640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117475</xdr:rowOff>
    </xdr:from>
    <xdr:ext cx="762000" cy="259080"/>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31115</xdr:rowOff>
    </xdr:from>
    <xdr:to>
      <xdr:col>81</xdr:col>
      <xdr:colOff>133350</xdr:colOff>
      <xdr:row>80</xdr:row>
      <xdr:rowOff>31115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170815</xdr:rowOff>
    </xdr:from>
    <xdr:to>
      <xdr:col>81</xdr:col>
      <xdr:colOff>44450</xdr:colOff>
      <xdr:row>83</xdr:row>
      <xdr:rowOff>26035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22971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94615</xdr:rowOff>
    </xdr:from>
    <xdr:ext cx="762000" cy="259080"/>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24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83</xdr:row>
      <xdr:rowOff>122555</xdr:rowOff>
    </xdr:from>
    <xdr:to>
      <xdr:col>81</xdr:col>
      <xdr:colOff>95250</xdr:colOff>
      <xdr:row>84</xdr:row>
      <xdr:rowOff>52705</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26035</xdr:rowOff>
    </xdr:from>
    <xdr:to>
      <xdr:col>77</xdr:col>
      <xdr:colOff>44450</xdr:colOff>
      <xdr:row>83</xdr:row>
      <xdr:rowOff>39370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2563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71755</xdr:rowOff>
    </xdr:from>
    <xdr:to>
      <xdr:col>77</xdr:col>
      <xdr:colOff>95250</xdr:colOff>
      <xdr:row>85</xdr:row>
      <xdr:rowOff>1905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158115</xdr:rowOff>
    </xdr:from>
    <xdr:ext cx="736600" cy="2584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599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82</xdr:row>
      <xdr:rowOff>170815</xdr:rowOff>
    </xdr:from>
    <xdr:to>
      <xdr:col>72</xdr:col>
      <xdr:colOff>203200</xdr:colOff>
      <xdr:row>83</xdr:row>
      <xdr:rowOff>39370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22971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99060</xdr:rowOff>
    </xdr:from>
    <xdr:to>
      <xdr:col>73</xdr:col>
      <xdr:colOff>44450</xdr:colOff>
      <xdr:row>85</xdr:row>
      <xdr:rowOff>29210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13970</xdr:rowOff>
    </xdr:from>
    <xdr:ext cx="762000" cy="259080"/>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8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82</xdr:row>
      <xdr:rowOff>36830</xdr:rowOff>
    </xdr:from>
    <xdr:to>
      <xdr:col>68</xdr:col>
      <xdr:colOff>152400</xdr:colOff>
      <xdr:row>82</xdr:row>
      <xdr:rowOff>170815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095730"/>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99060</xdr:rowOff>
    </xdr:from>
    <xdr:to>
      <xdr:col>68</xdr:col>
      <xdr:colOff>203200</xdr:colOff>
      <xdr:row>85</xdr:row>
      <xdr:rowOff>29210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13970</xdr:rowOff>
    </xdr:from>
    <xdr:ext cx="762000" cy="25908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71755</xdr:rowOff>
    </xdr:from>
    <xdr:to>
      <xdr:col>64</xdr:col>
      <xdr:colOff>152400</xdr:colOff>
      <xdr:row>85</xdr:row>
      <xdr:rowOff>1905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158115</xdr:rowOff>
    </xdr:from>
    <xdr:ext cx="762000" cy="2584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59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82</xdr:row>
      <xdr:rowOff>120650</xdr:rowOff>
    </xdr:from>
    <xdr:to>
      <xdr:col>81</xdr:col>
      <xdr:colOff>95250</xdr:colOff>
      <xdr:row>83</xdr:row>
      <xdr:rowOff>50165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179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136525</xdr:rowOff>
    </xdr:from>
    <xdr:ext cx="762000" cy="2584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023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82</xdr:row>
      <xdr:rowOff>146685</xdr:rowOff>
    </xdr:from>
    <xdr:to>
      <xdr:col>77</xdr:col>
      <xdr:colOff>95250</xdr:colOff>
      <xdr:row>83</xdr:row>
      <xdr:rowOff>76835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20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86995</xdr:rowOff>
    </xdr:from>
    <xdr:ext cx="736600" cy="2584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9744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82</xdr:row>
      <xdr:rowOff>160020</xdr:rowOff>
    </xdr:from>
    <xdr:to>
      <xdr:col>73</xdr:col>
      <xdr:colOff>44450</xdr:colOff>
      <xdr:row>83</xdr:row>
      <xdr:rowOff>90170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21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100330</xdr:rowOff>
    </xdr:from>
    <xdr:ext cx="762000" cy="2584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987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82</xdr:row>
      <xdr:rowOff>120650</xdr:rowOff>
    </xdr:from>
    <xdr:to>
      <xdr:col>68</xdr:col>
      <xdr:colOff>203200</xdr:colOff>
      <xdr:row>83</xdr:row>
      <xdr:rowOff>50165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179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60325</xdr:rowOff>
    </xdr:from>
    <xdr:ext cx="7620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94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81</xdr:row>
      <xdr:rowOff>157480</xdr:rowOff>
    </xdr:from>
    <xdr:to>
      <xdr:col>64</xdr:col>
      <xdr:colOff>152400</xdr:colOff>
      <xdr:row>82</xdr:row>
      <xdr:rowOff>87630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0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97790</xdr:rowOff>
    </xdr:from>
    <xdr:ext cx="762000" cy="2584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8137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[10.51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solidFill>
                <a:schemeClr val="dk1"/>
              </a:solidFill>
              <a:effectLst/>
              <a:latin typeface="ＭＳ Ｐゴシック"/>
              <a:ea typeface="ＭＳ Ｐゴシック"/>
              <a:cs typeface="+mn-cs"/>
            </a:rPr>
            <a:t>　令和元年度</a:t>
          </a:r>
          <a:r>
            <a:rPr kumimoji="1" lang="ja-JP" altLang="ja-JP" sz="1050">
              <a:solidFill>
                <a:schemeClr val="dk1"/>
              </a:solidFill>
              <a:effectLst/>
              <a:latin typeface="ＭＳ Ｐゴシック"/>
              <a:ea typeface="ＭＳ Ｐゴシック"/>
              <a:cs typeface="+mn-cs"/>
            </a:rPr>
            <a:t>：</a:t>
          </a:r>
          <a:r>
            <a:rPr kumimoji="1" lang="en-US" altLang="ja-JP" sz="1050">
              <a:solidFill>
                <a:schemeClr val="dk1"/>
              </a:solidFill>
              <a:effectLst/>
              <a:latin typeface="ＭＳ Ｐゴシック"/>
              <a:ea typeface="ＭＳ Ｐゴシック"/>
              <a:cs typeface="+mn-cs"/>
            </a:rPr>
            <a:t>542</a:t>
          </a:r>
          <a:r>
            <a:rPr kumimoji="1" lang="ja-JP" altLang="ja-JP" sz="1050">
              <a:solidFill>
                <a:schemeClr val="dk1"/>
              </a:solidFill>
              <a:effectLst/>
              <a:latin typeface="ＭＳ Ｐゴシック"/>
              <a:ea typeface="ＭＳ Ｐゴシック"/>
              <a:cs typeface="+mn-cs"/>
            </a:rPr>
            <a:t>人⇒</a:t>
          </a:r>
          <a:r>
            <a:rPr kumimoji="1" lang="ja-JP" altLang="en-US" sz="1050">
              <a:solidFill>
                <a:schemeClr val="dk1"/>
              </a:solidFill>
              <a:effectLst/>
              <a:latin typeface="ＭＳ Ｐゴシック"/>
              <a:ea typeface="ＭＳ Ｐゴシック"/>
              <a:cs typeface="+mn-cs"/>
            </a:rPr>
            <a:t>令和</a:t>
          </a:r>
          <a:r>
            <a:rPr kumimoji="1" lang="en-US" altLang="ja-JP" sz="1050">
              <a:solidFill>
                <a:schemeClr val="dk1"/>
              </a:solidFill>
              <a:effectLst/>
              <a:latin typeface="ＭＳ Ｐゴシック"/>
              <a:ea typeface="ＭＳ Ｐゴシック"/>
              <a:cs typeface="+mn-cs"/>
            </a:rPr>
            <a:t>2</a:t>
          </a:r>
          <a:r>
            <a:rPr kumimoji="1" lang="ja-JP" altLang="en-US" sz="1050">
              <a:solidFill>
                <a:schemeClr val="dk1"/>
              </a:solidFill>
              <a:effectLst/>
              <a:latin typeface="ＭＳ Ｐゴシック"/>
              <a:ea typeface="ＭＳ Ｐゴシック"/>
              <a:cs typeface="+mn-cs"/>
            </a:rPr>
            <a:t>年度</a:t>
          </a:r>
          <a:r>
            <a:rPr kumimoji="1" lang="ja-JP" altLang="ja-JP" sz="1050">
              <a:solidFill>
                <a:schemeClr val="dk1"/>
              </a:solidFill>
              <a:effectLst/>
              <a:latin typeface="ＭＳ Ｐゴシック"/>
              <a:ea typeface="ＭＳ Ｐゴシック"/>
              <a:cs typeface="+mn-cs"/>
            </a:rPr>
            <a:t>：</a:t>
          </a:r>
          <a:r>
            <a:rPr kumimoji="1" lang="en-US" altLang="ja-JP" sz="1050">
              <a:solidFill>
                <a:schemeClr val="dk1"/>
              </a:solidFill>
              <a:effectLst/>
              <a:latin typeface="ＭＳ Ｐゴシック"/>
              <a:ea typeface="ＭＳ Ｐゴシック"/>
              <a:cs typeface="+mn-cs"/>
            </a:rPr>
            <a:t>527</a:t>
          </a:r>
          <a:r>
            <a:rPr kumimoji="1" lang="ja-JP" altLang="ja-JP" sz="1050">
              <a:solidFill>
                <a:schemeClr val="dk1"/>
              </a:solidFill>
              <a:effectLst/>
              <a:latin typeface="ＭＳ Ｐゴシック"/>
              <a:ea typeface="ＭＳ Ｐゴシック"/>
              <a:cs typeface="+mn-cs"/>
            </a:rPr>
            <a:t>人（▲</a:t>
          </a:r>
          <a:r>
            <a:rPr kumimoji="1" lang="en-US" altLang="ja-JP" sz="1050">
              <a:solidFill>
                <a:schemeClr val="dk1"/>
              </a:solidFill>
              <a:effectLst/>
              <a:latin typeface="ＭＳ Ｐゴシック"/>
              <a:ea typeface="ＭＳ Ｐゴシック"/>
              <a:cs typeface="+mn-cs"/>
            </a:rPr>
            <a:t>15</a:t>
          </a:r>
          <a:r>
            <a:rPr kumimoji="1" lang="ja-JP" altLang="ja-JP" sz="1050">
              <a:solidFill>
                <a:schemeClr val="dk1"/>
              </a:solidFill>
              <a:effectLst/>
              <a:latin typeface="ＭＳ Ｐゴシック"/>
              <a:ea typeface="ＭＳ Ｐゴシック"/>
              <a:cs typeface="+mn-cs"/>
            </a:rPr>
            <a:t>人）</a:t>
          </a:r>
          <a:endParaRPr lang="ja-JP" altLang="ja-JP" sz="1050">
            <a:effectLst/>
            <a:latin typeface="ＭＳ Ｐゴシック"/>
            <a:ea typeface="ＭＳ Ｐゴシック"/>
          </a:endParaRPr>
        </a:p>
        <a:p>
          <a:r>
            <a:rPr kumimoji="1" lang="ja-JP" altLang="en-US" sz="1050">
              <a:solidFill>
                <a:schemeClr val="dk1"/>
              </a:solidFill>
              <a:effectLst/>
              <a:latin typeface="ＭＳ Ｐゴシック"/>
              <a:ea typeface="ＭＳ Ｐゴシック"/>
              <a:cs typeface="+mn-cs"/>
            </a:rPr>
            <a:t>　</a:t>
          </a:r>
          <a:r>
            <a:rPr kumimoji="1" lang="ja-JP" altLang="ja-JP" sz="1050">
              <a:solidFill>
                <a:schemeClr val="dk1"/>
              </a:solidFill>
              <a:effectLst/>
              <a:latin typeface="ＭＳ Ｐゴシック"/>
              <a:ea typeface="ＭＳ Ｐゴシック"/>
              <a:cs typeface="+mn-cs"/>
            </a:rPr>
            <a:t>市の面積が広大であり、合併前の旧町村</a:t>
          </a:r>
          <a:r>
            <a:rPr kumimoji="1" lang="ja-JP" altLang="en-US" sz="1050">
              <a:solidFill>
                <a:schemeClr val="dk1"/>
              </a:solidFill>
              <a:effectLst/>
              <a:latin typeface="ＭＳ Ｐゴシック"/>
              <a:ea typeface="ＭＳ Ｐゴシック"/>
              <a:cs typeface="+mn-cs"/>
            </a:rPr>
            <a:t>ごと</a:t>
          </a:r>
          <a:r>
            <a:rPr kumimoji="1" lang="ja-JP" altLang="ja-JP" sz="1050">
              <a:solidFill>
                <a:schemeClr val="dk1"/>
              </a:solidFill>
              <a:effectLst/>
              <a:latin typeface="ＭＳ Ｐゴシック"/>
              <a:ea typeface="ＭＳ Ｐゴシック"/>
              <a:cs typeface="+mn-cs"/>
            </a:rPr>
            <a:t>に市民センター</a:t>
          </a:r>
          <a:r>
            <a:rPr kumimoji="1" lang="ja-JP" altLang="en-US" sz="1050">
              <a:solidFill>
                <a:schemeClr val="dk1"/>
              </a:solidFill>
              <a:effectLst/>
              <a:latin typeface="ＭＳ Ｐゴシック"/>
              <a:ea typeface="ＭＳ Ｐゴシック"/>
              <a:cs typeface="+mn-cs"/>
            </a:rPr>
            <a:t>、</a:t>
          </a:r>
          <a:r>
            <a:rPr kumimoji="1" lang="ja-JP" altLang="ja-JP" sz="1050">
              <a:solidFill>
                <a:schemeClr val="dk1"/>
              </a:solidFill>
              <a:effectLst/>
              <a:latin typeface="ＭＳ Ｐゴシック"/>
              <a:ea typeface="ＭＳ Ｐゴシック"/>
              <a:cs typeface="+mn-cs"/>
            </a:rPr>
            <a:t>保育園等を配置しており類似団体よりも上回っている。</a:t>
          </a:r>
          <a:endParaRPr kumimoji="0" lang="en-US" altLang="ja-JP" sz="1050">
            <a:solidFill>
              <a:schemeClr val="dk1"/>
            </a:solidFill>
            <a:effectLst/>
            <a:latin typeface="ＭＳ Ｐゴシック"/>
            <a:ea typeface="ＭＳ Ｐゴシック"/>
            <a:cs typeface="+mn-cs"/>
          </a:endParaRPr>
        </a:p>
        <a:p>
          <a:r>
            <a:rPr kumimoji="0" lang="ja-JP" altLang="en-US" sz="1050">
              <a:solidFill>
                <a:schemeClr val="dk1"/>
              </a:solidFill>
              <a:effectLst/>
              <a:latin typeface="ＭＳ Ｐゴシック"/>
              <a:ea typeface="ＭＳ Ｐゴシック"/>
              <a:cs typeface="+mn-cs"/>
            </a:rPr>
            <a:t>　</a:t>
          </a:r>
          <a:r>
            <a:rPr kumimoji="1" lang="ja-JP" altLang="ja-JP" sz="1050">
              <a:solidFill>
                <a:schemeClr val="dk1"/>
              </a:solidFill>
              <a:effectLst/>
              <a:latin typeface="ＭＳ Ｐゴシック"/>
              <a:ea typeface="ＭＳ Ｐゴシック"/>
              <a:cs typeface="+mn-cs"/>
            </a:rPr>
            <a:t>第</a:t>
          </a:r>
          <a:r>
            <a:rPr kumimoji="1" lang="en-US" altLang="ja-JP" sz="1050">
              <a:solidFill>
                <a:schemeClr val="dk1"/>
              </a:solidFill>
              <a:effectLst/>
              <a:latin typeface="ＭＳ Ｐゴシック"/>
              <a:ea typeface="ＭＳ Ｐゴシック"/>
              <a:cs typeface="+mn-cs"/>
            </a:rPr>
            <a:t>1</a:t>
          </a:r>
          <a:r>
            <a:rPr kumimoji="1" lang="ja-JP" altLang="ja-JP" sz="1050">
              <a:solidFill>
                <a:schemeClr val="dk1"/>
              </a:solidFill>
              <a:effectLst/>
              <a:latin typeface="ＭＳ Ｐゴシック"/>
              <a:ea typeface="ＭＳ Ｐゴシック"/>
              <a:cs typeface="+mn-cs"/>
            </a:rPr>
            <a:t>次定員適正化計画で定めた削減目標（合併後</a:t>
          </a:r>
          <a:r>
            <a:rPr kumimoji="1" lang="en-US" altLang="ja-JP" sz="1050">
              <a:solidFill>
                <a:schemeClr val="dk1"/>
              </a:solidFill>
              <a:effectLst/>
              <a:latin typeface="ＭＳ Ｐゴシック"/>
              <a:ea typeface="ＭＳ Ｐゴシック"/>
              <a:cs typeface="+mn-cs"/>
            </a:rPr>
            <a:t>10</a:t>
          </a:r>
          <a:r>
            <a:rPr kumimoji="1" lang="ja-JP" altLang="ja-JP" sz="1050">
              <a:solidFill>
                <a:schemeClr val="dk1"/>
              </a:solidFill>
              <a:effectLst/>
              <a:latin typeface="ＭＳ Ｐゴシック"/>
              <a:ea typeface="ＭＳ Ｐゴシック"/>
              <a:cs typeface="+mn-cs"/>
            </a:rPr>
            <a:t>年で▲</a:t>
          </a:r>
          <a:r>
            <a:rPr kumimoji="1" lang="en-US" altLang="ja-JP" sz="1050">
              <a:solidFill>
                <a:schemeClr val="dk1"/>
              </a:solidFill>
              <a:effectLst/>
              <a:latin typeface="ＭＳ Ｐゴシック"/>
              <a:ea typeface="ＭＳ Ｐゴシック"/>
              <a:cs typeface="+mn-cs"/>
            </a:rPr>
            <a:t>201</a:t>
          </a:r>
          <a:r>
            <a:rPr kumimoji="1" lang="ja-JP" altLang="ja-JP" sz="1050">
              <a:solidFill>
                <a:schemeClr val="dk1"/>
              </a:solidFill>
              <a:effectLst/>
              <a:latin typeface="ＭＳ Ｐゴシック"/>
              <a:ea typeface="ＭＳ Ｐゴシック"/>
              <a:cs typeface="+mn-cs"/>
            </a:rPr>
            <a:t>人）及び平成</a:t>
          </a:r>
          <a:r>
            <a:rPr kumimoji="1" lang="en-US" altLang="ja-JP" sz="1050">
              <a:solidFill>
                <a:schemeClr val="dk1"/>
              </a:solidFill>
              <a:effectLst/>
              <a:latin typeface="ＭＳ Ｐゴシック"/>
              <a:ea typeface="ＭＳ Ｐゴシック"/>
              <a:cs typeface="+mn-cs"/>
            </a:rPr>
            <a:t>27</a:t>
          </a:r>
          <a:r>
            <a:rPr kumimoji="1" lang="ja-JP" altLang="ja-JP" sz="1050">
              <a:solidFill>
                <a:schemeClr val="dk1"/>
              </a:solidFill>
              <a:effectLst/>
              <a:latin typeface="ＭＳ Ｐゴシック"/>
              <a:ea typeface="ＭＳ Ｐゴシック"/>
              <a:cs typeface="+mn-cs"/>
            </a:rPr>
            <a:t>年度からの第</a:t>
          </a:r>
          <a:r>
            <a:rPr kumimoji="1" lang="en-US" altLang="ja-JP" sz="1050">
              <a:solidFill>
                <a:schemeClr val="dk1"/>
              </a:solidFill>
              <a:effectLst/>
              <a:latin typeface="ＭＳ Ｐゴシック"/>
              <a:ea typeface="ＭＳ Ｐゴシック"/>
              <a:cs typeface="+mn-cs"/>
            </a:rPr>
            <a:t>2</a:t>
          </a:r>
          <a:r>
            <a:rPr kumimoji="1" lang="ja-JP" altLang="ja-JP" sz="1050">
              <a:solidFill>
                <a:schemeClr val="dk1"/>
              </a:solidFill>
              <a:effectLst/>
              <a:latin typeface="ＭＳ Ｐゴシック"/>
              <a:ea typeface="ＭＳ Ｐゴシック"/>
              <a:cs typeface="+mn-cs"/>
            </a:rPr>
            <a:t>次定員適正化計画で定めた削減目標（令和</a:t>
          </a:r>
          <a:r>
            <a:rPr kumimoji="1" lang="en-US" altLang="ja-JP" sz="1050">
              <a:solidFill>
                <a:schemeClr val="dk1"/>
              </a:solidFill>
              <a:effectLst/>
              <a:latin typeface="ＭＳ Ｐゴシック"/>
              <a:ea typeface="ＭＳ Ｐゴシック"/>
              <a:cs typeface="+mn-cs"/>
            </a:rPr>
            <a:t>2</a:t>
          </a:r>
          <a:r>
            <a:rPr kumimoji="1" lang="ja-JP" altLang="ja-JP" sz="1050">
              <a:solidFill>
                <a:schemeClr val="dk1"/>
              </a:solidFill>
              <a:effectLst/>
              <a:latin typeface="ＭＳ Ｐゴシック"/>
              <a:ea typeface="ＭＳ Ｐゴシック"/>
              <a:cs typeface="+mn-cs"/>
            </a:rPr>
            <a:t>年度までの</a:t>
          </a:r>
          <a:r>
            <a:rPr kumimoji="1" lang="en-US" altLang="ja-JP" sz="1050">
              <a:solidFill>
                <a:schemeClr val="dk1"/>
              </a:solidFill>
              <a:effectLst/>
              <a:latin typeface="ＭＳ Ｐゴシック"/>
              <a:ea typeface="ＭＳ Ｐゴシック"/>
              <a:cs typeface="+mn-cs"/>
            </a:rPr>
            <a:t>5</a:t>
          </a:r>
          <a:r>
            <a:rPr kumimoji="1" lang="ja-JP" altLang="ja-JP" sz="1050">
              <a:solidFill>
                <a:schemeClr val="dk1"/>
              </a:solidFill>
              <a:effectLst/>
              <a:latin typeface="ＭＳ Ｐゴシック"/>
              <a:ea typeface="ＭＳ Ｐゴシック"/>
              <a:cs typeface="+mn-cs"/>
            </a:rPr>
            <a:t>年間で▲</a:t>
          </a:r>
          <a:r>
            <a:rPr kumimoji="1" lang="en-US" altLang="ja-JP" sz="1050">
              <a:solidFill>
                <a:schemeClr val="dk1"/>
              </a:solidFill>
              <a:effectLst/>
              <a:latin typeface="ＭＳ Ｐゴシック"/>
              <a:ea typeface="ＭＳ Ｐゴシック"/>
              <a:cs typeface="+mn-cs"/>
            </a:rPr>
            <a:t>22</a:t>
          </a:r>
          <a:r>
            <a:rPr kumimoji="1" lang="ja-JP" altLang="ja-JP" sz="1050">
              <a:solidFill>
                <a:schemeClr val="dk1"/>
              </a:solidFill>
              <a:effectLst/>
              <a:latin typeface="ＭＳ Ｐゴシック"/>
              <a:ea typeface="ＭＳ Ｐゴシック"/>
              <a:cs typeface="+mn-cs"/>
            </a:rPr>
            <a:t>人）を達成した。</a:t>
          </a:r>
          <a:r>
            <a:rPr kumimoji="1" lang="ja-JP" altLang="en-US" sz="1050">
              <a:solidFill>
                <a:schemeClr val="dk1"/>
              </a:solidFill>
              <a:effectLst/>
              <a:latin typeface="ＭＳ Ｐゴシック"/>
              <a:ea typeface="ＭＳ Ｐゴシック"/>
              <a:cs typeface="+mn-cs"/>
            </a:rPr>
            <a:t>また、</a:t>
          </a:r>
          <a:r>
            <a:rPr kumimoji="1" lang="ja-JP" altLang="ja-JP" sz="1050">
              <a:solidFill>
                <a:schemeClr val="dk1"/>
              </a:solidFill>
              <a:effectLst/>
              <a:latin typeface="ＭＳ Ｐゴシック"/>
              <a:ea typeface="ＭＳ Ｐゴシック"/>
              <a:cs typeface="+mn-cs"/>
            </a:rPr>
            <a:t>令和</a:t>
          </a:r>
          <a:r>
            <a:rPr kumimoji="1" lang="en-US" altLang="ja-JP" sz="1050">
              <a:solidFill>
                <a:schemeClr val="dk1"/>
              </a:solidFill>
              <a:effectLst/>
              <a:latin typeface="ＭＳ Ｐゴシック"/>
              <a:ea typeface="ＭＳ Ｐゴシック"/>
              <a:cs typeface="+mn-cs"/>
            </a:rPr>
            <a:t>2</a:t>
          </a:r>
          <a:r>
            <a:rPr kumimoji="1" lang="ja-JP" altLang="ja-JP" sz="1050">
              <a:solidFill>
                <a:schemeClr val="dk1"/>
              </a:solidFill>
              <a:effectLst/>
              <a:latin typeface="ＭＳ Ｐゴシック"/>
              <a:ea typeface="ＭＳ Ｐゴシック"/>
              <a:cs typeface="+mn-cs"/>
            </a:rPr>
            <a:t>年度には分庁舎を統合し、旧町村</a:t>
          </a:r>
          <a:r>
            <a:rPr kumimoji="1" lang="ja-JP" altLang="en-US" sz="1050">
              <a:solidFill>
                <a:schemeClr val="dk1"/>
              </a:solidFill>
              <a:effectLst/>
              <a:latin typeface="ＭＳ Ｐゴシック"/>
              <a:ea typeface="ＭＳ Ｐゴシック"/>
              <a:cs typeface="+mn-cs"/>
            </a:rPr>
            <a:t>ごと</a:t>
          </a:r>
          <a:r>
            <a:rPr kumimoji="1" lang="ja-JP" altLang="ja-JP" sz="1050">
              <a:solidFill>
                <a:schemeClr val="dk1"/>
              </a:solidFill>
              <a:effectLst/>
              <a:latin typeface="ＭＳ Ｐゴシック"/>
              <a:ea typeface="ＭＳ Ｐゴシック"/>
              <a:cs typeface="+mn-cs"/>
            </a:rPr>
            <a:t>の行政センター職員数の見直しを行った。</a:t>
          </a:r>
          <a:endParaRPr kumimoji="1" lang="en-US" altLang="ja-JP" sz="1050">
            <a:solidFill>
              <a:schemeClr val="dk1"/>
            </a:solidFill>
            <a:effectLst/>
            <a:latin typeface="ＭＳ Ｐゴシック"/>
            <a:ea typeface="ＭＳ Ｐゴシック"/>
            <a:cs typeface="+mn-cs"/>
          </a:endParaRPr>
        </a:p>
        <a:p>
          <a:r>
            <a:rPr kumimoji="1" lang="ja-JP" altLang="en-US" sz="1050">
              <a:solidFill>
                <a:schemeClr val="dk1"/>
              </a:solidFill>
              <a:effectLst/>
              <a:latin typeface="ＭＳ Ｐゴシック"/>
              <a:ea typeface="ＭＳ Ｐゴシック"/>
              <a:cs typeface="+mn-cs"/>
            </a:rPr>
            <a:t>　さらに、</a:t>
          </a:r>
          <a:r>
            <a:rPr kumimoji="1" lang="ja-JP" altLang="ja-JP" sz="1050">
              <a:solidFill>
                <a:schemeClr val="dk1"/>
              </a:solidFill>
              <a:effectLst/>
              <a:latin typeface="ＭＳ Ｐゴシック"/>
              <a:ea typeface="ＭＳ Ｐゴシック"/>
              <a:cs typeface="+mn-cs"/>
            </a:rPr>
            <a:t>第</a:t>
          </a:r>
          <a:r>
            <a:rPr kumimoji="1" lang="en-US" altLang="ja-JP" sz="1050">
              <a:solidFill>
                <a:schemeClr val="dk1"/>
              </a:solidFill>
              <a:effectLst/>
              <a:latin typeface="ＭＳ Ｐゴシック"/>
              <a:ea typeface="ＭＳ Ｐゴシック"/>
              <a:cs typeface="+mn-cs"/>
            </a:rPr>
            <a:t>3</a:t>
          </a:r>
          <a:r>
            <a:rPr kumimoji="1" lang="ja-JP" altLang="ja-JP" sz="1050">
              <a:solidFill>
                <a:schemeClr val="dk1"/>
              </a:solidFill>
              <a:effectLst/>
              <a:latin typeface="ＭＳ Ｐゴシック"/>
              <a:ea typeface="ＭＳ Ｐゴシック"/>
              <a:cs typeface="+mn-cs"/>
            </a:rPr>
            <a:t>次定員適正化計画</a:t>
          </a:r>
          <a:r>
            <a:rPr kumimoji="1" lang="ja-JP" altLang="en-US" sz="1050">
              <a:solidFill>
                <a:schemeClr val="dk1"/>
              </a:solidFill>
              <a:effectLst/>
              <a:latin typeface="ＭＳ Ｐゴシック"/>
              <a:ea typeface="ＭＳ Ｐゴシック"/>
              <a:cs typeface="+mn-cs"/>
            </a:rPr>
            <a:t>では</a:t>
          </a:r>
          <a:r>
            <a:rPr kumimoji="1" lang="ja-JP" altLang="ja-JP" sz="1050">
              <a:solidFill>
                <a:schemeClr val="dk1"/>
              </a:solidFill>
              <a:effectLst/>
              <a:latin typeface="ＭＳ Ｐゴシック"/>
              <a:ea typeface="ＭＳ Ｐゴシック"/>
              <a:cs typeface="+mn-cs"/>
            </a:rPr>
            <a:t>、令和</a:t>
          </a:r>
          <a:r>
            <a:rPr kumimoji="1" lang="en-US" altLang="ja-JP" sz="1050">
              <a:solidFill>
                <a:schemeClr val="dk1"/>
              </a:solidFill>
              <a:effectLst/>
              <a:latin typeface="ＭＳ Ｐゴシック"/>
              <a:ea typeface="ＭＳ Ｐゴシック"/>
              <a:cs typeface="+mn-cs"/>
            </a:rPr>
            <a:t>2</a:t>
          </a:r>
          <a:r>
            <a:rPr kumimoji="1" lang="ja-JP" altLang="ja-JP" sz="1050">
              <a:solidFill>
                <a:schemeClr val="dk1"/>
              </a:solidFill>
              <a:effectLst/>
              <a:latin typeface="ＭＳ Ｐゴシック"/>
              <a:ea typeface="ＭＳ Ｐゴシック"/>
              <a:cs typeface="+mn-cs"/>
            </a:rPr>
            <a:t>年度以降の</a:t>
          </a:r>
          <a:r>
            <a:rPr kumimoji="1" lang="en-US" altLang="ja-JP" sz="1050">
              <a:solidFill>
                <a:schemeClr val="dk1"/>
              </a:solidFill>
              <a:effectLst/>
              <a:latin typeface="ＭＳ Ｐゴシック"/>
              <a:ea typeface="ＭＳ Ｐゴシック"/>
              <a:cs typeface="+mn-cs"/>
            </a:rPr>
            <a:t>10</a:t>
          </a:r>
          <a:r>
            <a:rPr kumimoji="1" lang="ja-JP" altLang="ja-JP" sz="1050">
              <a:solidFill>
                <a:schemeClr val="dk1"/>
              </a:solidFill>
              <a:effectLst/>
              <a:latin typeface="ＭＳ Ｐゴシック"/>
              <a:ea typeface="ＭＳ Ｐゴシック"/>
              <a:cs typeface="+mn-cs"/>
            </a:rPr>
            <a:t>年間の削減目標（一般行政職員数▲</a:t>
          </a:r>
          <a:r>
            <a:rPr kumimoji="1" lang="en-US" altLang="ja-JP" sz="1050">
              <a:solidFill>
                <a:schemeClr val="dk1"/>
              </a:solidFill>
              <a:effectLst/>
              <a:latin typeface="ＭＳ Ｐゴシック"/>
              <a:ea typeface="ＭＳ Ｐゴシック"/>
              <a:cs typeface="+mn-cs"/>
            </a:rPr>
            <a:t>101</a:t>
          </a:r>
          <a:r>
            <a:rPr kumimoji="1" lang="ja-JP" altLang="ja-JP" sz="1050">
              <a:solidFill>
                <a:schemeClr val="dk1"/>
              </a:solidFill>
              <a:effectLst/>
              <a:latin typeface="ＭＳ Ｐゴシック"/>
              <a:ea typeface="ＭＳ Ｐゴシック"/>
              <a:cs typeface="+mn-cs"/>
            </a:rPr>
            <a:t>人）を新たに設定し</a:t>
          </a:r>
          <a:r>
            <a:rPr kumimoji="1" lang="ja-JP" altLang="en-US" sz="1050">
              <a:solidFill>
                <a:schemeClr val="dk1"/>
              </a:solidFill>
              <a:effectLst/>
              <a:latin typeface="ＭＳ Ｐゴシック"/>
              <a:ea typeface="ＭＳ Ｐゴシック"/>
              <a:cs typeface="+mn-cs"/>
            </a:rPr>
            <a:t>ており</a:t>
          </a:r>
          <a:r>
            <a:rPr kumimoji="1" lang="ja-JP" altLang="ja-JP" sz="1050">
              <a:solidFill>
                <a:schemeClr val="dk1"/>
              </a:solidFill>
              <a:effectLst/>
              <a:latin typeface="ＭＳ Ｐゴシック"/>
              <a:ea typeface="ＭＳ Ｐゴシック"/>
              <a:cs typeface="+mn-cs"/>
            </a:rPr>
            <a:t>、計画的に職員配置の適正化を進めていく。</a:t>
          </a:r>
          <a:endParaRPr lang="ja-JP" altLang="ja-JP" sz="1050">
            <a:effectLst/>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84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84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31115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4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3175</xdr:rowOff>
    </xdr:from>
    <xdr:ext cx="762000" cy="259080"/>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14.19</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31115</xdr:rowOff>
    </xdr:from>
    <xdr:to>
      <xdr:col>81</xdr:col>
      <xdr:colOff>133350</xdr:colOff>
      <xdr:row>68</xdr:row>
      <xdr:rowOff>31115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78105</xdr:rowOff>
    </xdr:from>
    <xdr:ext cx="762000" cy="2584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5.01</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75565</xdr:rowOff>
    </xdr:from>
    <xdr:to>
      <xdr:col>81</xdr:col>
      <xdr:colOff>44450</xdr:colOff>
      <xdr:row>64</xdr:row>
      <xdr:rowOff>82550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04836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48260</xdr:rowOff>
    </xdr:from>
    <xdr:ext cx="762000" cy="259080"/>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6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31750</xdr:rowOff>
    </xdr:from>
    <xdr:to>
      <xdr:col>81</xdr:col>
      <xdr:colOff>95250</xdr:colOff>
      <xdr:row>62</xdr:row>
      <xdr:rowOff>133350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75565</xdr:rowOff>
    </xdr:from>
    <xdr:to>
      <xdr:col>77</xdr:col>
      <xdr:colOff>44450</xdr:colOff>
      <xdr:row>64</xdr:row>
      <xdr:rowOff>101600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104836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11430</xdr:rowOff>
    </xdr:from>
    <xdr:to>
      <xdr:col>77</xdr:col>
      <xdr:colOff>95250</xdr:colOff>
      <xdr:row>61</xdr:row>
      <xdr:rowOff>113030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123190</xdr:rowOff>
    </xdr:from>
    <xdr:ext cx="736600" cy="2584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387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97790</xdr:rowOff>
    </xdr:from>
    <xdr:to>
      <xdr:col>72</xdr:col>
      <xdr:colOff>203200</xdr:colOff>
      <xdr:row>64</xdr:row>
      <xdr:rowOff>101600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10705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167640</xdr:rowOff>
    </xdr:from>
    <xdr:to>
      <xdr:col>73</xdr:col>
      <xdr:colOff>44450</xdr:colOff>
      <xdr:row>61</xdr:row>
      <xdr:rowOff>97790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107950</xdr:rowOff>
    </xdr:from>
    <xdr:ext cx="762000" cy="259080"/>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22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64</xdr:row>
      <xdr:rowOff>84455</xdr:rowOff>
    </xdr:from>
    <xdr:to>
      <xdr:col>68</xdr:col>
      <xdr:colOff>152400</xdr:colOff>
      <xdr:row>64</xdr:row>
      <xdr:rowOff>97790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10572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86360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42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95885</xdr:rowOff>
    </xdr:from>
    <xdr:ext cx="762000" cy="259080"/>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21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150495</xdr:rowOff>
    </xdr:from>
    <xdr:to>
      <xdr:col>64</xdr:col>
      <xdr:colOff>152400</xdr:colOff>
      <xdr:row>61</xdr:row>
      <xdr:rowOff>80645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90805</xdr:rowOff>
    </xdr:from>
    <xdr:ext cx="762000" cy="2584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206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64</xdr:row>
      <xdr:rowOff>31750</xdr:rowOff>
    </xdr:from>
    <xdr:to>
      <xdr:col>81</xdr:col>
      <xdr:colOff>95250</xdr:colOff>
      <xdr:row>64</xdr:row>
      <xdr:rowOff>133350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00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3810</xdr:rowOff>
    </xdr:from>
    <xdr:ext cx="762000" cy="259080"/>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976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64</xdr:row>
      <xdr:rowOff>24765</xdr:rowOff>
    </xdr:from>
    <xdr:to>
      <xdr:col>77</xdr:col>
      <xdr:colOff>95250</xdr:colOff>
      <xdr:row>64</xdr:row>
      <xdr:rowOff>126365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111125</xdr:rowOff>
    </xdr:from>
    <xdr:ext cx="736600" cy="2584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0839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64</xdr:row>
      <xdr:rowOff>50800</xdr:rowOff>
    </xdr:from>
    <xdr:to>
      <xdr:col>73</xdr:col>
      <xdr:colOff>44450</xdr:colOff>
      <xdr:row>64</xdr:row>
      <xdr:rowOff>152400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02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137160</xdr:rowOff>
    </xdr:from>
    <xdr:ext cx="762000" cy="25908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10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64</xdr:row>
      <xdr:rowOff>46990</xdr:rowOff>
    </xdr:from>
    <xdr:to>
      <xdr:col>68</xdr:col>
      <xdr:colOff>203200</xdr:colOff>
      <xdr:row>64</xdr:row>
      <xdr:rowOff>148590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01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133350</xdr:rowOff>
    </xdr:from>
    <xdr:ext cx="762000" cy="2584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106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64</xdr:row>
      <xdr:rowOff>33655</xdr:rowOff>
    </xdr:from>
    <xdr:to>
      <xdr:col>64</xdr:col>
      <xdr:colOff>152400</xdr:colOff>
      <xdr:row>64</xdr:row>
      <xdr:rowOff>135255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100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120650</xdr:rowOff>
    </xdr:from>
    <xdr:ext cx="762000" cy="2584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093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solidFill>
                <a:schemeClr val="dk1"/>
              </a:solidFill>
              <a:effectLst/>
              <a:latin typeface="ＭＳ Ｐゴシック"/>
              <a:ea typeface="ＭＳ Ｐゴシック"/>
              <a:cs typeface="+mn-cs"/>
            </a:rPr>
            <a:t>　これまでに、</a:t>
          </a:r>
          <a:r>
            <a:rPr kumimoji="1" lang="ja-JP" altLang="ja-JP" sz="1050">
              <a:solidFill>
                <a:schemeClr val="dk1"/>
              </a:solidFill>
              <a:effectLst/>
              <a:latin typeface="ＭＳ Ｐゴシック"/>
              <a:ea typeface="ＭＳ Ｐゴシック"/>
              <a:cs typeface="+mn-cs"/>
            </a:rPr>
            <a:t>既発債の繰上償還を</a:t>
          </a:r>
          <a:r>
            <a:rPr kumimoji="1" lang="ja-JP" altLang="en-US" sz="1050">
              <a:solidFill>
                <a:schemeClr val="dk1"/>
              </a:solidFill>
              <a:effectLst/>
              <a:latin typeface="ＭＳ Ｐゴシック"/>
              <a:ea typeface="ＭＳ Ｐゴシック"/>
              <a:cs typeface="+mn-cs"/>
            </a:rPr>
            <a:t>積極的</a:t>
          </a:r>
          <a:r>
            <a:rPr kumimoji="1" lang="ja-JP" altLang="ja-JP" sz="1050">
              <a:solidFill>
                <a:schemeClr val="dk1"/>
              </a:solidFill>
              <a:effectLst/>
              <a:latin typeface="ＭＳ Ｐゴシック"/>
              <a:ea typeface="ＭＳ Ｐゴシック"/>
              <a:cs typeface="+mn-cs"/>
            </a:rPr>
            <a:t>に実施したため、実質公債費比率は低い</a:t>
          </a:r>
          <a:r>
            <a:rPr kumimoji="1" lang="ja-JP" altLang="en-US" sz="1050">
              <a:solidFill>
                <a:schemeClr val="dk1"/>
              </a:solidFill>
              <a:effectLst/>
              <a:latin typeface="ＭＳ Ｐゴシック"/>
              <a:ea typeface="ＭＳ Ｐゴシック"/>
              <a:cs typeface="+mn-cs"/>
            </a:rPr>
            <a:t>値</a:t>
          </a:r>
          <a:r>
            <a:rPr kumimoji="1" lang="ja-JP" altLang="ja-JP" sz="1050">
              <a:solidFill>
                <a:schemeClr val="dk1"/>
              </a:solidFill>
              <a:effectLst/>
              <a:latin typeface="ＭＳ Ｐゴシック"/>
              <a:ea typeface="ＭＳ Ｐゴシック"/>
              <a:cs typeface="+mn-cs"/>
            </a:rPr>
            <a:t>で推移して</a:t>
          </a:r>
          <a:r>
            <a:rPr kumimoji="1" lang="ja-JP" altLang="en-US" sz="1050">
              <a:solidFill>
                <a:schemeClr val="dk1"/>
              </a:solidFill>
              <a:effectLst/>
              <a:latin typeface="ＭＳ Ｐゴシック"/>
              <a:ea typeface="ＭＳ Ｐゴシック"/>
              <a:cs typeface="+mn-cs"/>
            </a:rPr>
            <a:t>おり、地方債の許可基準となる</a:t>
          </a:r>
          <a:r>
            <a:rPr kumimoji="1" lang="en-US" altLang="ja-JP" sz="1050">
              <a:solidFill>
                <a:schemeClr val="dk1"/>
              </a:solidFill>
              <a:effectLst/>
              <a:latin typeface="ＭＳ Ｐゴシック"/>
              <a:ea typeface="ＭＳ Ｐゴシック"/>
              <a:cs typeface="+mn-cs"/>
            </a:rPr>
            <a:t>18.0</a:t>
          </a:r>
          <a:r>
            <a:rPr kumimoji="1" lang="ja-JP" altLang="en-US" sz="1050">
              <a:solidFill>
                <a:schemeClr val="dk1"/>
              </a:solidFill>
              <a:effectLst/>
              <a:latin typeface="ＭＳ Ｐゴシック"/>
              <a:ea typeface="ＭＳ Ｐゴシック"/>
              <a:cs typeface="+mn-cs"/>
            </a:rPr>
            <a:t>％以下を大きく下回っている。</a:t>
          </a:r>
          <a:endParaRPr lang="ja-JP" altLang="ja-JP" sz="1050">
            <a:effectLst/>
            <a:latin typeface="ＭＳ Ｐゴシック"/>
            <a:ea typeface="ＭＳ Ｐゴシック"/>
          </a:endParaRPr>
        </a:p>
        <a:p>
          <a:r>
            <a:rPr kumimoji="1" lang="ja-JP" altLang="ja-JP" sz="1050">
              <a:solidFill>
                <a:schemeClr val="dk1"/>
              </a:solidFill>
              <a:effectLst/>
              <a:latin typeface="ＭＳ Ｐゴシック"/>
              <a:ea typeface="ＭＳ Ｐゴシック"/>
              <a:cs typeface="+mn-cs"/>
            </a:rPr>
            <a:t>　</a:t>
          </a:r>
          <a:r>
            <a:rPr kumimoji="1" lang="ja-JP" altLang="en-US" sz="1050">
              <a:solidFill>
                <a:schemeClr val="dk1"/>
              </a:solidFill>
              <a:effectLst/>
              <a:latin typeface="ＭＳ Ｐゴシック"/>
              <a:ea typeface="ＭＳ Ｐゴシック"/>
              <a:cs typeface="+mn-cs"/>
            </a:rPr>
            <a:t>ただし、財政運営上の方針により、令和元</a:t>
          </a:r>
          <a:r>
            <a:rPr kumimoji="1" lang="ja-JP" altLang="ja-JP" sz="1050">
              <a:solidFill>
                <a:schemeClr val="dk1"/>
              </a:solidFill>
              <a:effectLst/>
              <a:latin typeface="ＭＳ Ｐゴシック"/>
              <a:ea typeface="ＭＳ Ｐゴシック"/>
              <a:cs typeface="+mn-cs"/>
            </a:rPr>
            <a:t>年度</a:t>
          </a:r>
          <a:r>
            <a:rPr kumimoji="1" lang="ja-JP" altLang="en-US" sz="1050">
              <a:solidFill>
                <a:schemeClr val="dk1"/>
              </a:solidFill>
              <a:effectLst/>
              <a:latin typeface="ＭＳ Ｐゴシック"/>
              <a:ea typeface="ＭＳ Ｐゴシック"/>
              <a:cs typeface="+mn-cs"/>
            </a:rPr>
            <a:t>以降は</a:t>
          </a:r>
          <a:r>
            <a:rPr kumimoji="1" lang="ja-JP" altLang="ja-JP" sz="1050">
              <a:solidFill>
                <a:schemeClr val="dk1"/>
              </a:solidFill>
              <a:effectLst/>
              <a:latin typeface="ＭＳ Ｐゴシック"/>
              <a:ea typeface="ＭＳ Ｐゴシック"/>
              <a:cs typeface="+mn-cs"/>
            </a:rPr>
            <a:t>繰上償還を実施していない（今後の一般財源の不足を見据え</a:t>
          </a:r>
          <a:r>
            <a:rPr kumimoji="1" lang="ja-JP" altLang="en-US" sz="1050">
              <a:solidFill>
                <a:schemeClr val="dk1"/>
              </a:solidFill>
              <a:effectLst/>
              <a:latin typeface="ＭＳ Ｐゴシック"/>
              <a:ea typeface="ＭＳ Ｐゴシック"/>
              <a:cs typeface="+mn-cs"/>
            </a:rPr>
            <a:t>、純繰越金の使途を</a:t>
          </a:r>
          <a:r>
            <a:rPr kumimoji="1" lang="ja-JP" altLang="ja-JP" sz="1050">
              <a:solidFill>
                <a:schemeClr val="dk1"/>
              </a:solidFill>
              <a:effectLst/>
              <a:latin typeface="ＭＳ Ｐゴシック"/>
              <a:ea typeface="ＭＳ Ｐゴシック"/>
              <a:cs typeface="+mn-cs"/>
            </a:rPr>
            <a:t>基金積立</a:t>
          </a:r>
          <a:r>
            <a:rPr kumimoji="1" lang="ja-JP" altLang="en-US" sz="1050">
              <a:solidFill>
                <a:schemeClr val="dk1"/>
              </a:solidFill>
              <a:effectLst/>
              <a:latin typeface="ＭＳ Ｐゴシック"/>
              <a:ea typeface="ＭＳ Ｐゴシック"/>
              <a:cs typeface="+mn-cs"/>
            </a:rPr>
            <a:t>に変更した。</a:t>
          </a:r>
          <a:r>
            <a:rPr kumimoji="1" lang="ja-JP" altLang="ja-JP" sz="1050">
              <a:solidFill>
                <a:schemeClr val="dk1"/>
              </a:solidFill>
              <a:effectLst/>
              <a:latin typeface="ＭＳ Ｐゴシック"/>
              <a:ea typeface="ＭＳ Ｐゴシック"/>
              <a:cs typeface="+mn-cs"/>
            </a:rPr>
            <a:t>）ため、</a:t>
          </a:r>
          <a:r>
            <a:rPr kumimoji="1" lang="ja-JP" altLang="en-US" sz="1050">
              <a:solidFill>
                <a:schemeClr val="dk1"/>
              </a:solidFill>
              <a:effectLst/>
              <a:latin typeface="ＭＳ Ｐゴシック"/>
              <a:ea typeface="ＭＳ Ｐゴシック"/>
              <a:cs typeface="+mn-cs"/>
            </a:rPr>
            <a:t>今後の実質公債費比率は上昇傾向が見込まれる。</a:t>
          </a:r>
          <a:endParaRPr kumimoji="1" lang="en-US" altLang="ja-JP" sz="1050">
            <a:solidFill>
              <a:schemeClr val="dk1"/>
            </a:solidFill>
            <a:effectLst/>
            <a:latin typeface="ＭＳ Ｐゴシック"/>
            <a:ea typeface="ＭＳ Ｐゴシック"/>
            <a:cs typeface="+mn-cs"/>
          </a:endParaRPr>
        </a:p>
        <a:p>
          <a:r>
            <a:rPr kumimoji="1" lang="ja-JP" altLang="en-US" sz="1050">
              <a:solidFill>
                <a:schemeClr val="dk1"/>
              </a:solidFill>
              <a:effectLst/>
              <a:latin typeface="ＭＳ Ｐゴシック"/>
              <a:ea typeface="ＭＳ Ｐゴシック"/>
              <a:cs typeface="+mn-cs"/>
            </a:rPr>
            <a:t>　</a:t>
          </a:r>
          <a:r>
            <a:rPr kumimoji="1" lang="ja-JP" altLang="ja-JP" sz="1050">
              <a:solidFill>
                <a:schemeClr val="dk1"/>
              </a:solidFill>
              <a:effectLst/>
              <a:latin typeface="ＭＳ Ｐゴシック"/>
              <a:ea typeface="ＭＳ Ｐゴシック"/>
              <a:cs typeface="+mn-cs"/>
            </a:rPr>
            <a:t>また、</a:t>
          </a:r>
          <a:r>
            <a:rPr kumimoji="1" lang="ja-JP" altLang="en-US" sz="1050">
              <a:solidFill>
                <a:schemeClr val="dk1"/>
              </a:solidFill>
              <a:effectLst/>
              <a:latin typeface="ＭＳ Ｐゴシック"/>
              <a:ea typeface="ＭＳ Ｐゴシック"/>
              <a:cs typeface="+mn-cs"/>
            </a:rPr>
            <a:t>令和</a:t>
          </a:r>
          <a:r>
            <a:rPr kumimoji="1" lang="en-US" altLang="ja-JP" sz="1050">
              <a:solidFill>
                <a:schemeClr val="dk1"/>
              </a:solidFill>
              <a:effectLst/>
              <a:latin typeface="ＭＳ Ｐゴシック"/>
              <a:ea typeface="ＭＳ Ｐゴシック"/>
              <a:cs typeface="+mn-cs"/>
            </a:rPr>
            <a:t>2</a:t>
          </a:r>
          <a:r>
            <a:rPr kumimoji="1" lang="ja-JP" altLang="en-US" sz="1050">
              <a:solidFill>
                <a:schemeClr val="dk1"/>
              </a:solidFill>
              <a:effectLst/>
              <a:latin typeface="ＭＳ Ｐゴシック"/>
              <a:ea typeface="ＭＳ Ｐゴシック"/>
              <a:cs typeface="+mn-cs"/>
            </a:rPr>
            <a:t>年度以降は合併特例債が発行できず、その分を交付税措置率の低いほかの地方債に振り替えていることや、過去の大型建設事業に係る元金償還も開始されるため、中期的な実質公債費</a:t>
          </a:r>
          <a:r>
            <a:rPr kumimoji="1" lang="ja-JP" altLang="ja-JP" sz="1050">
              <a:solidFill>
                <a:schemeClr val="dk1"/>
              </a:solidFill>
              <a:effectLst/>
              <a:latin typeface="ＭＳ Ｐゴシック"/>
              <a:ea typeface="ＭＳ Ｐゴシック"/>
              <a:cs typeface="+mn-cs"/>
            </a:rPr>
            <a:t>比率は、</a:t>
          </a:r>
          <a:r>
            <a:rPr kumimoji="1" lang="en-US" altLang="ja-JP" sz="1050">
              <a:solidFill>
                <a:schemeClr val="dk1"/>
              </a:solidFill>
              <a:effectLst/>
              <a:latin typeface="ＭＳ Ｐゴシック"/>
              <a:ea typeface="ＭＳ Ｐゴシック"/>
              <a:cs typeface="+mn-cs"/>
            </a:rPr>
            <a:t>6</a:t>
          </a:r>
          <a:r>
            <a:rPr kumimoji="1" lang="ja-JP" altLang="en-US" sz="1050">
              <a:solidFill>
                <a:schemeClr val="dk1"/>
              </a:solidFill>
              <a:effectLst/>
              <a:latin typeface="ＭＳ Ｐゴシック"/>
              <a:ea typeface="ＭＳ Ｐゴシック"/>
              <a:cs typeface="+mn-cs"/>
            </a:rPr>
            <a:t>％から</a:t>
          </a:r>
          <a:r>
            <a:rPr kumimoji="1" lang="en-US" altLang="ja-JP" sz="1050">
              <a:solidFill>
                <a:schemeClr val="dk1"/>
              </a:solidFill>
              <a:effectLst/>
              <a:latin typeface="ＭＳ Ｐゴシック"/>
              <a:ea typeface="ＭＳ Ｐゴシック"/>
              <a:cs typeface="+mn-cs"/>
            </a:rPr>
            <a:t>7</a:t>
          </a:r>
          <a:r>
            <a:rPr kumimoji="1" lang="ja-JP" altLang="ja-JP" sz="1050">
              <a:solidFill>
                <a:schemeClr val="dk1"/>
              </a:solidFill>
              <a:effectLst/>
              <a:latin typeface="ＭＳ Ｐゴシック"/>
              <a:ea typeface="ＭＳ Ｐゴシック"/>
              <a:cs typeface="+mn-cs"/>
            </a:rPr>
            <a:t>％まで増加する見通しである。</a:t>
          </a:r>
          <a:endParaRPr lang="ja-JP" altLang="ja-JP" sz="1050">
            <a:effectLst/>
            <a:latin typeface="ＭＳ Ｐゴシック"/>
            <a:ea typeface="ＭＳ Ｐゴシック"/>
          </a:endParaRPr>
        </a:p>
        <a:p>
          <a:r>
            <a:rPr kumimoji="1" lang="ja-JP" altLang="ja-JP" sz="1050">
              <a:solidFill>
                <a:schemeClr val="dk1"/>
              </a:solidFill>
              <a:effectLst/>
              <a:latin typeface="ＭＳ Ｐゴシック"/>
              <a:ea typeface="ＭＳ Ｐゴシック"/>
              <a:cs typeface="+mn-cs"/>
            </a:rPr>
            <a:t>　</a:t>
          </a:r>
          <a:r>
            <a:rPr kumimoji="1" lang="ja-JP" altLang="en-US" sz="1050">
              <a:solidFill>
                <a:schemeClr val="dk1"/>
              </a:solidFill>
              <a:effectLst/>
              <a:latin typeface="ＭＳ Ｐゴシック"/>
              <a:ea typeface="ＭＳ Ｐゴシック"/>
              <a:cs typeface="+mn-cs"/>
            </a:rPr>
            <a:t>今後も適切な水準を維持するためには、</a:t>
          </a:r>
          <a:r>
            <a:rPr kumimoji="1" lang="ja-JP" altLang="ja-JP" sz="1050">
              <a:solidFill>
                <a:schemeClr val="dk1"/>
              </a:solidFill>
              <a:effectLst/>
              <a:latin typeface="ＭＳ Ｐゴシック"/>
              <a:ea typeface="ＭＳ Ｐゴシック"/>
              <a:cs typeface="+mn-cs"/>
            </a:rPr>
            <a:t>地方債発行規模</a:t>
          </a:r>
          <a:r>
            <a:rPr kumimoji="1" lang="ja-JP" altLang="en-US" sz="1050">
              <a:solidFill>
                <a:schemeClr val="dk1"/>
              </a:solidFill>
              <a:effectLst/>
              <a:latin typeface="ＭＳ Ｐゴシック"/>
              <a:ea typeface="ＭＳ Ｐゴシック"/>
              <a:cs typeface="+mn-cs"/>
            </a:rPr>
            <a:t>の適切な</a:t>
          </a:r>
          <a:r>
            <a:rPr kumimoji="1" lang="ja-JP" altLang="ja-JP" sz="1050">
              <a:solidFill>
                <a:schemeClr val="dk1"/>
              </a:solidFill>
              <a:effectLst/>
              <a:latin typeface="ＭＳ Ｐゴシック"/>
              <a:ea typeface="ＭＳ Ｐゴシック"/>
              <a:cs typeface="+mn-cs"/>
            </a:rPr>
            <a:t>圧縮</a:t>
          </a:r>
          <a:r>
            <a:rPr kumimoji="1" lang="ja-JP" altLang="en-US" sz="1050">
              <a:solidFill>
                <a:schemeClr val="dk1"/>
              </a:solidFill>
              <a:effectLst/>
              <a:latin typeface="ＭＳ Ｐゴシック"/>
              <a:ea typeface="ＭＳ Ｐゴシック"/>
              <a:cs typeface="+mn-cs"/>
            </a:rPr>
            <a:t>が</a:t>
          </a:r>
          <a:r>
            <a:rPr kumimoji="1" lang="ja-JP" altLang="ja-JP" sz="1050">
              <a:solidFill>
                <a:schemeClr val="dk1"/>
              </a:solidFill>
              <a:effectLst/>
              <a:latin typeface="ＭＳ Ｐゴシック"/>
              <a:ea typeface="ＭＳ Ｐゴシック"/>
              <a:cs typeface="+mn-cs"/>
            </a:rPr>
            <a:t>必要</a:t>
          </a:r>
          <a:r>
            <a:rPr kumimoji="1" lang="ja-JP" altLang="en-US" sz="1050">
              <a:solidFill>
                <a:schemeClr val="dk1"/>
              </a:solidFill>
              <a:effectLst/>
              <a:latin typeface="ＭＳ Ｐゴシック"/>
              <a:ea typeface="ＭＳ Ｐゴシック"/>
              <a:cs typeface="+mn-cs"/>
            </a:rPr>
            <a:t>で</a:t>
          </a:r>
          <a:r>
            <a:rPr kumimoji="1" lang="ja-JP" altLang="ja-JP" sz="1050">
              <a:solidFill>
                <a:schemeClr val="dk1"/>
              </a:solidFill>
              <a:effectLst/>
              <a:latin typeface="ＭＳ Ｐゴシック"/>
              <a:ea typeface="ＭＳ Ｐゴシック"/>
              <a:cs typeface="+mn-cs"/>
            </a:rPr>
            <a:t>あると考え</a:t>
          </a:r>
          <a:r>
            <a:rPr kumimoji="1" lang="ja-JP" altLang="en-US" sz="1050">
              <a:solidFill>
                <a:schemeClr val="dk1"/>
              </a:solidFill>
              <a:effectLst/>
              <a:latin typeface="ＭＳ Ｐゴシック"/>
              <a:ea typeface="ＭＳ Ｐゴシック"/>
              <a:cs typeface="+mn-cs"/>
            </a:rPr>
            <a:t>る</a:t>
          </a:r>
          <a:r>
            <a:rPr kumimoji="1" lang="ja-JP" altLang="ja-JP" sz="1050">
              <a:solidFill>
                <a:schemeClr val="dk1"/>
              </a:solidFill>
              <a:effectLst/>
              <a:latin typeface="ＭＳ Ｐゴシック"/>
              <a:ea typeface="ＭＳ Ｐゴシック"/>
              <a:cs typeface="+mn-cs"/>
            </a:rPr>
            <a:t>。</a:t>
          </a:r>
          <a:endParaRPr lang="ja-JP" altLang="ja-JP" sz="1050">
            <a:effectLst/>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84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84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79375</xdr:rowOff>
    </xdr:from>
    <xdr:to>
      <xdr:col>81</xdr:col>
      <xdr:colOff>44450</xdr:colOff>
      <xdr:row>45</xdr:row>
      <xdr:rowOff>71120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575"/>
          <a:ext cx="0" cy="1534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43180</xdr:rowOff>
    </xdr:from>
    <xdr:ext cx="762000" cy="2584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71120</xdr:rowOff>
    </xdr:from>
    <xdr:to>
      <xdr:col>81</xdr:col>
      <xdr:colOff>133350</xdr:colOff>
      <xdr:row>45</xdr:row>
      <xdr:rowOff>71120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166370</xdr:rowOff>
    </xdr:from>
    <xdr:ext cx="762000" cy="2584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5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79375</xdr:rowOff>
    </xdr:from>
    <xdr:to>
      <xdr:col>81</xdr:col>
      <xdr:colOff>133350</xdr:colOff>
      <xdr:row>36</xdr:row>
      <xdr:rowOff>79375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161290</xdr:rowOff>
    </xdr:from>
    <xdr:to>
      <xdr:col>81</xdr:col>
      <xdr:colOff>44450</xdr:colOff>
      <xdr:row>39</xdr:row>
      <xdr:rowOff>38100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67639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154940</xdr:rowOff>
    </xdr:from>
    <xdr:ext cx="762000" cy="2584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129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10795</xdr:rowOff>
    </xdr:from>
    <xdr:to>
      <xdr:col>81</xdr:col>
      <xdr:colOff>95250</xdr:colOff>
      <xdr:row>41</xdr:row>
      <xdr:rowOff>112395</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102870</xdr:rowOff>
    </xdr:from>
    <xdr:to>
      <xdr:col>77</xdr:col>
      <xdr:colOff>44450</xdr:colOff>
      <xdr:row>38</xdr:row>
      <xdr:rowOff>161290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61797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160655</xdr:rowOff>
    </xdr:from>
    <xdr:to>
      <xdr:col>77</xdr:col>
      <xdr:colOff>95250</xdr:colOff>
      <xdr:row>40</xdr:row>
      <xdr:rowOff>90805</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75565</xdr:rowOff>
    </xdr:from>
    <xdr:ext cx="736600" cy="2584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9335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38</xdr:row>
      <xdr:rowOff>102870</xdr:rowOff>
    </xdr:from>
    <xdr:to>
      <xdr:col>72</xdr:col>
      <xdr:colOff>203200</xdr:colOff>
      <xdr:row>38</xdr:row>
      <xdr:rowOff>122555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6179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18415</xdr:rowOff>
    </xdr:from>
    <xdr:to>
      <xdr:col>73</xdr:col>
      <xdr:colOff>44450</xdr:colOff>
      <xdr:row>40</xdr:row>
      <xdr:rowOff>120650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764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104775</xdr:rowOff>
    </xdr:from>
    <xdr:ext cx="762000" cy="259080"/>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962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38</xdr:row>
      <xdr:rowOff>122555</xdr:rowOff>
    </xdr:from>
    <xdr:to>
      <xdr:col>68</xdr:col>
      <xdr:colOff>152400</xdr:colOff>
      <xdr:row>39</xdr:row>
      <xdr:rowOff>27940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63765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46990</xdr:rowOff>
    </xdr:from>
    <xdr:to>
      <xdr:col>68</xdr:col>
      <xdr:colOff>203200</xdr:colOff>
      <xdr:row>40</xdr:row>
      <xdr:rowOff>148590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9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133350</xdr:rowOff>
    </xdr:from>
    <xdr:ext cx="762000" cy="2584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91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162560</xdr:rowOff>
    </xdr:from>
    <xdr:ext cx="762000" cy="25908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38</xdr:row>
      <xdr:rowOff>158750</xdr:rowOff>
    </xdr:from>
    <xdr:to>
      <xdr:col>81</xdr:col>
      <xdr:colOff>95250</xdr:colOff>
      <xdr:row>39</xdr:row>
      <xdr:rowOff>88900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3810</xdr:rowOff>
    </xdr:from>
    <xdr:ext cx="762000" cy="259080"/>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518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38</xdr:row>
      <xdr:rowOff>110490</xdr:rowOff>
    </xdr:from>
    <xdr:to>
      <xdr:col>77</xdr:col>
      <xdr:colOff>95250</xdr:colOff>
      <xdr:row>39</xdr:row>
      <xdr:rowOff>40640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50800</xdr:rowOff>
    </xdr:from>
    <xdr:ext cx="7366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394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38</xdr:row>
      <xdr:rowOff>52070</xdr:rowOff>
    </xdr:from>
    <xdr:to>
      <xdr:col>73</xdr:col>
      <xdr:colOff>44450</xdr:colOff>
      <xdr:row>38</xdr:row>
      <xdr:rowOff>153670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163830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336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38</xdr:row>
      <xdr:rowOff>71755</xdr:rowOff>
    </xdr:from>
    <xdr:to>
      <xdr:col>68</xdr:col>
      <xdr:colOff>203200</xdr:colOff>
      <xdr:row>39</xdr:row>
      <xdr:rowOff>1905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12065</xdr:rowOff>
    </xdr:from>
    <xdr:ext cx="762000" cy="25908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355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38</xdr:row>
      <xdr:rowOff>148590</xdr:rowOff>
    </xdr:from>
    <xdr:to>
      <xdr:col>64</xdr:col>
      <xdr:colOff>152400</xdr:colOff>
      <xdr:row>39</xdr:row>
      <xdr:rowOff>78740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88900</xdr:rowOff>
    </xdr:from>
    <xdr:ext cx="762000" cy="2584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432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solidFill>
                <a:schemeClr val="dk1"/>
              </a:solidFill>
              <a:effectLst/>
              <a:latin typeface="ＭＳ Ｐゴシック"/>
              <a:ea typeface="ＭＳ Ｐゴシック"/>
              <a:cs typeface="+mn-cs"/>
            </a:rPr>
            <a:t>　</a:t>
          </a:r>
          <a:r>
            <a:rPr kumimoji="1" lang="ja-JP" altLang="ja-JP" sz="900">
              <a:solidFill>
                <a:schemeClr val="dk1"/>
              </a:solidFill>
              <a:effectLst/>
              <a:latin typeface="ＭＳ Ｐゴシック"/>
              <a:ea typeface="ＭＳ Ｐゴシック"/>
              <a:cs typeface="+mn-cs"/>
            </a:rPr>
            <a:t>平成</a:t>
          </a:r>
          <a:r>
            <a:rPr kumimoji="1" lang="en-US" altLang="ja-JP" sz="900">
              <a:solidFill>
                <a:schemeClr val="dk1"/>
              </a:solidFill>
              <a:effectLst/>
              <a:latin typeface="ＭＳ Ｐゴシック"/>
              <a:ea typeface="ＭＳ Ｐゴシック"/>
              <a:cs typeface="+mn-cs"/>
            </a:rPr>
            <a:t>24</a:t>
          </a:r>
          <a:r>
            <a:rPr kumimoji="1" lang="ja-JP" altLang="ja-JP" sz="900">
              <a:solidFill>
                <a:schemeClr val="dk1"/>
              </a:solidFill>
              <a:effectLst/>
              <a:latin typeface="ＭＳ Ｐゴシック"/>
              <a:ea typeface="ＭＳ Ｐゴシック"/>
              <a:cs typeface="+mn-cs"/>
            </a:rPr>
            <a:t>年度から</a:t>
          </a:r>
          <a:r>
            <a:rPr kumimoji="1" lang="ja-JP" altLang="en-US" sz="900">
              <a:solidFill>
                <a:schemeClr val="dk1"/>
              </a:solidFill>
              <a:effectLst/>
              <a:latin typeface="ＭＳ Ｐゴシック"/>
              <a:ea typeface="ＭＳ Ｐゴシック"/>
              <a:cs typeface="+mn-cs"/>
            </a:rPr>
            <a:t>継続して</a:t>
          </a:r>
          <a:r>
            <a:rPr kumimoji="1" lang="ja-JP" altLang="ja-JP" sz="900">
              <a:solidFill>
                <a:schemeClr val="dk1"/>
              </a:solidFill>
              <a:effectLst/>
              <a:latin typeface="ＭＳ Ｐゴシック"/>
              <a:ea typeface="ＭＳ Ｐゴシック"/>
              <a:cs typeface="+mn-cs"/>
            </a:rPr>
            <a:t>将来負担</a:t>
          </a:r>
          <a:r>
            <a:rPr kumimoji="1" lang="ja-JP" altLang="en-US" sz="900">
              <a:solidFill>
                <a:schemeClr val="dk1"/>
              </a:solidFill>
              <a:effectLst/>
              <a:latin typeface="ＭＳ Ｐゴシック"/>
              <a:ea typeface="ＭＳ Ｐゴシック"/>
              <a:cs typeface="+mn-cs"/>
            </a:rPr>
            <a:t>は</a:t>
          </a:r>
          <a:r>
            <a:rPr kumimoji="1" lang="ja-JP" altLang="ja-JP" sz="900">
              <a:solidFill>
                <a:schemeClr val="dk1"/>
              </a:solidFill>
              <a:effectLst/>
              <a:latin typeface="ＭＳ Ｐゴシック"/>
              <a:ea typeface="ＭＳ Ｐゴシック"/>
              <a:cs typeface="+mn-cs"/>
            </a:rPr>
            <a:t>生じていない。</a:t>
          </a:r>
          <a:r>
            <a:rPr kumimoji="1" lang="ja-JP" altLang="en-US" sz="900">
              <a:solidFill>
                <a:schemeClr val="dk1"/>
              </a:solidFill>
              <a:effectLst/>
              <a:latin typeface="ＭＳ Ｐゴシック"/>
              <a:ea typeface="ＭＳ Ｐゴシック"/>
              <a:cs typeface="+mn-cs"/>
            </a:rPr>
            <a:t>主たる</a:t>
          </a:r>
          <a:r>
            <a:rPr kumimoji="1" lang="ja-JP" altLang="ja-JP" sz="900">
              <a:solidFill>
                <a:schemeClr val="dk1"/>
              </a:solidFill>
              <a:effectLst/>
              <a:latin typeface="ＭＳ Ｐゴシック"/>
              <a:ea typeface="ＭＳ Ｐゴシック"/>
              <a:cs typeface="+mn-cs"/>
            </a:rPr>
            <a:t>要因は、</a:t>
          </a:r>
          <a:r>
            <a:rPr kumimoji="1" lang="ja-JP" altLang="en-US" sz="900">
              <a:solidFill>
                <a:schemeClr val="dk1"/>
              </a:solidFill>
              <a:effectLst/>
              <a:latin typeface="ＭＳ Ｐゴシック"/>
              <a:ea typeface="ＭＳ Ｐゴシック"/>
              <a:cs typeface="+mn-cs"/>
            </a:rPr>
            <a:t>「</a:t>
          </a:r>
          <a:r>
            <a:rPr kumimoji="1" lang="ja-JP" altLang="ja-JP" sz="900">
              <a:solidFill>
                <a:schemeClr val="dk1"/>
              </a:solidFill>
              <a:effectLst/>
              <a:latin typeface="ＭＳ Ｐゴシック"/>
              <a:ea typeface="ＭＳ Ｐゴシック"/>
              <a:cs typeface="+mn-cs"/>
            </a:rPr>
            <a:t>①繰上償還を積極的に実施し</a:t>
          </a:r>
          <a:r>
            <a:rPr kumimoji="1" lang="ja-JP" altLang="en-US" sz="900">
              <a:solidFill>
                <a:schemeClr val="dk1"/>
              </a:solidFill>
              <a:effectLst/>
              <a:latin typeface="ＭＳ Ｐゴシック"/>
              <a:ea typeface="ＭＳ Ｐゴシック"/>
              <a:cs typeface="+mn-cs"/>
            </a:rPr>
            <a:t>、起債残額の圧縮に努めてきたこと」</a:t>
          </a:r>
          <a:r>
            <a:rPr kumimoji="1" lang="ja-JP" altLang="ja-JP" sz="900">
              <a:solidFill>
                <a:schemeClr val="dk1"/>
              </a:solidFill>
              <a:effectLst/>
              <a:latin typeface="ＭＳ Ｐゴシック"/>
              <a:ea typeface="ＭＳ Ｐゴシック"/>
              <a:cs typeface="+mn-cs"/>
            </a:rPr>
            <a:t>、</a:t>
          </a:r>
          <a:r>
            <a:rPr kumimoji="1" lang="ja-JP" altLang="en-US" sz="900">
              <a:solidFill>
                <a:schemeClr val="dk1"/>
              </a:solidFill>
              <a:effectLst/>
              <a:latin typeface="ＭＳ Ｐゴシック"/>
              <a:ea typeface="ＭＳ Ｐゴシック"/>
              <a:cs typeface="+mn-cs"/>
            </a:rPr>
            <a:t>「</a:t>
          </a:r>
          <a:r>
            <a:rPr kumimoji="1" lang="ja-JP" altLang="ja-JP" sz="900">
              <a:solidFill>
                <a:schemeClr val="dk1"/>
              </a:solidFill>
              <a:effectLst/>
              <a:latin typeface="ＭＳ Ｐゴシック"/>
              <a:ea typeface="ＭＳ Ｐゴシック"/>
              <a:cs typeface="+mn-cs"/>
            </a:rPr>
            <a:t>②合併特例債、</a:t>
          </a:r>
          <a:r>
            <a:rPr kumimoji="1" lang="ja-JP" altLang="en-US" sz="900">
              <a:solidFill>
                <a:schemeClr val="dk1"/>
              </a:solidFill>
              <a:effectLst/>
              <a:latin typeface="ＭＳ Ｐゴシック"/>
              <a:ea typeface="ＭＳ Ｐゴシック"/>
              <a:cs typeface="+mn-cs"/>
            </a:rPr>
            <a:t>辺地対策事業債、</a:t>
          </a:r>
          <a:r>
            <a:rPr kumimoji="1" lang="ja-JP" altLang="ja-JP" sz="900">
              <a:solidFill>
                <a:schemeClr val="dk1"/>
              </a:solidFill>
              <a:effectLst/>
              <a:latin typeface="ＭＳ Ｐゴシック"/>
              <a:ea typeface="ＭＳ Ｐゴシック"/>
              <a:cs typeface="+mn-cs"/>
            </a:rPr>
            <a:t>過疎対策事業債</a:t>
          </a:r>
          <a:r>
            <a:rPr kumimoji="1" lang="ja-JP" altLang="en-US" sz="900">
              <a:solidFill>
                <a:schemeClr val="dk1"/>
              </a:solidFill>
              <a:effectLst/>
              <a:latin typeface="ＭＳ Ｐゴシック"/>
              <a:ea typeface="ＭＳ Ｐゴシック"/>
              <a:cs typeface="+mn-cs"/>
            </a:rPr>
            <a:t>等の</a:t>
          </a:r>
          <a:r>
            <a:rPr kumimoji="1" lang="ja-JP" altLang="ja-JP" sz="900">
              <a:solidFill>
                <a:schemeClr val="dk1"/>
              </a:solidFill>
              <a:effectLst/>
              <a:latin typeface="ＭＳ Ｐゴシック"/>
              <a:ea typeface="ＭＳ Ｐゴシック"/>
              <a:cs typeface="+mn-cs"/>
            </a:rPr>
            <a:t>交付税措置率の高い地方債を多く活用</a:t>
          </a:r>
          <a:r>
            <a:rPr kumimoji="1" lang="ja-JP" altLang="en-US" sz="900">
              <a:solidFill>
                <a:schemeClr val="dk1"/>
              </a:solidFill>
              <a:effectLst/>
              <a:latin typeface="ＭＳ Ｐゴシック"/>
              <a:ea typeface="ＭＳ Ｐゴシック"/>
              <a:cs typeface="+mn-cs"/>
            </a:rPr>
            <a:t>しており、交付税で措置される</a:t>
          </a:r>
          <a:r>
            <a:rPr kumimoji="1" lang="ja-JP" altLang="ja-JP" sz="900">
              <a:solidFill>
                <a:schemeClr val="dk1"/>
              </a:solidFill>
              <a:effectLst/>
              <a:latin typeface="ＭＳ Ｐゴシック"/>
              <a:ea typeface="ＭＳ Ｐゴシック"/>
              <a:cs typeface="+mn-cs"/>
            </a:rPr>
            <a:t>見込額が大きいこと</a:t>
          </a:r>
          <a:r>
            <a:rPr kumimoji="1" lang="ja-JP" altLang="en-US" sz="900">
              <a:solidFill>
                <a:schemeClr val="dk1"/>
              </a:solidFill>
              <a:effectLst/>
              <a:latin typeface="ＭＳ Ｐゴシック"/>
              <a:ea typeface="ＭＳ Ｐゴシック"/>
              <a:cs typeface="+mn-cs"/>
            </a:rPr>
            <a:t>」及び「</a:t>
          </a:r>
          <a:r>
            <a:rPr kumimoji="1" lang="ja-JP" altLang="ja-JP" sz="900">
              <a:solidFill>
                <a:schemeClr val="dk1"/>
              </a:solidFill>
              <a:effectLst/>
              <a:latin typeface="ＭＳ Ｐゴシック"/>
              <a:ea typeface="ＭＳ Ｐゴシック"/>
              <a:cs typeface="+mn-cs"/>
            </a:rPr>
            <a:t>③</a:t>
          </a:r>
          <a:r>
            <a:rPr kumimoji="1" lang="ja-JP" altLang="en-US" sz="900">
              <a:solidFill>
                <a:schemeClr val="dk1"/>
              </a:solidFill>
              <a:effectLst/>
              <a:latin typeface="ＭＳ Ｐゴシック"/>
              <a:ea typeface="ＭＳ Ｐゴシック"/>
              <a:cs typeface="+mn-cs"/>
            </a:rPr>
            <a:t>基金積立を適切に継続した結果、地方債の償還に</a:t>
          </a:r>
          <a:r>
            <a:rPr kumimoji="1" lang="ja-JP" altLang="ja-JP" sz="900">
              <a:solidFill>
                <a:schemeClr val="dk1"/>
              </a:solidFill>
              <a:effectLst/>
              <a:latin typeface="ＭＳ Ｐゴシック"/>
              <a:ea typeface="ＭＳ Ｐゴシック"/>
              <a:cs typeface="+mn-cs"/>
            </a:rPr>
            <a:t>充当可能な基金</a:t>
          </a:r>
          <a:r>
            <a:rPr kumimoji="1" lang="ja-JP" altLang="en-US" sz="900">
              <a:solidFill>
                <a:schemeClr val="dk1"/>
              </a:solidFill>
              <a:effectLst/>
              <a:latin typeface="ＭＳ Ｐゴシック"/>
              <a:ea typeface="ＭＳ Ｐゴシック"/>
              <a:cs typeface="+mn-cs"/>
            </a:rPr>
            <a:t>を確保できていること」</a:t>
          </a:r>
          <a:r>
            <a:rPr kumimoji="1" lang="ja-JP" altLang="ja-JP" sz="900">
              <a:solidFill>
                <a:schemeClr val="dk1"/>
              </a:solidFill>
              <a:effectLst/>
              <a:latin typeface="ＭＳ Ｐゴシック"/>
              <a:ea typeface="ＭＳ Ｐゴシック"/>
              <a:cs typeface="+mn-cs"/>
            </a:rPr>
            <a:t>の</a:t>
          </a:r>
          <a:r>
            <a:rPr kumimoji="1" lang="en-US" altLang="ja-JP" sz="900">
              <a:solidFill>
                <a:schemeClr val="dk1"/>
              </a:solidFill>
              <a:effectLst/>
              <a:latin typeface="ＭＳ Ｐゴシック"/>
              <a:ea typeface="ＭＳ Ｐゴシック"/>
              <a:cs typeface="+mn-cs"/>
            </a:rPr>
            <a:t>3</a:t>
          </a:r>
          <a:r>
            <a:rPr kumimoji="1" lang="ja-JP" altLang="ja-JP" sz="900">
              <a:solidFill>
                <a:schemeClr val="dk1"/>
              </a:solidFill>
              <a:effectLst/>
              <a:latin typeface="ＭＳ Ｐゴシック"/>
              <a:ea typeface="ＭＳ Ｐゴシック"/>
              <a:cs typeface="+mn-cs"/>
            </a:rPr>
            <a:t>点が挙げられる。</a:t>
          </a:r>
          <a:endParaRPr lang="ja-JP" altLang="ja-JP" sz="900">
            <a:effectLst/>
            <a:latin typeface="ＭＳ Ｐゴシック"/>
            <a:ea typeface="ＭＳ Ｐゴシック"/>
          </a:endParaRPr>
        </a:p>
        <a:p>
          <a:r>
            <a:rPr kumimoji="1" lang="ja-JP" altLang="ja-JP" sz="900">
              <a:solidFill>
                <a:schemeClr val="dk1"/>
              </a:solidFill>
              <a:effectLst/>
              <a:latin typeface="ＭＳ Ｐゴシック"/>
              <a:ea typeface="ＭＳ Ｐゴシック"/>
              <a:cs typeface="+mn-cs"/>
            </a:rPr>
            <a:t>　</a:t>
          </a:r>
          <a:r>
            <a:rPr kumimoji="1" lang="ja-JP" altLang="en-US" sz="900">
              <a:solidFill>
                <a:schemeClr val="dk1"/>
              </a:solidFill>
              <a:effectLst/>
              <a:latin typeface="ＭＳ Ｐゴシック"/>
              <a:ea typeface="ＭＳ Ｐゴシック"/>
              <a:cs typeface="+mn-cs"/>
            </a:rPr>
            <a:t>しかし</a:t>
          </a:r>
          <a:r>
            <a:rPr kumimoji="1" lang="ja-JP" altLang="ja-JP" sz="900">
              <a:solidFill>
                <a:schemeClr val="dk1"/>
              </a:solidFill>
              <a:effectLst/>
              <a:latin typeface="ＭＳ Ｐゴシック"/>
              <a:ea typeface="ＭＳ Ｐゴシック"/>
              <a:cs typeface="+mn-cs"/>
            </a:rPr>
            <a:t>、</a:t>
          </a:r>
          <a:r>
            <a:rPr kumimoji="1" lang="ja-JP" altLang="en-US" sz="900">
              <a:solidFill>
                <a:schemeClr val="dk1"/>
              </a:solidFill>
              <a:effectLst/>
              <a:latin typeface="ＭＳ Ｐゴシック"/>
              <a:ea typeface="ＭＳ Ｐゴシック"/>
              <a:cs typeface="+mn-cs"/>
            </a:rPr>
            <a:t>令和</a:t>
          </a:r>
          <a:r>
            <a:rPr kumimoji="1" lang="en-US" altLang="ja-JP" sz="900">
              <a:solidFill>
                <a:schemeClr val="dk1"/>
              </a:solidFill>
              <a:effectLst/>
              <a:latin typeface="ＭＳ Ｐゴシック"/>
              <a:ea typeface="ＭＳ Ｐゴシック"/>
              <a:cs typeface="+mn-cs"/>
            </a:rPr>
            <a:t>2</a:t>
          </a:r>
          <a:r>
            <a:rPr kumimoji="1" lang="ja-JP" altLang="en-US" sz="900">
              <a:solidFill>
                <a:schemeClr val="dk1"/>
              </a:solidFill>
              <a:effectLst/>
              <a:latin typeface="ＭＳ Ｐゴシック"/>
              <a:ea typeface="ＭＳ Ｐゴシック"/>
              <a:cs typeface="+mn-cs"/>
            </a:rPr>
            <a:t>年度以降は</a:t>
          </a:r>
          <a:r>
            <a:rPr kumimoji="1" lang="ja-JP" altLang="ja-JP" sz="900">
              <a:solidFill>
                <a:schemeClr val="dk1"/>
              </a:solidFill>
              <a:effectLst/>
              <a:latin typeface="ＭＳ Ｐゴシック"/>
              <a:ea typeface="ＭＳ Ｐゴシック"/>
              <a:cs typeface="+mn-cs"/>
            </a:rPr>
            <a:t>合併特例債が</a:t>
          </a:r>
          <a:r>
            <a:rPr kumimoji="1" lang="ja-JP" altLang="en-US" sz="900">
              <a:solidFill>
                <a:schemeClr val="dk1"/>
              </a:solidFill>
              <a:effectLst/>
              <a:latin typeface="ＭＳ Ｐゴシック"/>
              <a:ea typeface="ＭＳ Ｐゴシック"/>
              <a:cs typeface="+mn-cs"/>
            </a:rPr>
            <a:t>発行できず、その分を</a:t>
          </a:r>
          <a:r>
            <a:rPr kumimoji="1" lang="ja-JP" altLang="ja-JP" sz="900">
              <a:solidFill>
                <a:schemeClr val="dk1"/>
              </a:solidFill>
              <a:effectLst/>
              <a:latin typeface="ＭＳ Ｐゴシック"/>
              <a:ea typeface="ＭＳ Ｐゴシック"/>
              <a:cs typeface="+mn-cs"/>
            </a:rPr>
            <a:t>交付税措置率の低い</a:t>
          </a:r>
          <a:r>
            <a:rPr kumimoji="1" lang="ja-JP" altLang="en-US" sz="900">
              <a:solidFill>
                <a:schemeClr val="dk1"/>
              </a:solidFill>
              <a:effectLst/>
              <a:latin typeface="ＭＳ Ｐゴシック"/>
              <a:ea typeface="ＭＳ Ｐゴシック"/>
              <a:cs typeface="+mn-cs"/>
            </a:rPr>
            <a:t>ほかの</a:t>
          </a:r>
          <a:r>
            <a:rPr kumimoji="1" lang="ja-JP" altLang="ja-JP" sz="900">
              <a:solidFill>
                <a:schemeClr val="dk1"/>
              </a:solidFill>
              <a:effectLst/>
              <a:latin typeface="ＭＳ Ｐゴシック"/>
              <a:ea typeface="ＭＳ Ｐゴシック"/>
              <a:cs typeface="+mn-cs"/>
            </a:rPr>
            <a:t>地方債</a:t>
          </a:r>
          <a:r>
            <a:rPr kumimoji="1" lang="ja-JP" altLang="en-US" sz="900">
              <a:solidFill>
                <a:schemeClr val="dk1"/>
              </a:solidFill>
              <a:effectLst/>
              <a:latin typeface="ＭＳ Ｐゴシック"/>
              <a:ea typeface="ＭＳ Ｐゴシック"/>
              <a:cs typeface="+mn-cs"/>
            </a:rPr>
            <a:t>に振り替えざるをえない状況である。</a:t>
          </a:r>
          <a:r>
            <a:rPr kumimoji="1" lang="ja-JP" altLang="ja-JP" sz="900">
              <a:solidFill>
                <a:schemeClr val="dk1"/>
              </a:solidFill>
              <a:effectLst/>
              <a:latin typeface="ＭＳ Ｐゴシック"/>
              <a:ea typeface="ＭＳ Ｐゴシック"/>
              <a:cs typeface="+mn-cs"/>
            </a:rPr>
            <a:t>また、中長期的</a:t>
          </a:r>
          <a:r>
            <a:rPr kumimoji="1" lang="ja-JP" altLang="en-US" sz="900">
              <a:solidFill>
                <a:schemeClr val="dk1"/>
              </a:solidFill>
              <a:effectLst/>
              <a:latin typeface="ＭＳ Ｐゴシック"/>
              <a:ea typeface="ＭＳ Ｐゴシック"/>
              <a:cs typeface="+mn-cs"/>
            </a:rPr>
            <a:t>には、</a:t>
          </a:r>
          <a:r>
            <a:rPr kumimoji="1" lang="ja-JP" altLang="ja-JP" sz="900">
              <a:solidFill>
                <a:schemeClr val="dk1"/>
              </a:solidFill>
              <a:effectLst/>
              <a:latin typeface="ＭＳ Ｐゴシック"/>
              <a:ea typeface="ＭＳ Ｐゴシック"/>
              <a:cs typeface="+mn-cs"/>
            </a:rPr>
            <a:t>人口減</a:t>
          </a:r>
          <a:r>
            <a:rPr kumimoji="1" lang="ja-JP" altLang="en-US" sz="900">
              <a:solidFill>
                <a:schemeClr val="dk1"/>
              </a:solidFill>
              <a:effectLst/>
              <a:latin typeface="ＭＳ Ｐゴシック"/>
              <a:ea typeface="ＭＳ Ｐゴシック"/>
              <a:cs typeface="+mn-cs"/>
            </a:rPr>
            <a:t>に伴う</a:t>
          </a:r>
          <a:r>
            <a:rPr kumimoji="1" lang="ja-JP" altLang="ja-JP" sz="900">
              <a:solidFill>
                <a:schemeClr val="dk1"/>
              </a:solidFill>
              <a:effectLst/>
              <a:latin typeface="ＭＳ Ｐゴシック"/>
              <a:ea typeface="ＭＳ Ｐゴシック"/>
              <a:cs typeface="+mn-cs"/>
            </a:rPr>
            <a:t>市税</a:t>
          </a:r>
          <a:r>
            <a:rPr kumimoji="1" lang="ja-JP" altLang="en-US" sz="900">
              <a:solidFill>
                <a:schemeClr val="dk1"/>
              </a:solidFill>
              <a:effectLst/>
              <a:latin typeface="ＭＳ Ｐゴシック"/>
              <a:ea typeface="ＭＳ Ｐゴシック"/>
              <a:cs typeface="+mn-cs"/>
            </a:rPr>
            <a:t>・</a:t>
          </a:r>
          <a:r>
            <a:rPr kumimoji="1" lang="ja-JP" altLang="ja-JP" sz="900">
              <a:solidFill>
                <a:schemeClr val="dk1"/>
              </a:solidFill>
              <a:effectLst/>
              <a:latin typeface="ＭＳ Ｐゴシック"/>
              <a:ea typeface="ＭＳ Ｐゴシック"/>
              <a:cs typeface="+mn-cs"/>
            </a:rPr>
            <a:t>普通交付税</a:t>
          </a:r>
          <a:r>
            <a:rPr kumimoji="1" lang="ja-JP" altLang="en-US" sz="900">
              <a:solidFill>
                <a:schemeClr val="dk1"/>
              </a:solidFill>
              <a:effectLst/>
              <a:latin typeface="ＭＳ Ｐゴシック"/>
              <a:ea typeface="ＭＳ Ｐゴシック"/>
              <a:cs typeface="+mn-cs"/>
            </a:rPr>
            <a:t>の</a:t>
          </a:r>
          <a:r>
            <a:rPr kumimoji="1" lang="ja-JP" altLang="ja-JP" sz="900">
              <a:solidFill>
                <a:schemeClr val="dk1"/>
              </a:solidFill>
              <a:effectLst/>
              <a:latin typeface="ＭＳ Ｐゴシック"/>
              <a:ea typeface="ＭＳ Ｐゴシック"/>
              <a:cs typeface="+mn-cs"/>
            </a:rPr>
            <a:t>減</a:t>
          </a:r>
          <a:r>
            <a:rPr kumimoji="1" lang="ja-JP" altLang="en-US" sz="900">
              <a:solidFill>
                <a:schemeClr val="dk1"/>
              </a:solidFill>
              <a:effectLst/>
              <a:latin typeface="ＭＳ Ｐゴシック"/>
              <a:ea typeface="ＭＳ Ｐゴシック"/>
              <a:cs typeface="+mn-cs"/>
            </a:rPr>
            <a:t>少</a:t>
          </a:r>
          <a:r>
            <a:rPr kumimoji="1" lang="ja-JP" altLang="ja-JP" sz="900">
              <a:solidFill>
                <a:schemeClr val="dk1"/>
              </a:solidFill>
              <a:effectLst/>
              <a:latin typeface="ＭＳ Ｐゴシック"/>
              <a:ea typeface="ＭＳ Ｐゴシック"/>
              <a:cs typeface="+mn-cs"/>
            </a:rPr>
            <a:t>、</a:t>
          </a:r>
          <a:r>
            <a:rPr kumimoji="1" lang="ja-JP" altLang="en-US" sz="900">
              <a:solidFill>
                <a:schemeClr val="dk1"/>
              </a:solidFill>
              <a:effectLst/>
              <a:latin typeface="ＭＳ Ｐゴシック"/>
              <a:ea typeface="ＭＳ Ｐゴシック"/>
              <a:cs typeface="+mn-cs"/>
            </a:rPr>
            <a:t>各種インフラの維持管理経費の増加</a:t>
          </a:r>
          <a:r>
            <a:rPr kumimoji="1" lang="ja-JP" altLang="ja-JP" sz="900">
              <a:solidFill>
                <a:schemeClr val="dk1"/>
              </a:solidFill>
              <a:effectLst/>
              <a:latin typeface="ＭＳ Ｐゴシック"/>
              <a:ea typeface="ＭＳ Ｐゴシック"/>
              <a:cs typeface="+mn-cs"/>
            </a:rPr>
            <a:t>が見込まれ、</a:t>
          </a:r>
          <a:r>
            <a:rPr kumimoji="1" lang="ja-JP" altLang="en-US" sz="900">
              <a:solidFill>
                <a:schemeClr val="dk1"/>
              </a:solidFill>
              <a:effectLst/>
              <a:latin typeface="ＭＳ Ｐゴシック"/>
              <a:ea typeface="ＭＳ Ｐゴシック"/>
              <a:cs typeface="+mn-cs"/>
            </a:rPr>
            <a:t>今以上に基金の取崩しが増加することも容易に想定される。</a:t>
          </a:r>
          <a:endParaRPr kumimoji="1" lang="en-US" altLang="ja-JP" sz="900">
            <a:solidFill>
              <a:schemeClr val="dk1"/>
            </a:solidFill>
            <a:effectLst/>
            <a:latin typeface="ＭＳ Ｐゴシック"/>
            <a:ea typeface="ＭＳ Ｐゴシック"/>
            <a:cs typeface="+mn-cs"/>
          </a:endParaRPr>
        </a:p>
        <a:p>
          <a:r>
            <a:rPr kumimoji="1" lang="ja-JP" altLang="en-US" sz="900">
              <a:solidFill>
                <a:schemeClr val="dk1"/>
              </a:solidFill>
              <a:effectLst/>
              <a:latin typeface="ＭＳ Ｐゴシック"/>
              <a:ea typeface="ＭＳ Ｐゴシック"/>
              <a:cs typeface="+mn-cs"/>
            </a:rPr>
            <a:t>　したがって、将来負担を発生させないためには、継続的な地方債の発行額の圧縮、</a:t>
          </a:r>
          <a:r>
            <a:rPr kumimoji="1" lang="ja-JP" altLang="ja-JP" sz="900">
              <a:solidFill>
                <a:schemeClr val="dk1"/>
              </a:solidFill>
              <a:effectLst/>
              <a:latin typeface="ＭＳ Ｐゴシック"/>
              <a:ea typeface="ＭＳ Ｐゴシック"/>
              <a:cs typeface="+mn-cs"/>
            </a:rPr>
            <a:t>財源確保</a:t>
          </a:r>
          <a:r>
            <a:rPr kumimoji="1" lang="ja-JP" altLang="en-US" sz="900">
              <a:solidFill>
                <a:schemeClr val="dk1"/>
              </a:solidFill>
              <a:effectLst/>
              <a:latin typeface="ＭＳ Ｐゴシック"/>
              <a:ea typeface="ＭＳ Ｐゴシック"/>
              <a:cs typeface="+mn-cs"/>
            </a:rPr>
            <a:t>・</a:t>
          </a:r>
          <a:r>
            <a:rPr kumimoji="1" lang="ja-JP" altLang="ja-JP" sz="900">
              <a:solidFill>
                <a:schemeClr val="dk1"/>
              </a:solidFill>
              <a:effectLst/>
              <a:latin typeface="ＭＳ Ｐゴシック"/>
              <a:ea typeface="ＭＳ Ｐゴシック"/>
              <a:cs typeface="+mn-cs"/>
            </a:rPr>
            <a:t>予算規模の見直しを</a:t>
          </a:r>
          <a:r>
            <a:rPr kumimoji="1" lang="ja-JP" altLang="en-US" sz="900">
              <a:solidFill>
                <a:schemeClr val="dk1"/>
              </a:solidFill>
              <a:effectLst/>
              <a:latin typeface="ＭＳ Ｐゴシック"/>
              <a:ea typeface="ＭＳ Ｐゴシック"/>
              <a:cs typeface="+mn-cs"/>
            </a:rPr>
            <a:t>適切に行う必要がある。</a:t>
          </a:r>
          <a:endParaRPr lang="ja-JP" altLang="ja-JP" sz="900">
            <a:effectLst/>
            <a:latin typeface="ＭＳ Ｐゴシック"/>
            <a:ea typeface="ＭＳ Ｐゴシック"/>
          </a:endParaRPr>
        </a:p>
      </xdr:txBody>
    </xdr:sp>
    <xdr:clientData/>
  </xdr:twoCellAnchor>
  <xdr:oneCellAnchor>
    <xdr:from>
      <xdr:col>61</xdr:col>
      <xdr:colOff>6350</xdr:colOff>
      <xdr:row>10</xdr:row>
      <xdr:rowOff>63500</xdr:rowOff>
    </xdr:from>
    <xdr:ext cx="298450" cy="224790"/>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84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141605</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5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113665</xdr:rowOff>
    </xdr:from>
    <xdr:ext cx="762000" cy="2584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232.0</a:t>
          </a:r>
          <a:endParaRPr kumimoji="1" lang="ja-JP" altLang="en-US" sz="1000" b="1">
            <a:latin typeface="ＭＳ Ｐゴシック"/>
            <a:ea typeface="ＭＳ Ｐゴシック"/>
          </a:endParaRPr>
        </a:p>
      </xdr:txBody>
    </xdr:sp>
    <xdr:clientData/>
  </xdr:oneCellAnchor>
  <xdr:twoCellAnchor>
    <xdr:from>
      <xdr:col>80</xdr:col>
      <xdr:colOff>165100</xdr:colOff>
      <xdr:row>20</xdr:row>
      <xdr:rowOff>141605</xdr:rowOff>
    </xdr:from>
    <xdr:to>
      <xdr:col>81</xdr:col>
      <xdr:colOff>133350</xdr:colOff>
      <xdr:row>20</xdr:row>
      <xdr:rowOff>141605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152400</xdr:rowOff>
    </xdr:from>
    <xdr:ext cx="762000" cy="259080"/>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552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8255</xdr:rowOff>
    </xdr:from>
    <xdr:to>
      <xdr:col>81</xdr:col>
      <xdr:colOff>95250</xdr:colOff>
      <xdr:row>15</xdr:row>
      <xdr:rowOff>109855</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58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123190</xdr:rowOff>
    </xdr:from>
    <xdr:to>
      <xdr:col>77</xdr:col>
      <xdr:colOff>95250</xdr:colOff>
      <xdr:row>15</xdr:row>
      <xdr:rowOff>53340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52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63500</xdr:rowOff>
    </xdr:from>
    <xdr:ext cx="736600" cy="2584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2923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14</xdr:row>
      <xdr:rowOff>121920</xdr:rowOff>
    </xdr:from>
    <xdr:to>
      <xdr:col>73</xdr:col>
      <xdr:colOff>44450</xdr:colOff>
      <xdr:row>15</xdr:row>
      <xdr:rowOff>52070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62230</xdr:rowOff>
    </xdr:from>
    <xdr:ext cx="762000" cy="259080"/>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29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14</xdr:row>
      <xdr:rowOff>151130</xdr:rowOff>
    </xdr:from>
    <xdr:to>
      <xdr:col>68</xdr:col>
      <xdr:colOff>203200</xdr:colOff>
      <xdr:row>15</xdr:row>
      <xdr:rowOff>81280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55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91440</xdr:rowOff>
    </xdr:from>
    <xdr:ext cx="762000" cy="259080"/>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320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160020</xdr:rowOff>
    </xdr:from>
    <xdr:to>
      <xdr:col>64</xdr:col>
      <xdr:colOff>152400</xdr:colOff>
      <xdr:row>15</xdr:row>
      <xdr:rowOff>90170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100330</xdr:rowOff>
    </xdr:from>
    <xdr:ext cx="762000" cy="2584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329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富山県南砺市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49,492
48,606
668.64
42,004,839
40,218,180
1,441,580
21,742,567
42,559,047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4.8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solidFill>
                <a:schemeClr val="dk1"/>
              </a:solidFill>
              <a:effectLst/>
              <a:latin typeface="ＭＳ Ｐゴシック"/>
              <a:ea typeface="ＭＳ Ｐゴシック"/>
              <a:cs typeface="+mn-cs"/>
            </a:rPr>
            <a:t>　経常経費に係る</a:t>
          </a:r>
          <a:r>
            <a:rPr kumimoji="1" lang="ja-JP" altLang="ja-JP" sz="900">
              <a:solidFill>
                <a:schemeClr val="dk1"/>
              </a:solidFill>
              <a:effectLst/>
              <a:latin typeface="ＭＳ Ｐゴシック"/>
              <a:ea typeface="ＭＳ Ｐゴシック"/>
              <a:cs typeface="+mn-cs"/>
            </a:rPr>
            <a:t>人件費は、</a:t>
          </a:r>
          <a:r>
            <a:rPr kumimoji="1" lang="ja-JP" altLang="en-US" sz="900">
              <a:solidFill>
                <a:schemeClr val="dk1"/>
              </a:solidFill>
              <a:effectLst/>
              <a:latin typeface="ＭＳ Ｐゴシック"/>
              <a:ea typeface="ＭＳ Ｐゴシック"/>
              <a:cs typeface="+mn-cs"/>
            </a:rPr>
            <a:t>合併前の旧町村の給与水準を引き継いだ影響もあり、</a:t>
          </a:r>
          <a:r>
            <a:rPr kumimoji="1" lang="ja-JP" altLang="ja-JP" sz="900">
              <a:solidFill>
                <a:schemeClr val="dk1"/>
              </a:solidFill>
              <a:effectLst/>
              <a:latin typeface="ＭＳ Ｐゴシック"/>
              <a:ea typeface="ＭＳ Ｐゴシック"/>
              <a:cs typeface="+mn-cs"/>
            </a:rPr>
            <a:t>類似団体・全国平均に比</a:t>
          </a:r>
          <a:r>
            <a:rPr kumimoji="1" lang="ja-JP" altLang="en-US" sz="900">
              <a:solidFill>
                <a:schemeClr val="dk1"/>
              </a:solidFill>
              <a:effectLst/>
              <a:latin typeface="ＭＳ Ｐゴシック"/>
              <a:ea typeface="ＭＳ Ｐゴシック"/>
              <a:cs typeface="+mn-cs"/>
            </a:rPr>
            <a:t>べて</a:t>
          </a:r>
          <a:r>
            <a:rPr kumimoji="1" lang="ja-JP" altLang="ja-JP" sz="900">
              <a:solidFill>
                <a:schemeClr val="dk1"/>
              </a:solidFill>
              <a:effectLst/>
              <a:latin typeface="ＭＳ Ｐゴシック"/>
              <a:ea typeface="ＭＳ Ｐゴシック"/>
              <a:cs typeface="+mn-cs"/>
            </a:rPr>
            <a:t>低い値となって</a:t>
          </a:r>
          <a:r>
            <a:rPr kumimoji="1" lang="ja-JP" altLang="en-US" sz="900">
              <a:solidFill>
                <a:schemeClr val="dk1"/>
              </a:solidFill>
              <a:effectLst/>
              <a:latin typeface="ＭＳ Ｐゴシック"/>
              <a:ea typeface="ＭＳ Ｐゴシック"/>
              <a:cs typeface="+mn-cs"/>
            </a:rPr>
            <a:t>いる状態が続いている。なお、前年度から</a:t>
          </a:r>
          <a:r>
            <a:rPr kumimoji="1" lang="en-US" altLang="ja-JP" sz="900">
              <a:solidFill>
                <a:schemeClr val="dk1"/>
              </a:solidFill>
              <a:effectLst/>
              <a:latin typeface="ＭＳ Ｐゴシック"/>
              <a:ea typeface="ＭＳ Ｐゴシック"/>
              <a:cs typeface="+mn-cs"/>
            </a:rPr>
            <a:t>2.1%</a:t>
          </a:r>
          <a:r>
            <a:rPr kumimoji="1" lang="ja-JP" altLang="en-US" sz="900">
              <a:solidFill>
                <a:schemeClr val="dk1"/>
              </a:solidFill>
              <a:effectLst/>
              <a:latin typeface="ＭＳ Ｐゴシック"/>
              <a:ea typeface="ＭＳ Ｐゴシック"/>
              <a:cs typeface="+mn-cs"/>
            </a:rPr>
            <a:t>上昇しているが、これは、令和</a:t>
          </a:r>
          <a:r>
            <a:rPr kumimoji="1" lang="en-US" altLang="ja-JP" sz="900">
              <a:solidFill>
                <a:schemeClr val="dk1"/>
              </a:solidFill>
              <a:effectLst/>
              <a:latin typeface="ＭＳ Ｐゴシック"/>
              <a:ea typeface="ＭＳ Ｐゴシック"/>
              <a:cs typeface="+mn-cs"/>
            </a:rPr>
            <a:t>2</a:t>
          </a:r>
          <a:r>
            <a:rPr kumimoji="1" lang="ja-JP" altLang="en-US" sz="900">
              <a:solidFill>
                <a:schemeClr val="dk1"/>
              </a:solidFill>
              <a:effectLst/>
              <a:latin typeface="ＭＳ Ｐゴシック"/>
              <a:ea typeface="ＭＳ Ｐゴシック"/>
              <a:cs typeface="+mn-cs"/>
            </a:rPr>
            <a:t>年度から会計年度任用職員制度が施行され、令和元年度以前は物件費で計上していたものが、人件費に振り替えられたためである。</a:t>
          </a:r>
          <a:endParaRPr lang="ja-JP" altLang="ja-JP" sz="900">
            <a:effectLst/>
            <a:latin typeface="ＭＳ Ｐゴシック"/>
            <a:ea typeface="ＭＳ Ｐゴシック"/>
          </a:endParaRPr>
        </a:p>
        <a:p>
          <a:r>
            <a:rPr kumimoji="1" lang="ja-JP" altLang="ja-JP" sz="900">
              <a:solidFill>
                <a:schemeClr val="dk1"/>
              </a:solidFill>
              <a:effectLst/>
              <a:latin typeface="ＭＳ Ｐゴシック"/>
              <a:ea typeface="ＭＳ Ｐゴシック"/>
              <a:cs typeface="+mn-cs"/>
            </a:rPr>
            <a:t>　職員数は、旧町村</a:t>
          </a:r>
          <a:r>
            <a:rPr kumimoji="1" lang="ja-JP" altLang="en-US" sz="900">
              <a:solidFill>
                <a:schemeClr val="dk1"/>
              </a:solidFill>
              <a:effectLst/>
              <a:latin typeface="ＭＳ Ｐゴシック"/>
              <a:ea typeface="ＭＳ Ｐゴシック"/>
              <a:cs typeface="+mn-cs"/>
            </a:rPr>
            <a:t>単位に設置している市民</a:t>
          </a:r>
          <a:r>
            <a:rPr kumimoji="1" lang="ja-JP" altLang="ja-JP" sz="900">
              <a:solidFill>
                <a:schemeClr val="dk1"/>
              </a:solidFill>
              <a:effectLst/>
              <a:latin typeface="ＭＳ Ｐゴシック"/>
              <a:ea typeface="ＭＳ Ｐゴシック"/>
              <a:cs typeface="+mn-cs"/>
            </a:rPr>
            <a:t>センター</a:t>
          </a:r>
          <a:r>
            <a:rPr kumimoji="1" lang="ja-JP" altLang="en-US" sz="900">
              <a:solidFill>
                <a:schemeClr val="dk1"/>
              </a:solidFill>
              <a:effectLst/>
              <a:latin typeface="ＭＳ Ｐゴシック"/>
              <a:ea typeface="ＭＳ Ｐゴシック"/>
              <a:cs typeface="+mn-cs"/>
            </a:rPr>
            <a:t>及び保育園に職員を配置しているため、類似団体に比して多い。しかし、</a:t>
          </a:r>
          <a:r>
            <a:rPr kumimoji="1" lang="ja-JP" altLang="ja-JP" sz="900">
              <a:solidFill>
                <a:schemeClr val="dk1"/>
              </a:solidFill>
              <a:effectLst/>
              <a:latin typeface="ＭＳ Ｐゴシック"/>
              <a:ea typeface="ＭＳ Ｐゴシック"/>
              <a:cs typeface="+mn-cs"/>
            </a:rPr>
            <a:t>定員適正化計画</a:t>
          </a:r>
          <a:r>
            <a:rPr kumimoji="1" lang="ja-JP" altLang="en-US" sz="900">
              <a:solidFill>
                <a:schemeClr val="dk1"/>
              </a:solidFill>
              <a:effectLst/>
              <a:latin typeface="ＭＳ Ｐゴシック"/>
              <a:ea typeface="ＭＳ Ｐゴシック"/>
              <a:cs typeface="+mn-cs"/>
            </a:rPr>
            <a:t>に沿った</a:t>
          </a:r>
          <a:r>
            <a:rPr kumimoji="1" lang="ja-JP" altLang="ja-JP" sz="900">
              <a:solidFill>
                <a:schemeClr val="dk1"/>
              </a:solidFill>
              <a:effectLst/>
              <a:latin typeface="ＭＳ Ｐゴシック"/>
              <a:ea typeface="ＭＳ Ｐゴシック"/>
              <a:cs typeface="+mn-cs"/>
            </a:rPr>
            <a:t>職員数</a:t>
          </a:r>
          <a:r>
            <a:rPr kumimoji="1" lang="ja-JP" altLang="en-US" sz="900">
              <a:solidFill>
                <a:schemeClr val="dk1"/>
              </a:solidFill>
              <a:effectLst/>
              <a:latin typeface="ＭＳ Ｐゴシック"/>
              <a:ea typeface="ＭＳ Ｐゴシック"/>
              <a:cs typeface="+mn-cs"/>
            </a:rPr>
            <a:t>の見直しや、統合庁舎への移行及び</a:t>
          </a:r>
          <a:r>
            <a:rPr kumimoji="1" lang="en-US" altLang="ja-JP" sz="900">
              <a:solidFill>
                <a:schemeClr val="dk1"/>
              </a:solidFill>
              <a:effectLst/>
              <a:latin typeface="ＭＳ Ｐゴシック"/>
              <a:ea typeface="ＭＳ Ｐゴシック"/>
              <a:cs typeface="+mn-cs"/>
            </a:rPr>
            <a:t>RPA</a:t>
          </a:r>
          <a:r>
            <a:rPr kumimoji="1" lang="ja-JP" altLang="ja-JP" sz="900">
              <a:solidFill>
                <a:schemeClr val="dk1"/>
              </a:solidFill>
              <a:effectLst/>
              <a:latin typeface="ＭＳ Ｐゴシック"/>
              <a:ea typeface="ＭＳ Ｐゴシック"/>
              <a:cs typeface="+mn-cs"/>
            </a:rPr>
            <a:t>導入による業務効率化</a:t>
          </a:r>
          <a:r>
            <a:rPr kumimoji="1" lang="ja-JP" altLang="en-US" sz="900">
              <a:solidFill>
                <a:schemeClr val="dk1"/>
              </a:solidFill>
              <a:effectLst/>
              <a:latin typeface="ＭＳ Ｐゴシック"/>
              <a:ea typeface="ＭＳ Ｐゴシック"/>
              <a:cs typeface="+mn-cs"/>
            </a:rPr>
            <a:t>を進めており、適正な水準となるように努めている。</a:t>
          </a:r>
          <a:endParaRPr lang="ja-JP" altLang="ja-JP" sz="900">
            <a:effectLst/>
            <a:latin typeface="ＭＳ Ｐゴシック"/>
            <a:ea typeface="ＭＳ Ｐゴシック"/>
          </a:endParaRPr>
        </a:p>
        <a:p>
          <a:r>
            <a:rPr kumimoji="1" lang="ja-JP" altLang="ja-JP" sz="900">
              <a:solidFill>
                <a:schemeClr val="dk1"/>
              </a:solidFill>
              <a:effectLst/>
              <a:latin typeface="ＭＳ Ｐゴシック"/>
              <a:ea typeface="ＭＳ Ｐゴシック"/>
              <a:cs typeface="+mn-cs"/>
            </a:rPr>
            <a:t>　一方、給与費は、初任給、昇給等を国に準じて</a:t>
          </a:r>
          <a:r>
            <a:rPr kumimoji="1" lang="ja-JP" altLang="en-US" sz="900">
              <a:solidFill>
                <a:schemeClr val="dk1"/>
              </a:solidFill>
              <a:effectLst/>
              <a:latin typeface="ＭＳ Ｐゴシック"/>
              <a:ea typeface="ＭＳ Ｐゴシック"/>
              <a:cs typeface="+mn-cs"/>
            </a:rPr>
            <a:t>おり、ラスパイレス指数も標準団体より低くなっていることから、適正な水準であると考える。</a:t>
          </a:r>
          <a:endParaRPr kumimoji="1" lang="en-US" altLang="ja-JP" sz="900">
            <a:solidFill>
              <a:schemeClr val="dk1"/>
            </a:solidFill>
            <a:effectLst/>
            <a:latin typeface="ＭＳ Ｐゴシック"/>
            <a:ea typeface="ＭＳ Ｐゴシック"/>
            <a:cs typeface="+mn-cs"/>
          </a:endParaRPr>
        </a:p>
      </xdr:txBody>
    </xdr:sp>
    <xdr:clientData/>
  </xdr:twoCellAnchor>
  <xdr:oneCellAnchor>
    <xdr:from>
      <xdr:col>3</xdr:col>
      <xdr:colOff>123825</xdr:colOff>
      <xdr:row>29</xdr:row>
      <xdr:rowOff>107950</xdr:rowOff>
    </xdr:from>
    <xdr:ext cx="29781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99060</xdr:rowOff>
    </xdr:from>
    <xdr:ext cx="507365" cy="2584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156210</xdr:rowOff>
    </xdr:from>
    <xdr:ext cx="507365" cy="2584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41910</xdr:rowOff>
    </xdr:from>
    <xdr:ext cx="507365"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84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156210</xdr:rowOff>
    </xdr:from>
    <xdr:ext cx="507365" cy="2584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41910</xdr:rowOff>
    </xdr:from>
    <xdr:ext cx="507365" cy="2584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99060</xdr:rowOff>
    </xdr:from>
    <xdr:ext cx="507365" cy="2584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41910</xdr:rowOff>
    </xdr:from>
    <xdr:ext cx="762000" cy="2584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3810</xdr:rowOff>
    </xdr:from>
    <xdr:ext cx="762000" cy="259080"/>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50800</xdr:rowOff>
    </xdr:from>
    <xdr:to>
      <xdr:col>24</xdr:col>
      <xdr:colOff>25400</xdr:colOff>
      <xdr:row>35</xdr:row>
      <xdr:rowOff>79375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5880100"/>
          <a:ext cx="838200"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38735</xdr:rowOff>
    </xdr:from>
    <xdr:ext cx="762000" cy="259080"/>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823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34</xdr:row>
      <xdr:rowOff>79375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588010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66675</xdr:rowOff>
    </xdr:from>
    <xdr:to>
      <xdr:col>20</xdr:col>
      <xdr:colOff>38100</xdr:colOff>
      <xdr:row>36</xdr:row>
      <xdr:rowOff>168275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153035</xdr:rowOff>
    </xdr:from>
    <xdr:ext cx="735965"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3252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50800</xdr:rowOff>
    </xdr:from>
    <xdr:to>
      <xdr:col>15</xdr:col>
      <xdr:colOff>98425</xdr:colOff>
      <xdr:row>34</xdr:row>
      <xdr:rowOff>79375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588010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66675</xdr:rowOff>
    </xdr:from>
    <xdr:to>
      <xdr:col>15</xdr:col>
      <xdr:colOff>149225</xdr:colOff>
      <xdr:row>36</xdr:row>
      <xdr:rowOff>168275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153035</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325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50800</xdr:rowOff>
    </xdr:from>
    <xdr:to>
      <xdr:col>11</xdr:col>
      <xdr:colOff>9525</xdr:colOff>
      <xdr:row>34</xdr:row>
      <xdr:rowOff>60325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58801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66675</xdr:rowOff>
    </xdr:from>
    <xdr:to>
      <xdr:col>11</xdr:col>
      <xdr:colOff>60325</xdr:colOff>
      <xdr:row>36</xdr:row>
      <xdr:rowOff>168275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153035</xdr:rowOff>
    </xdr:from>
    <xdr:ext cx="761365"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3252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95250</xdr:rowOff>
    </xdr:from>
    <xdr:to>
      <xdr:col>6</xdr:col>
      <xdr:colOff>171450</xdr:colOff>
      <xdr:row>37</xdr:row>
      <xdr:rowOff>25400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10160</xdr:rowOff>
    </xdr:from>
    <xdr:ext cx="761365"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353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29210</xdr:rowOff>
    </xdr:from>
    <xdr:to>
      <xdr:col>24</xdr:col>
      <xdr:colOff>76200</xdr:colOff>
      <xdr:row>35</xdr:row>
      <xdr:rowOff>130175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029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45085</xdr:rowOff>
    </xdr:from>
    <xdr:ext cx="762000" cy="2584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874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111760</xdr:rowOff>
    </xdr:from>
    <xdr:ext cx="735965" cy="2584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5981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29210</xdr:rowOff>
    </xdr:from>
    <xdr:to>
      <xdr:col>15</xdr:col>
      <xdr:colOff>149225</xdr:colOff>
      <xdr:row>34</xdr:row>
      <xdr:rowOff>130175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858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140335</xdr:rowOff>
    </xdr:from>
    <xdr:ext cx="762000"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626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111760</xdr:rowOff>
    </xdr:from>
    <xdr:ext cx="761365" cy="2584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598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9525</xdr:rowOff>
    </xdr:from>
    <xdr:to>
      <xdr:col>6</xdr:col>
      <xdr:colOff>171450</xdr:colOff>
      <xdr:row>34</xdr:row>
      <xdr:rowOff>111125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8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121285</xdr:rowOff>
    </xdr:from>
    <xdr:ext cx="761365" cy="2584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6076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dk1"/>
              </a:solidFill>
              <a:effectLst/>
              <a:latin typeface="ＭＳ Ｐゴシック"/>
              <a:ea typeface="ＭＳ Ｐゴシック"/>
              <a:cs typeface="+mn-cs"/>
            </a:rPr>
            <a:t>　</a:t>
          </a:r>
          <a:r>
            <a:rPr kumimoji="1" lang="ja-JP" altLang="ja-JP" sz="1000">
              <a:solidFill>
                <a:schemeClr val="dk1"/>
              </a:solidFill>
              <a:effectLst/>
              <a:latin typeface="ＭＳ Ｐゴシック"/>
              <a:ea typeface="ＭＳ Ｐゴシック"/>
              <a:cs typeface="+mn-cs"/>
            </a:rPr>
            <a:t>旧町村</a:t>
          </a:r>
          <a:r>
            <a:rPr kumimoji="1" lang="ja-JP" altLang="en-US" sz="1000">
              <a:solidFill>
                <a:schemeClr val="dk1"/>
              </a:solidFill>
              <a:effectLst/>
              <a:latin typeface="ＭＳ Ｐゴシック"/>
              <a:ea typeface="ＭＳ Ｐゴシック"/>
              <a:cs typeface="+mn-cs"/>
            </a:rPr>
            <a:t>時代に</a:t>
          </a:r>
          <a:r>
            <a:rPr kumimoji="1" lang="ja-JP" altLang="ja-JP" sz="1000">
              <a:solidFill>
                <a:schemeClr val="dk1"/>
              </a:solidFill>
              <a:effectLst/>
              <a:latin typeface="ＭＳ Ｐゴシック"/>
              <a:ea typeface="ＭＳ Ｐゴシック"/>
              <a:cs typeface="+mn-cs"/>
            </a:rPr>
            <a:t>設置</a:t>
          </a:r>
          <a:r>
            <a:rPr kumimoji="1" lang="ja-JP" altLang="en-US" sz="1000">
              <a:solidFill>
                <a:schemeClr val="dk1"/>
              </a:solidFill>
              <a:effectLst/>
              <a:latin typeface="ＭＳ Ｐゴシック"/>
              <a:ea typeface="ＭＳ Ｐゴシック"/>
              <a:cs typeface="+mn-cs"/>
            </a:rPr>
            <a:t>された</a:t>
          </a:r>
          <a:r>
            <a:rPr kumimoji="1" lang="ja-JP" altLang="ja-JP" sz="1000">
              <a:solidFill>
                <a:schemeClr val="dk1"/>
              </a:solidFill>
              <a:effectLst/>
              <a:latin typeface="ＭＳ Ｐゴシック"/>
              <a:ea typeface="ＭＳ Ｐゴシック"/>
              <a:cs typeface="+mn-cs"/>
            </a:rPr>
            <a:t>公共施設が多く、それらに係る維持管理費が嵩</a:t>
          </a:r>
          <a:r>
            <a:rPr kumimoji="1" lang="ja-JP" altLang="en-US" sz="1000">
              <a:solidFill>
                <a:schemeClr val="dk1"/>
              </a:solidFill>
              <a:effectLst/>
              <a:latin typeface="ＭＳ Ｐゴシック"/>
              <a:ea typeface="ＭＳ Ｐゴシック"/>
              <a:cs typeface="+mn-cs"/>
            </a:rPr>
            <a:t>んでいるため</a:t>
          </a:r>
          <a:r>
            <a:rPr kumimoji="1" lang="ja-JP" altLang="ja-JP" sz="1000">
              <a:solidFill>
                <a:schemeClr val="dk1"/>
              </a:solidFill>
              <a:effectLst/>
              <a:latin typeface="ＭＳ Ｐゴシック"/>
              <a:ea typeface="ＭＳ Ｐゴシック"/>
              <a:cs typeface="+mn-cs"/>
            </a:rPr>
            <a:t>、マイナスシーリング</a:t>
          </a:r>
          <a:r>
            <a:rPr kumimoji="1" lang="ja-JP" altLang="en-US" sz="1000">
              <a:solidFill>
                <a:schemeClr val="dk1"/>
              </a:solidFill>
              <a:effectLst/>
              <a:latin typeface="ＭＳ Ｐゴシック"/>
              <a:ea typeface="ＭＳ Ｐゴシック"/>
              <a:cs typeface="+mn-cs"/>
            </a:rPr>
            <a:t>に</a:t>
          </a:r>
          <a:r>
            <a:rPr kumimoji="1" lang="ja-JP" altLang="ja-JP" sz="1000">
              <a:solidFill>
                <a:schemeClr val="dk1"/>
              </a:solidFill>
              <a:effectLst/>
              <a:latin typeface="ＭＳ Ｐゴシック"/>
              <a:ea typeface="ＭＳ Ｐゴシック"/>
              <a:cs typeface="+mn-cs"/>
            </a:rPr>
            <a:t>よる予算圧縮</a:t>
          </a:r>
          <a:r>
            <a:rPr kumimoji="1" lang="ja-JP" altLang="en-US" sz="1000">
              <a:solidFill>
                <a:schemeClr val="dk1"/>
              </a:solidFill>
              <a:effectLst/>
              <a:latin typeface="ＭＳ Ｐゴシック"/>
              <a:ea typeface="ＭＳ Ｐゴシック"/>
              <a:cs typeface="+mn-cs"/>
            </a:rPr>
            <a:t>及び財政計画ローリングに基づく計画的な事業の執行、事業費精査を通じ、人件費や</a:t>
          </a:r>
          <a:r>
            <a:rPr kumimoji="1" lang="ja-JP" altLang="ja-JP" sz="1000">
              <a:solidFill>
                <a:schemeClr val="dk1"/>
              </a:solidFill>
              <a:effectLst/>
              <a:latin typeface="ＭＳ Ｐゴシック"/>
              <a:ea typeface="ＭＳ Ｐゴシック"/>
              <a:cs typeface="+mn-cs"/>
            </a:rPr>
            <a:t>需用費</a:t>
          </a:r>
          <a:r>
            <a:rPr kumimoji="1" lang="ja-JP" altLang="en-US" sz="1000">
              <a:solidFill>
                <a:schemeClr val="dk1"/>
              </a:solidFill>
              <a:effectLst/>
              <a:latin typeface="ＭＳ Ｐゴシック"/>
              <a:ea typeface="ＭＳ Ｐゴシック"/>
              <a:cs typeface="+mn-cs"/>
            </a:rPr>
            <a:t>の抑制に努めてきた。結果として、</a:t>
          </a:r>
          <a:r>
            <a:rPr kumimoji="1" lang="ja-JP" altLang="ja-JP" sz="1000">
              <a:solidFill>
                <a:schemeClr val="dk1"/>
              </a:solidFill>
              <a:effectLst/>
              <a:latin typeface="ＭＳ Ｐゴシック"/>
              <a:ea typeface="ＭＳ Ｐゴシック"/>
              <a:cs typeface="+mn-cs"/>
            </a:rPr>
            <a:t>経常</a:t>
          </a:r>
          <a:r>
            <a:rPr kumimoji="1" lang="ja-JP" altLang="en-US" sz="1000">
              <a:solidFill>
                <a:schemeClr val="dk1"/>
              </a:solidFill>
              <a:effectLst/>
              <a:latin typeface="ＭＳ Ｐゴシック"/>
              <a:ea typeface="ＭＳ Ｐゴシック"/>
              <a:cs typeface="+mn-cs"/>
            </a:rPr>
            <a:t>経費に係る物件費は、</a:t>
          </a:r>
          <a:r>
            <a:rPr kumimoji="1" lang="ja-JP" altLang="ja-JP" sz="1000">
              <a:solidFill>
                <a:schemeClr val="dk1"/>
              </a:solidFill>
              <a:effectLst/>
              <a:latin typeface="ＭＳ Ｐゴシック"/>
              <a:ea typeface="ＭＳ Ｐゴシック"/>
              <a:cs typeface="+mn-cs"/>
            </a:rPr>
            <a:t>類似団体の平均を下回</a:t>
          </a:r>
          <a:r>
            <a:rPr kumimoji="1" lang="ja-JP" altLang="en-US" sz="1000">
              <a:solidFill>
                <a:schemeClr val="dk1"/>
              </a:solidFill>
              <a:effectLst/>
              <a:latin typeface="ＭＳ Ｐゴシック"/>
              <a:ea typeface="ＭＳ Ｐゴシック"/>
              <a:cs typeface="+mn-cs"/>
            </a:rPr>
            <a:t>る状態が続いている</a:t>
          </a:r>
          <a:r>
            <a:rPr kumimoji="1" lang="ja-JP" altLang="ja-JP" sz="1000">
              <a:solidFill>
                <a:schemeClr val="dk1"/>
              </a:solidFill>
              <a:effectLst/>
              <a:latin typeface="ＭＳ Ｐゴシック"/>
              <a:ea typeface="ＭＳ Ｐゴシック"/>
              <a:cs typeface="+mn-cs"/>
            </a:rPr>
            <a:t>。</a:t>
          </a:r>
          <a:endParaRPr kumimoji="1" lang="en-US" altLang="ja-JP" sz="1000">
            <a:solidFill>
              <a:schemeClr val="dk1"/>
            </a:solidFill>
            <a:effectLst/>
            <a:latin typeface="ＭＳ Ｐゴシック"/>
            <a:ea typeface="ＭＳ Ｐゴシック"/>
            <a:cs typeface="+mn-cs"/>
          </a:endParaRPr>
        </a:p>
        <a:p>
          <a:r>
            <a:rPr kumimoji="1" lang="ja-JP" altLang="en-US" sz="1000">
              <a:solidFill>
                <a:schemeClr val="dk1"/>
              </a:solidFill>
              <a:effectLst/>
              <a:latin typeface="ＭＳ Ｐゴシック"/>
              <a:ea typeface="ＭＳ Ｐゴシック"/>
              <a:cs typeface="+mn-cs"/>
            </a:rPr>
            <a:t>　なお、令和</a:t>
          </a:r>
          <a:r>
            <a:rPr kumimoji="1" lang="en-US" altLang="ja-JP" sz="1000">
              <a:solidFill>
                <a:schemeClr val="dk1"/>
              </a:solidFill>
              <a:effectLst/>
              <a:latin typeface="ＭＳ Ｐゴシック"/>
              <a:ea typeface="ＭＳ Ｐゴシック"/>
              <a:cs typeface="+mn-cs"/>
            </a:rPr>
            <a:t>2</a:t>
          </a:r>
          <a:r>
            <a:rPr kumimoji="1" lang="ja-JP" altLang="en-US" sz="1000">
              <a:solidFill>
                <a:schemeClr val="dk1"/>
              </a:solidFill>
              <a:effectLst/>
              <a:latin typeface="ＭＳ Ｐゴシック"/>
              <a:ea typeface="ＭＳ Ｐゴシック"/>
              <a:cs typeface="+mn-cs"/>
            </a:rPr>
            <a:t>年度から会計年度任用職員制度が施行され、令和元年度以前は物件費で計上していたものが人件費に振り替えられており、その影響もあり、この比率は前年度から</a:t>
          </a:r>
          <a:r>
            <a:rPr kumimoji="1" lang="en-US" altLang="ja-JP" sz="1000">
              <a:solidFill>
                <a:schemeClr val="dk1"/>
              </a:solidFill>
              <a:effectLst/>
              <a:latin typeface="ＭＳ Ｐゴシック"/>
              <a:ea typeface="ＭＳ Ｐゴシック"/>
              <a:cs typeface="+mn-cs"/>
            </a:rPr>
            <a:t>1.4</a:t>
          </a:r>
          <a:r>
            <a:rPr kumimoji="1" lang="ja-JP" altLang="en-US" sz="1000">
              <a:solidFill>
                <a:schemeClr val="dk1"/>
              </a:solidFill>
              <a:effectLst/>
              <a:latin typeface="ＭＳ Ｐゴシック"/>
              <a:ea typeface="ＭＳ Ｐゴシック"/>
              <a:cs typeface="+mn-cs"/>
            </a:rPr>
            <a:t>％減少している。</a:t>
          </a:r>
          <a:endParaRPr lang="ja-JP" altLang="ja-JP" sz="1000">
            <a:effectLst/>
            <a:latin typeface="ＭＳ Ｐゴシック"/>
            <a:ea typeface="ＭＳ Ｐゴシック"/>
          </a:endParaRPr>
        </a:p>
        <a:p>
          <a:r>
            <a:rPr kumimoji="1" lang="ja-JP" altLang="ja-JP" sz="1000">
              <a:solidFill>
                <a:schemeClr val="dk1"/>
              </a:solidFill>
              <a:effectLst/>
              <a:latin typeface="ＭＳ Ｐゴシック"/>
              <a:ea typeface="ＭＳ Ｐゴシック"/>
              <a:cs typeface="+mn-cs"/>
            </a:rPr>
            <a:t>　</a:t>
          </a:r>
          <a:r>
            <a:rPr kumimoji="1" lang="ja-JP" altLang="en-US" sz="1000">
              <a:solidFill>
                <a:schemeClr val="dk1"/>
              </a:solidFill>
              <a:effectLst/>
              <a:latin typeface="ＭＳ Ｐゴシック"/>
              <a:ea typeface="ＭＳ Ｐゴシック"/>
              <a:cs typeface="+mn-cs"/>
            </a:rPr>
            <a:t>経常的な物件費の縮減には、公共施設施設の再編が不可欠であるため、公共</a:t>
          </a:r>
          <a:r>
            <a:rPr kumimoji="1" lang="ja-JP" altLang="ja-JP" sz="1000">
              <a:solidFill>
                <a:schemeClr val="dk1"/>
              </a:solidFill>
              <a:effectLst/>
              <a:latin typeface="ＭＳ Ｐゴシック"/>
              <a:ea typeface="ＭＳ Ｐゴシック"/>
              <a:cs typeface="+mn-cs"/>
            </a:rPr>
            <a:t>施設再編計画に基づき</a:t>
          </a:r>
          <a:r>
            <a:rPr kumimoji="1" lang="ja-JP" altLang="en-US" sz="1000">
              <a:solidFill>
                <a:schemeClr val="dk1"/>
              </a:solidFill>
              <a:effectLst/>
              <a:latin typeface="ＭＳ Ｐゴシック"/>
              <a:ea typeface="ＭＳ Ｐゴシック"/>
              <a:cs typeface="+mn-cs"/>
            </a:rPr>
            <a:t>、</a:t>
          </a:r>
          <a:r>
            <a:rPr kumimoji="1" lang="ja-JP" altLang="ja-JP" sz="1000">
              <a:solidFill>
                <a:schemeClr val="dk1"/>
              </a:solidFill>
              <a:effectLst/>
              <a:latin typeface="ＭＳ Ｐゴシック"/>
              <a:ea typeface="ＭＳ Ｐゴシック"/>
              <a:cs typeface="+mn-cs"/>
            </a:rPr>
            <a:t>民間譲渡や統廃合を進</a:t>
          </a:r>
          <a:r>
            <a:rPr kumimoji="1" lang="ja-JP" altLang="en-US" sz="1000">
              <a:solidFill>
                <a:schemeClr val="dk1"/>
              </a:solidFill>
              <a:effectLst/>
              <a:latin typeface="ＭＳ Ｐゴシック"/>
              <a:ea typeface="ＭＳ Ｐゴシック"/>
              <a:cs typeface="+mn-cs"/>
            </a:rPr>
            <a:t>め、財政規模に適した施設数にまとめる必要がある。</a:t>
          </a:r>
          <a:endParaRPr kumimoji="1" lang="en-US" altLang="ja-JP" sz="1000">
            <a:solidFill>
              <a:schemeClr val="dk1"/>
            </a:solidFill>
            <a:effectLst/>
            <a:latin typeface="ＭＳ Ｐゴシック"/>
            <a:ea typeface="ＭＳ Ｐゴシック"/>
            <a:cs typeface="+mn-cs"/>
          </a:endParaRPr>
        </a:p>
      </xdr:txBody>
    </xdr:sp>
    <xdr:clientData/>
  </xdr:twoCellAnchor>
  <xdr:oneCellAnchor>
    <xdr:from>
      <xdr:col>62</xdr:col>
      <xdr:colOff>6350</xdr:colOff>
      <xdr:row>9</xdr:row>
      <xdr:rowOff>107950</xdr:rowOff>
    </xdr:from>
    <xdr:ext cx="297815" cy="22542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7365"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736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7365" cy="2584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7365"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7365" cy="259080"/>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30480</xdr:rowOff>
    </xdr:from>
    <xdr:ext cx="762000" cy="2584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148590</xdr:rowOff>
    </xdr:from>
    <xdr:ext cx="762000" cy="259080"/>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149860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78638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55880</xdr:rowOff>
    </xdr:from>
    <xdr:ext cx="762000" cy="259080"/>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99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8890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8930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63500</xdr:rowOff>
    </xdr:from>
    <xdr:ext cx="736600" cy="2584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1496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8890</xdr:rowOff>
    </xdr:from>
    <xdr:to>
      <xdr:col>73</xdr:col>
      <xdr:colOff>180975</xdr:colOff>
      <xdr:row>17</xdr:row>
      <xdr:rowOff>92710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92354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33020</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11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134620</xdr:rowOff>
    </xdr:from>
    <xdr:to>
      <xdr:col>69</xdr:col>
      <xdr:colOff>92075</xdr:colOff>
      <xdr:row>17</xdr:row>
      <xdr:rowOff>92710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87782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17780</xdr:rowOff>
    </xdr:from>
    <xdr:ext cx="761365" cy="2584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103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08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8890</xdr:rowOff>
    </xdr:from>
    <xdr:ext cx="762000" cy="2584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80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39370</xdr:rowOff>
    </xdr:from>
    <xdr:ext cx="7366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611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129540</xdr:rowOff>
    </xdr:from>
    <xdr:to>
      <xdr:col>74</xdr:col>
      <xdr:colOff>31750</xdr:colOff>
      <xdr:row>17</xdr:row>
      <xdr:rowOff>59690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69850</xdr:rowOff>
    </xdr:from>
    <xdr:ext cx="76200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641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153670</xdr:rowOff>
    </xdr:from>
    <xdr:ext cx="761365" cy="259080"/>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725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24130</xdr:rowOff>
    </xdr:from>
    <xdr:ext cx="762000" cy="259080"/>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595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dk1"/>
              </a:solidFill>
              <a:effectLst/>
              <a:latin typeface="ＭＳ Ｐゴシック"/>
              <a:ea typeface="ＭＳ Ｐゴシック"/>
              <a:cs typeface="+mn-cs"/>
            </a:rPr>
            <a:t>　例年と同様に、</a:t>
          </a:r>
          <a:r>
            <a:rPr kumimoji="1" lang="ja-JP" altLang="ja-JP" sz="1000">
              <a:solidFill>
                <a:schemeClr val="dk1"/>
              </a:solidFill>
              <a:effectLst/>
              <a:latin typeface="ＭＳ Ｐゴシック"/>
              <a:ea typeface="ＭＳ Ｐゴシック"/>
              <a:cs typeface="+mn-cs"/>
            </a:rPr>
            <a:t>児童福祉費</a:t>
          </a:r>
          <a:r>
            <a:rPr kumimoji="1" lang="ja-JP" altLang="en-US" sz="1000">
              <a:solidFill>
                <a:schemeClr val="dk1"/>
              </a:solidFill>
              <a:effectLst/>
              <a:latin typeface="ＭＳ Ｐゴシック"/>
              <a:ea typeface="ＭＳ Ｐゴシック"/>
              <a:cs typeface="+mn-cs"/>
            </a:rPr>
            <a:t>及び</a:t>
          </a:r>
          <a:r>
            <a:rPr kumimoji="1" lang="ja-JP" altLang="ja-JP" sz="1000">
              <a:solidFill>
                <a:schemeClr val="dk1"/>
              </a:solidFill>
              <a:effectLst/>
              <a:latin typeface="ＭＳ Ｐゴシック"/>
              <a:ea typeface="ＭＳ Ｐゴシック"/>
              <a:cs typeface="+mn-cs"/>
            </a:rPr>
            <a:t>生活保護費</a:t>
          </a:r>
          <a:r>
            <a:rPr kumimoji="1" lang="ja-JP" altLang="en-US" sz="1000">
              <a:solidFill>
                <a:schemeClr val="dk1"/>
              </a:solidFill>
              <a:effectLst/>
              <a:latin typeface="ＭＳ Ｐゴシック"/>
              <a:ea typeface="ＭＳ Ｐゴシック"/>
              <a:cs typeface="+mn-cs"/>
            </a:rPr>
            <a:t>（医療扶助）</a:t>
          </a:r>
          <a:r>
            <a:rPr kumimoji="1" lang="ja-JP" altLang="ja-JP" sz="1000">
              <a:solidFill>
                <a:schemeClr val="dk1"/>
              </a:solidFill>
              <a:effectLst/>
              <a:latin typeface="ＭＳ Ｐゴシック"/>
              <a:ea typeface="ＭＳ Ｐゴシック"/>
              <a:cs typeface="+mn-cs"/>
            </a:rPr>
            <a:t>が類似団体平均に比</a:t>
          </a:r>
          <a:r>
            <a:rPr kumimoji="1" lang="ja-JP" altLang="en-US" sz="1000">
              <a:solidFill>
                <a:schemeClr val="dk1"/>
              </a:solidFill>
              <a:effectLst/>
              <a:latin typeface="ＭＳ Ｐゴシック"/>
              <a:ea typeface="ＭＳ Ｐゴシック"/>
              <a:cs typeface="+mn-cs"/>
            </a:rPr>
            <a:t>べて</a:t>
          </a:r>
          <a:r>
            <a:rPr kumimoji="1" lang="ja-JP" altLang="ja-JP" sz="1000">
              <a:solidFill>
                <a:schemeClr val="dk1"/>
              </a:solidFill>
              <a:effectLst/>
              <a:latin typeface="ＭＳ Ｐゴシック"/>
              <a:ea typeface="ＭＳ Ｐゴシック"/>
              <a:cs typeface="+mn-cs"/>
            </a:rPr>
            <a:t>低</a:t>
          </a:r>
          <a:r>
            <a:rPr kumimoji="1" lang="ja-JP" altLang="en-US" sz="1000">
              <a:solidFill>
                <a:schemeClr val="dk1"/>
              </a:solidFill>
              <a:effectLst/>
              <a:latin typeface="ＭＳ Ｐゴシック"/>
              <a:ea typeface="ＭＳ Ｐゴシック"/>
              <a:cs typeface="+mn-cs"/>
            </a:rPr>
            <a:t>いため</a:t>
          </a:r>
          <a:r>
            <a:rPr kumimoji="1" lang="ja-JP" altLang="ja-JP" sz="1000">
              <a:solidFill>
                <a:schemeClr val="dk1"/>
              </a:solidFill>
              <a:effectLst/>
              <a:latin typeface="ＭＳ Ｐゴシック"/>
              <a:ea typeface="ＭＳ Ｐゴシック"/>
              <a:cs typeface="+mn-cs"/>
            </a:rPr>
            <a:t>、</a:t>
          </a:r>
          <a:r>
            <a:rPr kumimoji="1" lang="ja-JP" altLang="en-US" sz="1000">
              <a:solidFill>
                <a:schemeClr val="dk1"/>
              </a:solidFill>
              <a:effectLst/>
              <a:latin typeface="ＭＳ Ｐゴシック"/>
              <a:ea typeface="ＭＳ Ｐゴシック"/>
              <a:cs typeface="+mn-cs"/>
            </a:rPr>
            <a:t>経常経費に係る</a:t>
          </a:r>
          <a:r>
            <a:rPr kumimoji="1" lang="ja-JP" altLang="ja-JP" sz="1000">
              <a:solidFill>
                <a:schemeClr val="dk1"/>
              </a:solidFill>
              <a:effectLst/>
              <a:latin typeface="ＭＳ Ｐゴシック"/>
              <a:ea typeface="ＭＳ Ｐゴシック"/>
              <a:cs typeface="+mn-cs"/>
            </a:rPr>
            <a:t>扶助費が低くなっている。</a:t>
          </a:r>
          <a:r>
            <a:rPr kumimoji="1" lang="ja-JP" altLang="en-US" sz="1000">
              <a:solidFill>
                <a:schemeClr val="dk1"/>
              </a:solidFill>
              <a:effectLst/>
              <a:latin typeface="ＭＳ Ｐゴシック"/>
              <a:ea typeface="ＭＳ Ｐゴシック"/>
              <a:cs typeface="+mn-cs"/>
            </a:rPr>
            <a:t>前年度から</a:t>
          </a:r>
          <a:r>
            <a:rPr kumimoji="1" lang="en-US" altLang="ja-JP" sz="1000">
              <a:solidFill>
                <a:schemeClr val="dk1"/>
              </a:solidFill>
              <a:effectLst/>
              <a:latin typeface="ＭＳ Ｐゴシック"/>
              <a:ea typeface="ＭＳ Ｐゴシック"/>
              <a:cs typeface="+mn-cs"/>
            </a:rPr>
            <a:t>1.7</a:t>
          </a:r>
          <a:r>
            <a:rPr kumimoji="1" lang="ja-JP" altLang="en-US" sz="1000">
              <a:solidFill>
                <a:schemeClr val="dk1"/>
              </a:solidFill>
              <a:effectLst/>
              <a:latin typeface="ＭＳ Ｐゴシック"/>
              <a:ea typeface="ＭＳ Ｐゴシック"/>
              <a:cs typeface="+mn-cs"/>
            </a:rPr>
            <a:t>％低下しているが、これは、新型コロナウイルス対策事業費が増嵩し、臨時経費の割合が例年に比べて高くなった分、経常経費の割合が低くなったためである。</a:t>
          </a:r>
          <a:endParaRPr lang="ja-JP" altLang="ja-JP" sz="1000">
            <a:effectLst/>
            <a:latin typeface="ＭＳ Ｐゴシック"/>
            <a:ea typeface="ＭＳ Ｐゴシック"/>
          </a:endParaRPr>
        </a:p>
        <a:p>
          <a:r>
            <a:rPr kumimoji="1" lang="ja-JP" altLang="ja-JP" sz="1000">
              <a:solidFill>
                <a:schemeClr val="dk1"/>
              </a:solidFill>
              <a:effectLst/>
              <a:latin typeface="ＭＳ Ｐゴシック"/>
              <a:ea typeface="ＭＳ Ｐゴシック"/>
              <a:cs typeface="+mn-cs"/>
            </a:rPr>
            <a:t>　近年</a:t>
          </a:r>
          <a:r>
            <a:rPr kumimoji="1" lang="ja-JP" altLang="en-US" sz="1000">
              <a:solidFill>
                <a:schemeClr val="dk1"/>
              </a:solidFill>
              <a:effectLst/>
              <a:latin typeface="ＭＳ Ｐゴシック"/>
              <a:ea typeface="ＭＳ Ｐゴシック"/>
              <a:cs typeface="+mn-cs"/>
            </a:rPr>
            <a:t>は</a:t>
          </a:r>
          <a:r>
            <a:rPr kumimoji="1" lang="ja-JP" altLang="ja-JP" sz="1000">
              <a:solidFill>
                <a:schemeClr val="dk1"/>
              </a:solidFill>
              <a:effectLst/>
              <a:latin typeface="ＭＳ Ｐゴシック"/>
              <a:ea typeface="ＭＳ Ｐゴシック"/>
              <a:cs typeface="+mn-cs"/>
            </a:rPr>
            <a:t>、自立支援給付事業費（障害福祉サービスの給付）</a:t>
          </a:r>
          <a:r>
            <a:rPr kumimoji="1" lang="ja-JP" altLang="en-US" sz="1000">
              <a:solidFill>
                <a:schemeClr val="dk1"/>
              </a:solidFill>
              <a:effectLst/>
              <a:latin typeface="ＭＳ Ｐゴシック"/>
              <a:ea typeface="ＭＳ Ｐゴシック"/>
              <a:cs typeface="+mn-cs"/>
            </a:rPr>
            <a:t>の</a:t>
          </a:r>
          <a:r>
            <a:rPr kumimoji="1" lang="ja-JP" altLang="ja-JP" sz="1000">
              <a:solidFill>
                <a:schemeClr val="dk1"/>
              </a:solidFill>
              <a:effectLst/>
              <a:latin typeface="ＭＳ Ｐゴシック"/>
              <a:ea typeface="ＭＳ Ｐゴシック"/>
              <a:cs typeface="+mn-cs"/>
            </a:rPr>
            <a:t>増加</a:t>
          </a:r>
          <a:r>
            <a:rPr kumimoji="1" lang="ja-JP" altLang="en-US" sz="1000">
              <a:solidFill>
                <a:schemeClr val="dk1"/>
              </a:solidFill>
              <a:effectLst/>
              <a:latin typeface="ＭＳ Ｐゴシック"/>
              <a:ea typeface="ＭＳ Ｐゴシック"/>
              <a:cs typeface="+mn-cs"/>
            </a:rPr>
            <a:t>が続いており</a:t>
          </a:r>
          <a:r>
            <a:rPr kumimoji="1" lang="ja-JP" altLang="ja-JP" sz="1000">
              <a:solidFill>
                <a:schemeClr val="dk1"/>
              </a:solidFill>
              <a:effectLst/>
              <a:latin typeface="ＭＳ Ｐゴシック"/>
              <a:ea typeface="ＭＳ Ｐゴシック"/>
              <a:cs typeface="+mn-cs"/>
            </a:rPr>
            <a:t>、</a:t>
          </a:r>
          <a:r>
            <a:rPr kumimoji="1" lang="ja-JP" altLang="en-US" sz="1000">
              <a:solidFill>
                <a:schemeClr val="dk1"/>
              </a:solidFill>
              <a:effectLst/>
              <a:latin typeface="ＭＳ Ｐゴシック"/>
              <a:ea typeface="ＭＳ Ｐゴシック"/>
              <a:cs typeface="+mn-cs"/>
            </a:rPr>
            <a:t>この比率は、</a:t>
          </a:r>
          <a:r>
            <a:rPr kumimoji="1" lang="ja-JP" altLang="ja-JP" sz="1000">
              <a:solidFill>
                <a:schemeClr val="dk1"/>
              </a:solidFill>
              <a:effectLst/>
              <a:latin typeface="ＭＳ Ｐゴシック"/>
              <a:ea typeface="ＭＳ Ｐゴシック"/>
              <a:cs typeface="+mn-cs"/>
            </a:rPr>
            <a:t>中</a:t>
          </a:r>
          <a:r>
            <a:rPr kumimoji="1" lang="ja-JP" altLang="en-US" sz="1000">
              <a:solidFill>
                <a:schemeClr val="dk1"/>
              </a:solidFill>
              <a:effectLst/>
              <a:latin typeface="ＭＳ Ｐゴシック"/>
              <a:ea typeface="ＭＳ Ｐゴシック"/>
              <a:cs typeface="+mn-cs"/>
            </a:rPr>
            <a:t>・長</a:t>
          </a:r>
          <a:r>
            <a:rPr kumimoji="1" lang="ja-JP" altLang="ja-JP" sz="1000">
              <a:solidFill>
                <a:schemeClr val="dk1"/>
              </a:solidFill>
              <a:effectLst/>
              <a:latin typeface="ＭＳ Ｐゴシック"/>
              <a:ea typeface="ＭＳ Ｐゴシック"/>
              <a:cs typeface="+mn-cs"/>
            </a:rPr>
            <a:t>期的に上昇</a:t>
          </a:r>
          <a:r>
            <a:rPr kumimoji="1" lang="ja-JP" altLang="en-US" sz="1000">
              <a:solidFill>
                <a:schemeClr val="dk1"/>
              </a:solidFill>
              <a:effectLst/>
              <a:latin typeface="ＭＳ Ｐゴシック"/>
              <a:ea typeface="ＭＳ Ｐゴシック"/>
              <a:cs typeface="+mn-cs"/>
            </a:rPr>
            <a:t>するこ</a:t>
          </a:r>
          <a:r>
            <a:rPr kumimoji="1" lang="ja-JP" altLang="ja-JP" sz="1000">
              <a:solidFill>
                <a:schemeClr val="dk1"/>
              </a:solidFill>
              <a:effectLst/>
              <a:latin typeface="ＭＳ Ｐゴシック"/>
              <a:ea typeface="ＭＳ Ｐゴシック"/>
              <a:cs typeface="+mn-cs"/>
            </a:rPr>
            <a:t>と</a:t>
          </a:r>
          <a:r>
            <a:rPr kumimoji="1" lang="ja-JP" altLang="en-US" sz="1000">
              <a:solidFill>
                <a:schemeClr val="dk1"/>
              </a:solidFill>
              <a:effectLst/>
              <a:latin typeface="ＭＳ Ｐゴシック"/>
              <a:ea typeface="ＭＳ Ｐゴシック"/>
              <a:cs typeface="+mn-cs"/>
            </a:rPr>
            <a:t>が</a:t>
          </a:r>
          <a:r>
            <a:rPr kumimoji="1" lang="ja-JP" altLang="ja-JP" sz="1000">
              <a:solidFill>
                <a:schemeClr val="dk1"/>
              </a:solidFill>
              <a:effectLst/>
              <a:latin typeface="ＭＳ Ｐゴシック"/>
              <a:ea typeface="ＭＳ Ｐゴシック"/>
              <a:cs typeface="+mn-cs"/>
            </a:rPr>
            <a:t>見込</a:t>
          </a:r>
          <a:r>
            <a:rPr kumimoji="1" lang="ja-JP" altLang="en-US" sz="1000">
              <a:solidFill>
                <a:schemeClr val="dk1"/>
              </a:solidFill>
              <a:effectLst/>
              <a:latin typeface="ＭＳ Ｐゴシック"/>
              <a:ea typeface="ＭＳ Ｐゴシック"/>
              <a:cs typeface="+mn-cs"/>
            </a:rPr>
            <a:t>まれる</a:t>
          </a:r>
          <a:r>
            <a:rPr kumimoji="1" lang="ja-JP" altLang="ja-JP" sz="1000">
              <a:solidFill>
                <a:schemeClr val="dk1"/>
              </a:solidFill>
              <a:effectLst/>
              <a:latin typeface="ＭＳ Ｐゴシック"/>
              <a:ea typeface="ＭＳ Ｐゴシック"/>
              <a:cs typeface="+mn-cs"/>
            </a:rPr>
            <a:t>。</a:t>
          </a:r>
          <a:endParaRPr kumimoji="1" lang="en-US" altLang="ja-JP" sz="1000">
            <a:solidFill>
              <a:schemeClr val="dk1"/>
            </a:solidFill>
            <a:effectLst/>
            <a:latin typeface="ＭＳ Ｐゴシック"/>
            <a:ea typeface="ＭＳ Ｐゴシック"/>
            <a:cs typeface="+mn-cs"/>
          </a:endParaRPr>
        </a:p>
        <a:p>
          <a:r>
            <a:rPr kumimoji="1" lang="ja-JP" altLang="en-US" sz="1000">
              <a:solidFill>
                <a:schemeClr val="dk1"/>
              </a:solidFill>
              <a:effectLst/>
              <a:latin typeface="ＭＳ Ｐゴシック"/>
              <a:ea typeface="ＭＳ Ｐゴシック"/>
              <a:cs typeface="+mn-cs"/>
            </a:rPr>
            <a:t>　経常的な扶助</a:t>
          </a:r>
          <a:r>
            <a:rPr kumimoji="1" lang="ja-JP" altLang="ja-JP" sz="1000">
              <a:solidFill>
                <a:schemeClr val="dk1"/>
              </a:solidFill>
              <a:effectLst/>
              <a:latin typeface="ＭＳ Ｐゴシック"/>
              <a:ea typeface="ＭＳ Ｐゴシック"/>
              <a:cs typeface="+mn-cs"/>
            </a:rPr>
            <a:t>費は</a:t>
          </a:r>
          <a:r>
            <a:rPr kumimoji="1" lang="ja-JP" altLang="en-US" sz="1000">
              <a:solidFill>
                <a:schemeClr val="dk1"/>
              </a:solidFill>
              <a:effectLst/>
              <a:latin typeface="ＭＳ Ｐゴシック"/>
              <a:ea typeface="ＭＳ Ｐゴシック"/>
              <a:cs typeface="+mn-cs"/>
            </a:rPr>
            <a:t>削減が</a:t>
          </a:r>
          <a:r>
            <a:rPr kumimoji="1" lang="ja-JP" altLang="ja-JP" sz="1000">
              <a:solidFill>
                <a:schemeClr val="dk1"/>
              </a:solidFill>
              <a:effectLst/>
              <a:latin typeface="ＭＳ Ｐゴシック"/>
              <a:ea typeface="ＭＳ Ｐゴシック"/>
              <a:cs typeface="+mn-cs"/>
            </a:rPr>
            <a:t>困難な</a:t>
          </a:r>
          <a:r>
            <a:rPr kumimoji="1" lang="ja-JP" altLang="en-US" sz="1000">
              <a:solidFill>
                <a:schemeClr val="dk1"/>
              </a:solidFill>
              <a:effectLst/>
              <a:latin typeface="ＭＳ Ｐゴシック"/>
              <a:ea typeface="ＭＳ Ｐゴシック"/>
              <a:cs typeface="+mn-cs"/>
            </a:rPr>
            <a:t>もの</a:t>
          </a:r>
          <a:r>
            <a:rPr kumimoji="1" lang="ja-JP" altLang="ja-JP" sz="1000">
              <a:solidFill>
                <a:schemeClr val="dk1"/>
              </a:solidFill>
              <a:effectLst/>
              <a:latin typeface="ＭＳ Ｐゴシック"/>
              <a:ea typeface="ＭＳ Ｐゴシック"/>
              <a:cs typeface="+mn-cs"/>
            </a:rPr>
            <a:t>が多いため、</a:t>
          </a:r>
          <a:r>
            <a:rPr kumimoji="1" lang="ja-JP" altLang="en-US" sz="1000">
              <a:solidFill>
                <a:schemeClr val="dk1"/>
              </a:solidFill>
              <a:effectLst/>
              <a:latin typeface="ＭＳ Ｐゴシック"/>
              <a:ea typeface="ＭＳ Ｐゴシック"/>
              <a:cs typeface="+mn-cs"/>
            </a:rPr>
            <a:t>その他の</a:t>
          </a:r>
          <a:r>
            <a:rPr kumimoji="1" lang="ja-JP" altLang="ja-JP" sz="1000">
              <a:solidFill>
                <a:schemeClr val="dk1"/>
              </a:solidFill>
              <a:effectLst/>
              <a:latin typeface="ＭＳ Ｐゴシック"/>
              <a:ea typeface="ＭＳ Ｐゴシック"/>
              <a:cs typeface="+mn-cs"/>
            </a:rPr>
            <a:t>経費</a:t>
          </a:r>
          <a:r>
            <a:rPr kumimoji="1" lang="ja-JP" altLang="en-US" sz="1000">
              <a:solidFill>
                <a:schemeClr val="dk1"/>
              </a:solidFill>
              <a:effectLst/>
              <a:latin typeface="ＭＳ Ｐゴシック"/>
              <a:ea typeface="ＭＳ Ｐゴシック"/>
              <a:cs typeface="+mn-cs"/>
            </a:rPr>
            <a:t>で</a:t>
          </a:r>
          <a:r>
            <a:rPr kumimoji="1" lang="ja-JP" altLang="ja-JP" sz="1000">
              <a:solidFill>
                <a:schemeClr val="dk1"/>
              </a:solidFill>
              <a:effectLst/>
              <a:latin typeface="ＭＳ Ｐゴシック"/>
              <a:ea typeface="ＭＳ Ｐゴシック"/>
              <a:cs typeface="+mn-cs"/>
            </a:rPr>
            <a:t>歳出</a:t>
          </a:r>
          <a:r>
            <a:rPr kumimoji="1" lang="ja-JP" altLang="en-US" sz="1000">
              <a:solidFill>
                <a:schemeClr val="dk1"/>
              </a:solidFill>
              <a:effectLst/>
              <a:latin typeface="ＭＳ Ｐゴシック"/>
              <a:ea typeface="ＭＳ Ｐゴシック"/>
              <a:cs typeface="+mn-cs"/>
            </a:rPr>
            <a:t>の</a:t>
          </a:r>
          <a:r>
            <a:rPr kumimoji="1" lang="ja-JP" altLang="ja-JP" sz="1000">
              <a:solidFill>
                <a:schemeClr val="dk1"/>
              </a:solidFill>
              <a:effectLst/>
              <a:latin typeface="ＭＳ Ｐゴシック"/>
              <a:ea typeface="ＭＳ Ｐゴシック"/>
              <a:cs typeface="+mn-cs"/>
            </a:rPr>
            <a:t>抑制を図</a:t>
          </a:r>
          <a:r>
            <a:rPr kumimoji="1" lang="ja-JP" altLang="en-US" sz="1000">
              <a:solidFill>
                <a:schemeClr val="dk1"/>
              </a:solidFill>
              <a:effectLst/>
              <a:latin typeface="ＭＳ Ｐゴシック"/>
              <a:ea typeface="ＭＳ Ｐゴシック"/>
              <a:cs typeface="+mn-cs"/>
            </a:rPr>
            <a:t>り、</a:t>
          </a:r>
          <a:r>
            <a:rPr kumimoji="1" lang="ja-JP" altLang="ja-JP" sz="1000">
              <a:solidFill>
                <a:schemeClr val="dk1"/>
              </a:solidFill>
              <a:effectLst/>
              <a:latin typeface="ＭＳ Ｐゴシック"/>
              <a:ea typeface="ＭＳ Ｐゴシック"/>
              <a:cs typeface="+mn-cs"/>
            </a:rPr>
            <a:t>一般財源の確保に努める</a:t>
          </a:r>
          <a:r>
            <a:rPr kumimoji="1" lang="ja-JP" altLang="en-US" sz="1000">
              <a:solidFill>
                <a:schemeClr val="dk1"/>
              </a:solidFill>
              <a:effectLst/>
              <a:latin typeface="ＭＳ Ｐゴシック"/>
              <a:ea typeface="ＭＳ Ｐゴシック"/>
              <a:cs typeface="+mn-cs"/>
            </a:rPr>
            <a:t>必要がある</a:t>
          </a:r>
          <a:r>
            <a:rPr kumimoji="1" lang="ja-JP" altLang="ja-JP" sz="1000">
              <a:solidFill>
                <a:schemeClr val="dk1"/>
              </a:solidFill>
              <a:effectLst/>
              <a:latin typeface="ＭＳ Ｐゴシック"/>
              <a:ea typeface="ＭＳ Ｐゴシック"/>
              <a:cs typeface="+mn-cs"/>
            </a:rPr>
            <a:t>。</a:t>
          </a:r>
          <a:endParaRPr lang="ja-JP" altLang="ja-JP" sz="1000">
            <a:effectLst/>
            <a:latin typeface="ＭＳ Ｐゴシック"/>
            <a:ea typeface="ＭＳ Ｐゴシック"/>
          </a:endParaRPr>
        </a:p>
      </xdr:txBody>
    </xdr:sp>
    <xdr:clientData/>
  </xdr:twoCellAnchor>
  <xdr:oneCellAnchor>
    <xdr:from>
      <xdr:col>3</xdr:col>
      <xdr:colOff>123825</xdr:colOff>
      <xdr:row>49</xdr:row>
      <xdr:rowOff>107950</xdr:rowOff>
    </xdr:from>
    <xdr:ext cx="297815" cy="22542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736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7365" cy="2584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7365" cy="2584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7365"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7365" cy="2584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7365" cy="259080"/>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143510</xdr:rowOff>
    </xdr:from>
    <xdr:to>
      <xdr:col>24</xdr:col>
      <xdr:colOff>25400</xdr:colOff>
      <xdr:row>61</xdr:row>
      <xdr:rowOff>167640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9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139700</xdr:rowOff>
    </xdr:from>
    <xdr:ext cx="762000" cy="259080"/>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167640</xdr:rowOff>
    </xdr:from>
    <xdr:to>
      <xdr:col>24</xdr:col>
      <xdr:colOff>114300</xdr:colOff>
      <xdr:row>61</xdr:row>
      <xdr:rowOff>167640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58420</xdr:rowOff>
    </xdr:from>
    <xdr:ext cx="762000" cy="259080"/>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143510</xdr:rowOff>
    </xdr:from>
    <xdr:to>
      <xdr:col>24</xdr:col>
      <xdr:colOff>114300</xdr:colOff>
      <xdr:row>52</xdr:row>
      <xdr:rowOff>143510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143510</xdr:rowOff>
    </xdr:from>
    <xdr:to>
      <xdr:col>24</xdr:col>
      <xdr:colOff>25400</xdr:colOff>
      <xdr:row>54</xdr:row>
      <xdr:rowOff>78105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058910"/>
          <a:ext cx="8382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31750</xdr:rowOff>
    </xdr:from>
    <xdr:ext cx="762000" cy="2584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6329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59690</xdr:rowOff>
    </xdr:from>
    <xdr:to>
      <xdr:col>24</xdr:col>
      <xdr:colOff>76200</xdr:colOff>
      <xdr:row>56</xdr:row>
      <xdr:rowOff>161290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78105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27100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19050</xdr:rowOff>
    </xdr:from>
    <xdr:to>
      <xdr:col>20</xdr:col>
      <xdr:colOff>38100</xdr:colOff>
      <xdr:row>59</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105410</xdr:rowOff>
    </xdr:from>
    <xdr:ext cx="735965"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102209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53</xdr:row>
      <xdr:rowOff>167640</xdr:rowOff>
    </xdr:from>
    <xdr:to>
      <xdr:col>15</xdr:col>
      <xdr:colOff>98425</xdr:colOff>
      <xdr:row>54</xdr:row>
      <xdr:rowOff>12700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2544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141605</xdr:rowOff>
    </xdr:from>
    <xdr:to>
      <xdr:col>15</xdr:col>
      <xdr:colOff>149225</xdr:colOff>
      <xdr:row>59</xdr:row>
      <xdr:rowOff>71755</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56515</xdr:rowOff>
    </xdr:from>
    <xdr:ext cx="762000" cy="2584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1017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53</xdr:row>
      <xdr:rowOff>151765</xdr:rowOff>
    </xdr:from>
    <xdr:to>
      <xdr:col>11</xdr:col>
      <xdr:colOff>9525</xdr:colOff>
      <xdr:row>53</xdr:row>
      <xdr:rowOff>167640</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2386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109220</xdr:rowOff>
    </xdr:from>
    <xdr:to>
      <xdr:col>11</xdr:col>
      <xdr:colOff>60325</xdr:colOff>
      <xdr:row>59</xdr:row>
      <xdr:rowOff>38735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10053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23495</xdr:rowOff>
    </xdr:from>
    <xdr:ext cx="761365"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1390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162560</xdr:rowOff>
    </xdr:from>
    <xdr:ext cx="761365"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1010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52</xdr:row>
      <xdr:rowOff>92710</xdr:rowOff>
    </xdr:from>
    <xdr:to>
      <xdr:col>24</xdr:col>
      <xdr:colOff>76200</xdr:colOff>
      <xdr:row>53</xdr:row>
      <xdr:rowOff>22860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00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1270</xdr:rowOff>
    </xdr:from>
    <xdr:ext cx="762000" cy="259080"/>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891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27305</xdr:rowOff>
    </xdr:from>
    <xdr:to>
      <xdr:col>20</xdr:col>
      <xdr:colOff>38100</xdr:colOff>
      <xdr:row>54</xdr:row>
      <xdr:rowOff>128905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2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139065</xdr:rowOff>
    </xdr:from>
    <xdr:ext cx="735965"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0544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73660</xdr:rowOff>
    </xdr:from>
    <xdr:ext cx="762000" cy="25908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898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53</xdr:row>
      <xdr:rowOff>116840</xdr:rowOff>
    </xdr:from>
    <xdr:to>
      <xdr:col>11</xdr:col>
      <xdr:colOff>60325</xdr:colOff>
      <xdr:row>54</xdr:row>
      <xdr:rowOff>46990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2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57150</xdr:rowOff>
    </xdr:from>
    <xdr:ext cx="761365" cy="259080"/>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8972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53</xdr:row>
      <xdr:rowOff>100965</xdr:rowOff>
    </xdr:from>
    <xdr:to>
      <xdr:col>6</xdr:col>
      <xdr:colOff>171450</xdr:colOff>
      <xdr:row>54</xdr:row>
      <xdr:rowOff>31115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18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41275</xdr:rowOff>
    </xdr:from>
    <xdr:ext cx="761365" cy="2584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8956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dk1"/>
              </a:solidFill>
              <a:effectLst/>
              <a:latin typeface="ＭＳ Ｐゴシック"/>
              <a:ea typeface="ＭＳ Ｐゴシック"/>
              <a:cs typeface="+mn-cs"/>
            </a:rPr>
            <a:t>　類似団体の平均値よりも低い状態が続いているが、令和</a:t>
          </a:r>
          <a:r>
            <a:rPr kumimoji="1" lang="en-US" altLang="ja-JP" sz="1000">
              <a:solidFill>
                <a:schemeClr val="dk1"/>
              </a:solidFill>
              <a:effectLst/>
              <a:latin typeface="ＭＳ Ｐゴシック"/>
              <a:ea typeface="ＭＳ Ｐゴシック"/>
              <a:cs typeface="+mn-cs"/>
            </a:rPr>
            <a:t>2</a:t>
          </a:r>
          <a:r>
            <a:rPr kumimoji="1" lang="ja-JP" altLang="en-US" sz="1000">
              <a:solidFill>
                <a:schemeClr val="dk1"/>
              </a:solidFill>
              <a:effectLst/>
              <a:latin typeface="ＭＳ Ｐゴシック"/>
              <a:ea typeface="ＭＳ Ｐゴシック"/>
              <a:cs typeface="+mn-cs"/>
            </a:rPr>
            <a:t>年度はその差が</a:t>
          </a:r>
          <a:r>
            <a:rPr kumimoji="1" lang="en-US" altLang="ja-JP" sz="1000">
              <a:solidFill>
                <a:schemeClr val="dk1"/>
              </a:solidFill>
              <a:effectLst/>
              <a:latin typeface="ＭＳ Ｐゴシック"/>
              <a:ea typeface="ＭＳ Ｐゴシック"/>
              <a:cs typeface="+mn-cs"/>
            </a:rPr>
            <a:t>0.9</a:t>
          </a:r>
          <a:r>
            <a:rPr kumimoji="1" lang="ja-JP" altLang="en-US" sz="1000">
              <a:solidFill>
                <a:schemeClr val="dk1"/>
              </a:solidFill>
              <a:effectLst/>
              <a:latin typeface="ＭＳ Ｐゴシック"/>
              <a:ea typeface="ＭＳ Ｐゴシック"/>
              <a:cs typeface="+mn-cs"/>
            </a:rPr>
            <a:t>％まで縮小されている。これは、令和</a:t>
          </a:r>
          <a:r>
            <a:rPr kumimoji="1" lang="en-US" altLang="ja-JP" sz="1000">
              <a:solidFill>
                <a:schemeClr val="dk1"/>
              </a:solidFill>
              <a:effectLst/>
              <a:latin typeface="ＭＳ Ｐゴシック"/>
              <a:ea typeface="ＭＳ Ｐゴシック"/>
              <a:cs typeface="+mn-cs"/>
            </a:rPr>
            <a:t>2</a:t>
          </a:r>
          <a:r>
            <a:rPr kumimoji="1" lang="ja-JP" altLang="en-US" sz="1000">
              <a:solidFill>
                <a:schemeClr val="dk1"/>
              </a:solidFill>
              <a:effectLst/>
              <a:latin typeface="ＭＳ Ｐゴシック"/>
              <a:ea typeface="ＭＳ Ｐゴシック"/>
              <a:cs typeface="+mn-cs"/>
            </a:rPr>
            <a:t>年度に例年をはるかに上回る集中的な積雪があったため、除雪経費が大幅に増加したためである（</a:t>
          </a:r>
          <a:r>
            <a:rPr kumimoji="1" lang="en-US" altLang="ja-JP" sz="1000">
              <a:solidFill>
                <a:schemeClr val="dk1"/>
              </a:solidFill>
              <a:effectLst/>
              <a:latin typeface="ＭＳ Ｐゴシック"/>
              <a:ea typeface="ＭＳ Ｐゴシック"/>
              <a:cs typeface="+mn-cs"/>
            </a:rPr>
            <a:t>+481</a:t>
          </a:r>
          <a:r>
            <a:rPr kumimoji="1" lang="ja-JP" altLang="en-US" sz="1000">
              <a:solidFill>
                <a:schemeClr val="dk1"/>
              </a:solidFill>
              <a:effectLst/>
              <a:latin typeface="ＭＳ Ｐゴシック"/>
              <a:ea typeface="ＭＳ Ｐゴシック"/>
              <a:cs typeface="+mn-cs"/>
            </a:rPr>
            <a:t>百万円）。</a:t>
          </a:r>
          <a:endParaRPr kumimoji="1" lang="en-US" altLang="ja-JP" sz="1000">
            <a:solidFill>
              <a:schemeClr val="dk1"/>
            </a:solidFill>
            <a:effectLst/>
            <a:latin typeface="ＭＳ Ｐゴシック"/>
            <a:ea typeface="ＭＳ Ｐゴシック"/>
            <a:cs typeface="+mn-cs"/>
          </a:endParaRPr>
        </a:p>
        <a:p>
          <a:r>
            <a:rPr kumimoji="1" lang="ja-JP" altLang="en-US" sz="1000">
              <a:solidFill>
                <a:schemeClr val="dk1"/>
              </a:solidFill>
              <a:effectLst/>
              <a:latin typeface="ＭＳ Ｐゴシック"/>
              <a:ea typeface="ＭＳ Ｐゴシック"/>
              <a:cs typeface="+mn-cs"/>
            </a:rPr>
            <a:t>　なお、</a:t>
          </a:r>
          <a:r>
            <a:rPr kumimoji="1" lang="ja-JP" altLang="ja-JP" sz="1000">
              <a:solidFill>
                <a:schemeClr val="dk1"/>
              </a:solidFill>
              <a:effectLst/>
              <a:latin typeface="ＭＳ Ｐゴシック"/>
              <a:ea typeface="ＭＳ Ｐゴシック"/>
              <a:cs typeface="+mn-cs"/>
            </a:rPr>
            <a:t>その他項</a:t>
          </a:r>
          <a:r>
            <a:rPr kumimoji="1" lang="ja-JP" altLang="en-US" sz="1000">
              <a:solidFill>
                <a:schemeClr val="dk1"/>
              </a:solidFill>
              <a:effectLst/>
              <a:latin typeface="ＭＳ Ｐゴシック"/>
              <a:ea typeface="ＭＳ Ｐゴシック"/>
              <a:cs typeface="+mn-cs"/>
            </a:rPr>
            <a:t>目</a:t>
          </a:r>
          <a:r>
            <a:rPr kumimoji="1" lang="ja-JP" altLang="ja-JP" sz="1000">
              <a:solidFill>
                <a:schemeClr val="dk1"/>
              </a:solidFill>
              <a:effectLst/>
              <a:latin typeface="ＭＳ Ｐゴシック"/>
              <a:ea typeface="ＭＳ Ｐゴシック"/>
              <a:cs typeface="+mn-cs"/>
            </a:rPr>
            <a:t>は、維持補修費（除雪経費</a:t>
          </a:r>
          <a:r>
            <a:rPr kumimoji="1" lang="ja-JP" altLang="en-US" sz="1000">
              <a:solidFill>
                <a:schemeClr val="dk1"/>
              </a:solidFill>
              <a:effectLst/>
              <a:latin typeface="ＭＳ Ｐゴシック"/>
              <a:ea typeface="ＭＳ Ｐゴシック"/>
              <a:cs typeface="+mn-cs"/>
            </a:rPr>
            <a:t>が含まれる。</a:t>
          </a:r>
          <a:r>
            <a:rPr kumimoji="1" lang="ja-JP" altLang="ja-JP" sz="1000">
              <a:solidFill>
                <a:schemeClr val="dk1"/>
              </a:solidFill>
              <a:effectLst/>
              <a:latin typeface="ＭＳ Ｐゴシック"/>
              <a:ea typeface="ＭＳ Ｐゴシック"/>
              <a:cs typeface="+mn-cs"/>
            </a:rPr>
            <a:t>）が大部分</a:t>
          </a:r>
          <a:r>
            <a:rPr kumimoji="1" lang="ja-JP" altLang="en-US" sz="1000">
              <a:solidFill>
                <a:schemeClr val="dk1"/>
              </a:solidFill>
              <a:effectLst/>
              <a:latin typeface="ＭＳ Ｐゴシック"/>
              <a:ea typeface="ＭＳ Ｐゴシック"/>
              <a:cs typeface="+mn-cs"/>
            </a:rPr>
            <a:t>を</a:t>
          </a:r>
          <a:r>
            <a:rPr kumimoji="1" lang="ja-JP" altLang="ja-JP" sz="1000">
              <a:solidFill>
                <a:schemeClr val="dk1"/>
              </a:solidFill>
              <a:effectLst/>
              <a:latin typeface="ＭＳ Ｐゴシック"/>
              <a:ea typeface="ＭＳ Ｐゴシック"/>
              <a:cs typeface="+mn-cs"/>
            </a:rPr>
            <a:t>占めて</a:t>
          </a:r>
          <a:r>
            <a:rPr kumimoji="1" lang="ja-JP" altLang="en-US" sz="1000">
              <a:solidFill>
                <a:schemeClr val="dk1"/>
              </a:solidFill>
              <a:effectLst/>
              <a:latin typeface="ＭＳ Ｐゴシック"/>
              <a:ea typeface="ＭＳ Ｐゴシック"/>
              <a:cs typeface="+mn-cs"/>
            </a:rPr>
            <a:t>おり、この傾向が続いている。道路・橋りょうのほか、</a:t>
          </a:r>
          <a:r>
            <a:rPr kumimoji="1" lang="ja-JP" altLang="ja-JP" sz="1000">
              <a:solidFill>
                <a:schemeClr val="dk1"/>
              </a:solidFill>
              <a:effectLst/>
              <a:latin typeface="ＭＳ Ｐゴシック"/>
              <a:ea typeface="ＭＳ Ｐゴシック"/>
              <a:cs typeface="+mn-cs"/>
            </a:rPr>
            <a:t>公共施設の老朽化等</a:t>
          </a:r>
          <a:r>
            <a:rPr kumimoji="1" lang="ja-JP" altLang="en-US" sz="1000">
              <a:solidFill>
                <a:schemeClr val="dk1"/>
              </a:solidFill>
              <a:effectLst/>
              <a:latin typeface="ＭＳ Ｐゴシック"/>
              <a:ea typeface="ＭＳ Ｐゴシック"/>
              <a:cs typeface="+mn-cs"/>
            </a:rPr>
            <a:t>により、</a:t>
          </a:r>
          <a:r>
            <a:rPr kumimoji="1" lang="ja-JP" altLang="ja-JP" sz="1000">
              <a:solidFill>
                <a:schemeClr val="dk1"/>
              </a:solidFill>
              <a:effectLst/>
              <a:latin typeface="ＭＳ Ｐゴシック"/>
              <a:ea typeface="ＭＳ Ｐゴシック"/>
              <a:cs typeface="+mn-cs"/>
            </a:rPr>
            <a:t>維持補修費</a:t>
          </a:r>
          <a:r>
            <a:rPr kumimoji="1" lang="ja-JP" altLang="en-US" sz="1000">
              <a:solidFill>
                <a:schemeClr val="dk1"/>
              </a:solidFill>
              <a:effectLst/>
              <a:latin typeface="ＭＳ Ｐゴシック"/>
              <a:ea typeface="ＭＳ Ｐゴシック"/>
              <a:cs typeface="+mn-cs"/>
            </a:rPr>
            <a:t>が増加することが見込まれるので、</a:t>
          </a:r>
          <a:r>
            <a:rPr kumimoji="1" lang="ja-JP" altLang="ja-JP" sz="1000">
              <a:solidFill>
                <a:schemeClr val="dk1"/>
              </a:solidFill>
              <a:effectLst/>
              <a:latin typeface="ＭＳ Ｐゴシック"/>
              <a:ea typeface="ＭＳ Ｐゴシック"/>
              <a:cs typeface="+mn-cs"/>
            </a:rPr>
            <a:t>計画的な</a:t>
          </a:r>
          <a:r>
            <a:rPr kumimoji="1" lang="ja-JP" altLang="en-US" sz="1000">
              <a:solidFill>
                <a:schemeClr val="dk1"/>
              </a:solidFill>
              <a:effectLst/>
              <a:latin typeface="ＭＳ Ｐゴシック"/>
              <a:ea typeface="ＭＳ Ｐゴシック"/>
              <a:cs typeface="+mn-cs"/>
            </a:rPr>
            <a:t>修繕</a:t>
          </a:r>
          <a:r>
            <a:rPr kumimoji="1" lang="ja-JP" altLang="ja-JP" sz="1000">
              <a:solidFill>
                <a:schemeClr val="dk1"/>
              </a:solidFill>
              <a:effectLst/>
              <a:latin typeface="ＭＳ Ｐゴシック"/>
              <a:ea typeface="ＭＳ Ｐゴシック"/>
              <a:cs typeface="+mn-cs"/>
            </a:rPr>
            <a:t>、事業精査</a:t>
          </a:r>
          <a:r>
            <a:rPr kumimoji="1" lang="ja-JP" altLang="en-US" sz="1000">
              <a:solidFill>
                <a:schemeClr val="dk1"/>
              </a:solidFill>
              <a:effectLst/>
              <a:latin typeface="ＭＳ Ｐゴシック"/>
              <a:ea typeface="ＭＳ Ｐゴシック"/>
              <a:cs typeface="+mn-cs"/>
            </a:rPr>
            <a:t>、そして公共施設の再編を進める必要がある。</a:t>
          </a:r>
          <a:endParaRPr lang="ja-JP" altLang="ja-JP" sz="1000">
            <a:effectLst/>
            <a:latin typeface="ＭＳ Ｐゴシック"/>
            <a:ea typeface="ＭＳ Ｐゴシック"/>
          </a:endParaRPr>
        </a:p>
      </xdr:txBody>
    </xdr:sp>
    <xdr:clientData/>
  </xdr:twoCellAnchor>
  <xdr:oneCellAnchor>
    <xdr:from>
      <xdr:col>62</xdr:col>
      <xdr:colOff>6350</xdr:colOff>
      <xdr:row>49</xdr:row>
      <xdr:rowOff>107950</xdr:rowOff>
    </xdr:from>
    <xdr:ext cx="297815" cy="22542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110490</xdr:rowOff>
    </xdr:from>
    <xdr:ext cx="762000" cy="2584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114300</xdr:rowOff>
    </xdr:from>
    <xdr:ext cx="762000" cy="259080"/>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56818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2540</xdr:rowOff>
    </xdr:from>
    <xdr:ext cx="762000" cy="259080"/>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03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138430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5681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6350</xdr:rowOff>
    </xdr:from>
    <xdr:ext cx="736600" cy="2584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790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138430</xdr:rowOff>
    </xdr:from>
    <xdr:to>
      <xdr:col>73</xdr:col>
      <xdr:colOff>180975</xdr:colOff>
      <xdr:row>56</xdr:row>
      <xdr:rowOff>66040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56818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36830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09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138430</xdr:rowOff>
    </xdr:from>
    <xdr:to>
      <xdr:col>69</xdr:col>
      <xdr:colOff>92075</xdr:colOff>
      <xdr:row>56</xdr:row>
      <xdr:rowOff>66040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56818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59690</xdr:rowOff>
    </xdr:from>
    <xdr:ext cx="76136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832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67310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3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149860</xdr:rowOff>
    </xdr:from>
    <xdr:ext cx="762000" cy="259080"/>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27940</xdr:rowOff>
    </xdr:from>
    <xdr:ext cx="73660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286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27940</xdr:rowOff>
    </xdr:from>
    <xdr:ext cx="762000"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8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15240</xdr:rowOff>
    </xdr:from>
    <xdr:to>
      <xdr:col>69</xdr:col>
      <xdr:colOff>142875</xdr:colOff>
      <xdr:row>56</xdr:row>
      <xdr:rowOff>116840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127000</xdr:rowOff>
    </xdr:from>
    <xdr:ext cx="761365" cy="259080"/>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85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27940</xdr:rowOff>
    </xdr:from>
    <xdr:ext cx="762000" cy="259080"/>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28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ＭＳ Ｐゴシック"/>
              <a:ea typeface="ＭＳ Ｐゴシック"/>
              <a:cs typeface="+mn-cs"/>
            </a:rPr>
            <a:t>　</a:t>
          </a:r>
          <a:r>
            <a:rPr kumimoji="1" lang="ja-JP" altLang="en-US" sz="1000">
              <a:solidFill>
                <a:schemeClr val="dk1"/>
              </a:solidFill>
              <a:effectLst/>
              <a:latin typeface="ＭＳ Ｐゴシック"/>
              <a:ea typeface="ＭＳ Ｐゴシック"/>
              <a:cs typeface="+mn-cs"/>
            </a:rPr>
            <a:t>経常経費に係る</a:t>
          </a:r>
          <a:r>
            <a:rPr kumimoji="1" lang="ja-JP" altLang="ja-JP" sz="1000">
              <a:solidFill>
                <a:schemeClr val="dk1"/>
              </a:solidFill>
              <a:effectLst/>
              <a:latin typeface="ＭＳ Ｐゴシック"/>
              <a:ea typeface="ＭＳ Ｐゴシック"/>
              <a:cs typeface="+mn-cs"/>
            </a:rPr>
            <a:t>補助費等は、類似団体</a:t>
          </a:r>
          <a:r>
            <a:rPr kumimoji="1" lang="ja-JP" altLang="en-US" sz="1000">
              <a:solidFill>
                <a:schemeClr val="dk1"/>
              </a:solidFill>
              <a:effectLst/>
              <a:latin typeface="ＭＳ Ｐゴシック"/>
              <a:ea typeface="ＭＳ Ｐゴシック"/>
              <a:cs typeface="+mn-cs"/>
            </a:rPr>
            <a:t>の</a:t>
          </a:r>
          <a:r>
            <a:rPr kumimoji="1" lang="ja-JP" altLang="ja-JP" sz="1000">
              <a:solidFill>
                <a:schemeClr val="dk1"/>
              </a:solidFill>
              <a:effectLst/>
              <a:latin typeface="ＭＳ Ｐゴシック"/>
              <a:ea typeface="ＭＳ Ｐゴシック"/>
              <a:cs typeface="+mn-cs"/>
            </a:rPr>
            <a:t>平均</a:t>
          </a:r>
          <a:r>
            <a:rPr kumimoji="1" lang="ja-JP" altLang="en-US" sz="1000">
              <a:solidFill>
                <a:schemeClr val="dk1"/>
              </a:solidFill>
              <a:effectLst/>
              <a:latin typeface="ＭＳ Ｐゴシック"/>
              <a:ea typeface="ＭＳ Ｐゴシック"/>
              <a:cs typeface="+mn-cs"/>
            </a:rPr>
            <a:t>値</a:t>
          </a:r>
          <a:r>
            <a:rPr kumimoji="1" lang="ja-JP" altLang="ja-JP" sz="1000">
              <a:solidFill>
                <a:schemeClr val="dk1"/>
              </a:solidFill>
              <a:effectLst/>
              <a:latin typeface="ＭＳ Ｐゴシック"/>
              <a:ea typeface="ＭＳ Ｐゴシック"/>
              <a:cs typeface="+mn-cs"/>
            </a:rPr>
            <a:t>に比</a:t>
          </a:r>
          <a:r>
            <a:rPr kumimoji="1" lang="ja-JP" altLang="en-US" sz="1000">
              <a:solidFill>
                <a:schemeClr val="dk1"/>
              </a:solidFill>
              <a:effectLst/>
              <a:latin typeface="ＭＳ Ｐゴシック"/>
              <a:ea typeface="ＭＳ Ｐゴシック"/>
              <a:cs typeface="+mn-cs"/>
            </a:rPr>
            <a:t>べて高い状態が続いている</a:t>
          </a:r>
          <a:r>
            <a:rPr kumimoji="1" lang="ja-JP" altLang="ja-JP" sz="1000">
              <a:solidFill>
                <a:schemeClr val="dk1"/>
              </a:solidFill>
              <a:effectLst/>
              <a:latin typeface="ＭＳ Ｐゴシック"/>
              <a:ea typeface="ＭＳ Ｐゴシック"/>
              <a:cs typeface="+mn-cs"/>
            </a:rPr>
            <a:t>。</a:t>
          </a:r>
          <a:endParaRPr kumimoji="1" lang="en-US" altLang="ja-JP" sz="1000">
            <a:solidFill>
              <a:schemeClr val="dk1"/>
            </a:solidFill>
            <a:effectLst/>
            <a:latin typeface="ＭＳ Ｐゴシック"/>
            <a:ea typeface="ＭＳ Ｐゴシック"/>
            <a:cs typeface="+mn-cs"/>
          </a:endParaRPr>
        </a:p>
        <a:p>
          <a:r>
            <a:rPr kumimoji="1" lang="ja-JP" altLang="en-US" sz="1000">
              <a:solidFill>
                <a:schemeClr val="dk1"/>
              </a:solidFill>
              <a:effectLst/>
              <a:latin typeface="ＭＳ Ｐゴシック"/>
              <a:ea typeface="ＭＳ Ｐゴシック"/>
              <a:cs typeface="+mn-cs"/>
            </a:rPr>
            <a:t>　</a:t>
          </a:r>
          <a:r>
            <a:rPr kumimoji="1" lang="ja-JP" altLang="ja-JP" sz="1000">
              <a:solidFill>
                <a:schemeClr val="dk1"/>
              </a:solidFill>
              <a:effectLst/>
              <a:latin typeface="ＭＳ Ｐゴシック"/>
              <a:ea typeface="ＭＳ Ｐゴシック"/>
              <a:cs typeface="+mn-cs"/>
            </a:rPr>
            <a:t>このうち、</a:t>
          </a:r>
          <a:r>
            <a:rPr kumimoji="1" lang="ja-JP" altLang="en-US" sz="1000">
              <a:solidFill>
                <a:schemeClr val="dk1"/>
              </a:solidFill>
              <a:effectLst/>
              <a:latin typeface="ＭＳ Ｐゴシック"/>
              <a:ea typeface="ＭＳ Ｐゴシック"/>
              <a:cs typeface="+mn-cs"/>
            </a:rPr>
            <a:t>公営企業会計に対する</a:t>
          </a:r>
          <a:r>
            <a:rPr kumimoji="1" lang="ja-JP" altLang="ja-JP" sz="1000">
              <a:solidFill>
                <a:schemeClr val="dk1"/>
              </a:solidFill>
              <a:effectLst/>
              <a:latin typeface="ＭＳ Ｐゴシック"/>
              <a:ea typeface="ＭＳ Ｐゴシック"/>
              <a:cs typeface="+mn-cs"/>
            </a:rPr>
            <a:t>繰出金</a:t>
          </a:r>
          <a:r>
            <a:rPr kumimoji="1" lang="ja-JP" altLang="en-US" sz="1000">
              <a:solidFill>
                <a:schemeClr val="dk1"/>
              </a:solidFill>
              <a:effectLst/>
              <a:latin typeface="ＭＳ Ｐゴシック"/>
              <a:ea typeface="ＭＳ Ｐゴシック"/>
              <a:cs typeface="+mn-cs"/>
            </a:rPr>
            <a:t>（病院事業会計及び下水道事業会計）</a:t>
          </a:r>
          <a:r>
            <a:rPr kumimoji="1" lang="ja-JP" altLang="ja-JP" sz="1000">
              <a:solidFill>
                <a:schemeClr val="dk1"/>
              </a:solidFill>
              <a:effectLst/>
              <a:latin typeface="ＭＳ Ｐゴシック"/>
              <a:ea typeface="ＭＳ Ｐゴシック"/>
              <a:cs typeface="+mn-cs"/>
            </a:rPr>
            <a:t>、一部事務組合</a:t>
          </a:r>
          <a:r>
            <a:rPr kumimoji="1" lang="ja-JP" altLang="en-US" sz="1000">
              <a:solidFill>
                <a:schemeClr val="dk1"/>
              </a:solidFill>
              <a:effectLst/>
              <a:latin typeface="ＭＳ Ｐゴシック"/>
              <a:ea typeface="ＭＳ Ｐゴシック"/>
              <a:cs typeface="+mn-cs"/>
            </a:rPr>
            <a:t>等</a:t>
          </a:r>
          <a:r>
            <a:rPr kumimoji="1" lang="ja-JP" altLang="ja-JP" sz="1000">
              <a:solidFill>
                <a:schemeClr val="dk1"/>
              </a:solidFill>
              <a:effectLst/>
              <a:latin typeface="ＭＳ Ｐゴシック"/>
              <a:ea typeface="ＭＳ Ｐゴシック"/>
              <a:cs typeface="+mn-cs"/>
            </a:rPr>
            <a:t>への分担金</a:t>
          </a:r>
          <a:r>
            <a:rPr kumimoji="1" lang="ja-JP" altLang="en-US" sz="1000">
              <a:solidFill>
                <a:schemeClr val="dk1"/>
              </a:solidFill>
              <a:effectLst/>
              <a:latin typeface="ＭＳ Ｐゴシック"/>
              <a:ea typeface="ＭＳ Ｐゴシック"/>
              <a:cs typeface="+mn-cs"/>
            </a:rPr>
            <a:t>（主に常備消防費及び清掃費）</a:t>
          </a:r>
          <a:r>
            <a:rPr kumimoji="1" lang="ja-JP" altLang="ja-JP" sz="1000">
              <a:solidFill>
                <a:schemeClr val="dk1"/>
              </a:solidFill>
              <a:effectLst/>
              <a:latin typeface="ＭＳ Ｐゴシック"/>
              <a:ea typeface="ＭＳ Ｐゴシック"/>
              <a:cs typeface="+mn-cs"/>
            </a:rPr>
            <a:t>が大きなウ</a:t>
          </a:r>
          <a:r>
            <a:rPr kumimoji="1" lang="ja-JP" altLang="en-US" sz="1000">
              <a:solidFill>
                <a:schemeClr val="dk1"/>
              </a:solidFill>
              <a:effectLst/>
              <a:latin typeface="ＭＳ Ｐゴシック"/>
              <a:ea typeface="ＭＳ Ｐゴシック"/>
              <a:cs typeface="+mn-cs"/>
            </a:rPr>
            <a:t>エ</a:t>
          </a:r>
          <a:r>
            <a:rPr kumimoji="1" lang="ja-JP" altLang="ja-JP" sz="1000">
              <a:solidFill>
                <a:schemeClr val="dk1"/>
              </a:solidFill>
              <a:effectLst/>
              <a:latin typeface="ＭＳ Ｐゴシック"/>
              <a:ea typeface="ＭＳ Ｐゴシック"/>
              <a:cs typeface="+mn-cs"/>
            </a:rPr>
            <a:t>イトを占めて</a:t>
          </a:r>
          <a:r>
            <a:rPr kumimoji="1" lang="ja-JP" altLang="en-US" sz="1000">
              <a:solidFill>
                <a:schemeClr val="dk1"/>
              </a:solidFill>
              <a:effectLst/>
              <a:latin typeface="ＭＳ Ｐゴシック"/>
              <a:ea typeface="ＭＳ Ｐゴシック"/>
              <a:cs typeface="+mn-cs"/>
            </a:rPr>
            <a:t>おり、毎年同様の傾向となっている。</a:t>
          </a:r>
          <a:endParaRPr lang="ja-JP" altLang="ja-JP" sz="1000">
            <a:effectLst/>
            <a:latin typeface="ＭＳ Ｐゴシック"/>
            <a:ea typeface="ＭＳ Ｐゴシック"/>
          </a:endParaRPr>
        </a:p>
        <a:p>
          <a:r>
            <a:rPr kumimoji="1" lang="ja-JP" altLang="ja-JP" sz="1000">
              <a:solidFill>
                <a:schemeClr val="dk1"/>
              </a:solidFill>
              <a:effectLst/>
              <a:latin typeface="ＭＳ Ｐゴシック"/>
              <a:ea typeface="ＭＳ Ｐゴシック"/>
              <a:cs typeface="+mn-cs"/>
            </a:rPr>
            <a:t>　</a:t>
          </a:r>
          <a:r>
            <a:rPr kumimoji="1" lang="ja-JP" altLang="en-US" sz="1000">
              <a:solidFill>
                <a:schemeClr val="dk1"/>
              </a:solidFill>
              <a:effectLst/>
              <a:latin typeface="ＭＳ Ｐゴシック"/>
              <a:ea typeface="ＭＳ Ｐゴシック"/>
              <a:cs typeface="+mn-cs"/>
            </a:rPr>
            <a:t>分担金については削減が困難なものが多い。そのため、</a:t>
          </a:r>
          <a:r>
            <a:rPr kumimoji="1" lang="ja-JP" altLang="ja-JP" sz="1000">
              <a:solidFill>
                <a:schemeClr val="dk1"/>
              </a:solidFill>
              <a:effectLst/>
              <a:latin typeface="ＭＳ Ｐゴシック"/>
              <a:ea typeface="ＭＳ Ｐゴシック"/>
              <a:cs typeface="+mn-cs"/>
            </a:rPr>
            <a:t>公営企業において、経営健全化計画に基づ</a:t>
          </a:r>
          <a:r>
            <a:rPr kumimoji="1" lang="ja-JP" altLang="en-US" sz="1000">
              <a:solidFill>
                <a:schemeClr val="dk1"/>
              </a:solidFill>
              <a:effectLst/>
              <a:latin typeface="ＭＳ Ｐゴシック"/>
              <a:ea typeface="ＭＳ Ｐゴシック"/>
              <a:cs typeface="+mn-cs"/>
            </a:rPr>
            <a:t>いて</a:t>
          </a:r>
          <a:r>
            <a:rPr kumimoji="1" lang="ja-JP" altLang="ja-JP" sz="1000">
              <a:solidFill>
                <a:schemeClr val="dk1"/>
              </a:solidFill>
              <a:effectLst/>
              <a:latin typeface="ＭＳ Ｐゴシック"/>
              <a:ea typeface="ＭＳ Ｐゴシック"/>
              <a:cs typeface="+mn-cs"/>
            </a:rPr>
            <a:t>収支の改善を図り、公営企業会計に対する基準外繰出</a:t>
          </a:r>
          <a:r>
            <a:rPr kumimoji="1" lang="ja-JP" altLang="en-US" sz="1000">
              <a:solidFill>
                <a:schemeClr val="dk1"/>
              </a:solidFill>
              <a:effectLst/>
              <a:latin typeface="ＭＳ Ｐゴシック"/>
              <a:ea typeface="ＭＳ Ｐゴシック"/>
              <a:cs typeface="+mn-cs"/>
            </a:rPr>
            <a:t>額</a:t>
          </a:r>
          <a:r>
            <a:rPr kumimoji="1" lang="ja-JP" altLang="ja-JP" sz="1000">
              <a:solidFill>
                <a:schemeClr val="dk1"/>
              </a:solidFill>
              <a:effectLst/>
              <a:latin typeface="ＭＳ Ｐゴシック"/>
              <a:ea typeface="ＭＳ Ｐゴシック"/>
              <a:cs typeface="+mn-cs"/>
            </a:rPr>
            <a:t>の圧縮を進める</a:t>
          </a:r>
          <a:r>
            <a:rPr kumimoji="1" lang="ja-JP" altLang="en-US" sz="1000">
              <a:solidFill>
                <a:schemeClr val="dk1"/>
              </a:solidFill>
              <a:effectLst/>
              <a:latin typeface="ＭＳ Ｐゴシック"/>
              <a:ea typeface="ＭＳ Ｐゴシック"/>
              <a:cs typeface="+mn-cs"/>
            </a:rPr>
            <a:t>必要がある</a:t>
          </a:r>
          <a:r>
            <a:rPr kumimoji="1" lang="ja-JP" altLang="ja-JP" sz="1000">
              <a:solidFill>
                <a:schemeClr val="dk1"/>
              </a:solidFill>
              <a:effectLst/>
              <a:latin typeface="ＭＳ Ｐゴシック"/>
              <a:ea typeface="ＭＳ Ｐゴシック"/>
              <a:cs typeface="+mn-cs"/>
            </a:rPr>
            <a:t>。</a:t>
          </a:r>
          <a:endParaRPr lang="ja-JP" altLang="ja-JP" sz="1000">
            <a:effectLst/>
            <a:latin typeface="ＭＳ Ｐゴシック"/>
            <a:ea typeface="ＭＳ Ｐゴシック"/>
          </a:endParaRPr>
        </a:p>
      </xdr:txBody>
    </xdr:sp>
    <xdr:clientData/>
  </xdr:twoCellAnchor>
  <xdr:oneCellAnchor>
    <xdr:from>
      <xdr:col>62</xdr:col>
      <xdr:colOff>6350</xdr:colOff>
      <xdr:row>29</xdr:row>
      <xdr:rowOff>107950</xdr:rowOff>
    </xdr:from>
    <xdr:ext cx="297815" cy="22542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40640</xdr:rowOff>
    </xdr:from>
    <xdr:to>
      <xdr:col>82</xdr:col>
      <xdr:colOff>107950</xdr:colOff>
      <xdr:row>41</xdr:row>
      <xdr:rowOff>38100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940"/>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10160</xdr:rowOff>
    </xdr:from>
    <xdr:ext cx="762000" cy="259080"/>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38100</xdr:rowOff>
    </xdr:from>
    <xdr:to>
      <xdr:col>82</xdr:col>
      <xdr:colOff>196850</xdr:colOff>
      <xdr:row>41</xdr:row>
      <xdr:rowOff>38100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126365</xdr:rowOff>
    </xdr:from>
    <xdr:ext cx="762000" cy="259080"/>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40640</xdr:rowOff>
    </xdr:from>
    <xdr:to>
      <xdr:col>82</xdr:col>
      <xdr:colOff>196850</xdr:colOff>
      <xdr:row>34</xdr:row>
      <xdr:rowOff>40640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81280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5963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31115</xdr:rowOff>
    </xdr:from>
    <xdr:ext cx="762000" cy="2584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33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14605</xdr:rowOff>
    </xdr:from>
    <xdr:to>
      <xdr:col>82</xdr:col>
      <xdr:colOff>158750</xdr:colOff>
      <xdr:row>37</xdr:row>
      <xdr:rowOff>116205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26670</xdr:rowOff>
    </xdr:from>
    <xdr:to>
      <xdr:col>78</xdr:col>
      <xdr:colOff>69850</xdr:colOff>
      <xdr:row>38</xdr:row>
      <xdr:rowOff>81280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54177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62230</xdr:rowOff>
    </xdr:from>
    <xdr:to>
      <xdr:col>78</xdr:col>
      <xdr:colOff>120650</xdr:colOff>
      <xdr:row>36</xdr:row>
      <xdr:rowOff>163830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2540</xdr:rowOff>
    </xdr:from>
    <xdr:ext cx="73660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03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17780</xdr:rowOff>
    </xdr:from>
    <xdr:to>
      <xdr:col>73</xdr:col>
      <xdr:colOff>180975</xdr:colOff>
      <xdr:row>38</xdr:row>
      <xdr:rowOff>26670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5328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39370</xdr:rowOff>
    </xdr:from>
    <xdr:to>
      <xdr:col>74</xdr:col>
      <xdr:colOff>31750</xdr:colOff>
      <xdr:row>36</xdr:row>
      <xdr:rowOff>140970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151130</xdr:rowOff>
    </xdr:from>
    <xdr:ext cx="762000"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598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111125</xdr:rowOff>
    </xdr:from>
    <xdr:to>
      <xdr:col>69</xdr:col>
      <xdr:colOff>92075</xdr:colOff>
      <xdr:row>38</xdr:row>
      <xdr:rowOff>17780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45477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39370</xdr:rowOff>
    </xdr:from>
    <xdr:to>
      <xdr:col>69</xdr:col>
      <xdr:colOff>142875</xdr:colOff>
      <xdr:row>36</xdr:row>
      <xdr:rowOff>140970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151130</xdr:rowOff>
    </xdr:from>
    <xdr:ext cx="76136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80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16510</xdr:rowOff>
    </xdr:from>
    <xdr:to>
      <xdr:col>65</xdr:col>
      <xdr:colOff>53975</xdr:colOff>
      <xdr:row>36</xdr:row>
      <xdr:rowOff>118110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128270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5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2540</xdr:rowOff>
    </xdr:from>
    <xdr:ext cx="762000" cy="259080"/>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51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116840</xdr:rowOff>
    </xdr:from>
    <xdr:ext cx="736600" cy="25908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631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147320</xdr:rowOff>
    </xdr:from>
    <xdr:to>
      <xdr:col>74</xdr:col>
      <xdr:colOff>31750</xdr:colOff>
      <xdr:row>38</xdr:row>
      <xdr:rowOff>77470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62230</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577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137795</xdr:rowOff>
    </xdr:from>
    <xdr:to>
      <xdr:col>69</xdr:col>
      <xdr:colOff>142875</xdr:colOff>
      <xdr:row>38</xdr:row>
      <xdr:rowOff>67945</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52705</xdr:rowOff>
    </xdr:from>
    <xdr:ext cx="761365" cy="2584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67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60325</xdr:rowOff>
    </xdr:from>
    <xdr:to>
      <xdr:col>65</xdr:col>
      <xdr:colOff>53975</xdr:colOff>
      <xdr:row>37</xdr:row>
      <xdr:rowOff>161925</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146685</xdr:rowOff>
    </xdr:from>
    <xdr:ext cx="762000" cy="2584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90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dk1"/>
              </a:solidFill>
              <a:effectLst/>
              <a:latin typeface="ＭＳ Ｐゴシック"/>
              <a:ea typeface="ＭＳ Ｐゴシック"/>
              <a:cs typeface="+mn-cs"/>
            </a:rPr>
            <a:t>　</a:t>
          </a:r>
          <a:r>
            <a:rPr kumimoji="1" lang="ja-JP" altLang="ja-JP" sz="1000">
              <a:solidFill>
                <a:schemeClr val="dk1"/>
              </a:solidFill>
              <a:effectLst/>
              <a:latin typeface="ＭＳ Ｐゴシック"/>
              <a:ea typeface="ＭＳ Ｐゴシック"/>
              <a:cs typeface="+mn-cs"/>
            </a:rPr>
            <a:t>合併特例債を活用して実施した大型</a:t>
          </a:r>
          <a:r>
            <a:rPr kumimoji="1" lang="ja-JP" altLang="en-US" sz="1000">
              <a:solidFill>
                <a:schemeClr val="dk1"/>
              </a:solidFill>
              <a:effectLst/>
              <a:latin typeface="ＭＳ Ｐゴシック"/>
              <a:ea typeface="ＭＳ Ｐゴシック"/>
              <a:cs typeface="+mn-cs"/>
            </a:rPr>
            <a:t>建設</a:t>
          </a:r>
          <a:r>
            <a:rPr kumimoji="1" lang="ja-JP" altLang="ja-JP" sz="1000">
              <a:solidFill>
                <a:schemeClr val="dk1"/>
              </a:solidFill>
              <a:effectLst/>
              <a:latin typeface="ＭＳ Ｐゴシック"/>
              <a:ea typeface="ＭＳ Ｐゴシック"/>
              <a:cs typeface="+mn-cs"/>
            </a:rPr>
            <a:t>事業に係る償還</a:t>
          </a:r>
          <a:r>
            <a:rPr kumimoji="1" lang="ja-JP" altLang="en-US" sz="1000">
              <a:solidFill>
                <a:schemeClr val="dk1"/>
              </a:solidFill>
              <a:effectLst/>
              <a:latin typeface="ＭＳ Ｐゴシック"/>
              <a:ea typeface="ＭＳ Ｐゴシック"/>
              <a:cs typeface="+mn-cs"/>
            </a:rPr>
            <a:t>額</a:t>
          </a:r>
          <a:r>
            <a:rPr kumimoji="1" lang="ja-JP" altLang="ja-JP" sz="1000">
              <a:solidFill>
                <a:schemeClr val="dk1"/>
              </a:solidFill>
              <a:effectLst/>
              <a:latin typeface="ＭＳ Ｐゴシック"/>
              <a:ea typeface="ＭＳ Ｐゴシック"/>
              <a:cs typeface="+mn-cs"/>
            </a:rPr>
            <a:t>が嵩</a:t>
          </a:r>
          <a:r>
            <a:rPr kumimoji="1" lang="ja-JP" altLang="en-US" sz="1000">
              <a:solidFill>
                <a:schemeClr val="dk1"/>
              </a:solidFill>
              <a:effectLst/>
              <a:latin typeface="ＭＳ Ｐゴシック"/>
              <a:ea typeface="ＭＳ Ｐゴシック"/>
              <a:cs typeface="+mn-cs"/>
            </a:rPr>
            <a:t>んでいるため</a:t>
          </a:r>
          <a:r>
            <a:rPr kumimoji="1" lang="ja-JP" altLang="ja-JP" sz="1000">
              <a:solidFill>
                <a:schemeClr val="dk1"/>
              </a:solidFill>
              <a:effectLst/>
              <a:latin typeface="ＭＳ Ｐゴシック"/>
              <a:ea typeface="ＭＳ Ｐゴシック"/>
              <a:cs typeface="+mn-cs"/>
            </a:rPr>
            <a:t>、類似団体</a:t>
          </a:r>
          <a:r>
            <a:rPr kumimoji="1" lang="ja-JP" altLang="en-US" sz="1000">
              <a:solidFill>
                <a:schemeClr val="dk1"/>
              </a:solidFill>
              <a:effectLst/>
              <a:latin typeface="ＭＳ Ｐゴシック"/>
              <a:ea typeface="ＭＳ Ｐゴシック"/>
              <a:cs typeface="+mn-cs"/>
            </a:rPr>
            <a:t>の</a:t>
          </a:r>
          <a:r>
            <a:rPr kumimoji="1" lang="ja-JP" altLang="ja-JP" sz="1000">
              <a:solidFill>
                <a:schemeClr val="dk1"/>
              </a:solidFill>
              <a:effectLst/>
              <a:latin typeface="ＭＳ Ｐゴシック"/>
              <a:ea typeface="ＭＳ Ｐゴシック"/>
              <a:cs typeface="+mn-cs"/>
            </a:rPr>
            <a:t>平均</a:t>
          </a:r>
          <a:r>
            <a:rPr kumimoji="1" lang="ja-JP" altLang="en-US" sz="1000">
              <a:solidFill>
                <a:schemeClr val="dk1"/>
              </a:solidFill>
              <a:effectLst/>
              <a:latin typeface="ＭＳ Ｐゴシック"/>
              <a:ea typeface="ＭＳ Ｐゴシック"/>
              <a:cs typeface="+mn-cs"/>
            </a:rPr>
            <a:t>値</a:t>
          </a:r>
          <a:r>
            <a:rPr kumimoji="1" lang="ja-JP" altLang="ja-JP" sz="1000">
              <a:solidFill>
                <a:schemeClr val="dk1"/>
              </a:solidFill>
              <a:effectLst/>
              <a:latin typeface="ＭＳ Ｐゴシック"/>
              <a:ea typeface="ＭＳ Ｐゴシック"/>
              <a:cs typeface="+mn-cs"/>
            </a:rPr>
            <a:t>より</a:t>
          </a:r>
          <a:r>
            <a:rPr kumimoji="1" lang="ja-JP" altLang="en-US" sz="1000">
              <a:solidFill>
                <a:schemeClr val="dk1"/>
              </a:solidFill>
              <a:effectLst/>
              <a:latin typeface="ＭＳ Ｐゴシック"/>
              <a:ea typeface="ＭＳ Ｐゴシック"/>
              <a:cs typeface="+mn-cs"/>
            </a:rPr>
            <a:t>も高い状況が続いている。</a:t>
          </a:r>
          <a:endParaRPr lang="ja-JP" altLang="ja-JP" sz="1000">
            <a:effectLst/>
            <a:latin typeface="ＭＳ Ｐゴシック"/>
            <a:ea typeface="ＭＳ Ｐゴシック"/>
          </a:endParaRPr>
        </a:p>
        <a:p>
          <a:r>
            <a:rPr kumimoji="1" lang="ja-JP" altLang="ja-JP" sz="1000">
              <a:solidFill>
                <a:schemeClr val="dk1"/>
              </a:solidFill>
              <a:effectLst/>
              <a:latin typeface="ＭＳ Ｐゴシック"/>
              <a:ea typeface="ＭＳ Ｐゴシック"/>
              <a:cs typeface="+mn-cs"/>
            </a:rPr>
            <a:t>　</a:t>
          </a:r>
          <a:r>
            <a:rPr kumimoji="1" lang="ja-JP" altLang="en-US" sz="1000">
              <a:solidFill>
                <a:schemeClr val="dk1"/>
              </a:solidFill>
              <a:effectLst/>
              <a:latin typeface="ＭＳ Ｐゴシック"/>
              <a:ea typeface="ＭＳ Ｐゴシック"/>
              <a:cs typeface="+mn-cs"/>
            </a:rPr>
            <a:t>公共施設の再編を進めていることから、</a:t>
          </a:r>
          <a:r>
            <a:rPr kumimoji="1" lang="ja-JP" altLang="ja-JP" sz="1000">
              <a:solidFill>
                <a:schemeClr val="dk1"/>
              </a:solidFill>
              <a:effectLst/>
              <a:latin typeface="ＭＳ Ｐゴシック"/>
              <a:ea typeface="ＭＳ Ｐゴシック"/>
              <a:cs typeface="+mn-cs"/>
            </a:rPr>
            <a:t>新たな公共施設</a:t>
          </a:r>
          <a:r>
            <a:rPr kumimoji="1" lang="ja-JP" altLang="en-US" sz="1000">
              <a:solidFill>
                <a:schemeClr val="dk1"/>
              </a:solidFill>
              <a:effectLst/>
              <a:latin typeface="ＭＳ Ｐゴシック"/>
              <a:ea typeface="ＭＳ Ｐゴシック"/>
              <a:cs typeface="+mn-cs"/>
            </a:rPr>
            <a:t>及び</a:t>
          </a:r>
          <a:r>
            <a:rPr kumimoji="1" lang="ja-JP" altLang="ja-JP" sz="1000">
              <a:solidFill>
                <a:schemeClr val="dk1"/>
              </a:solidFill>
              <a:effectLst/>
              <a:latin typeface="ＭＳ Ｐゴシック"/>
              <a:ea typeface="ＭＳ Ｐゴシック"/>
              <a:cs typeface="+mn-cs"/>
            </a:rPr>
            <a:t>インフラの整備は減少傾向である</a:t>
          </a:r>
          <a:r>
            <a:rPr kumimoji="1" lang="ja-JP" altLang="en-US" sz="1000">
              <a:solidFill>
                <a:schemeClr val="dk1"/>
              </a:solidFill>
              <a:effectLst/>
              <a:latin typeface="ＭＳ Ｐゴシック"/>
              <a:ea typeface="ＭＳ Ｐゴシック"/>
              <a:cs typeface="+mn-cs"/>
            </a:rPr>
            <a:t>。しかし、</a:t>
          </a:r>
          <a:r>
            <a:rPr kumimoji="1" lang="ja-JP" altLang="ja-JP" sz="1000">
              <a:solidFill>
                <a:schemeClr val="dk1"/>
              </a:solidFill>
              <a:effectLst/>
              <a:latin typeface="ＭＳ Ｐゴシック"/>
              <a:ea typeface="ＭＳ Ｐゴシック"/>
              <a:cs typeface="+mn-cs"/>
            </a:rPr>
            <a:t>小</a:t>
          </a:r>
          <a:r>
            <a:rPr kumimoji="1" lang="ja-JP" altLang="en-US" sz="1000">
              <a:solidFill>
                <a:schemeClr val="dk1"/>
              </a:solidFill>
              <a:effectLst/>
              <a:latin typeface="ＭＳ Ｐゴシック"/>
              <a:ea typeface="ＭＳ Ｐゴシック"/>
              <a:cs typeface="+mn-cs"/>
            </a:rPr>
            <a:t>・</a:t>
          </a:r>
          <a:r>
            <a:rPr kumimoji="1" lang="ja-JP" altLang="ja-JP" sz="1000">
              <a:solidFill>
                <a:schemeClr val="dk1"/>
              </a:solidFill>
              <a:effectLst/>
              <a:latin typeface="ＭＳ Ｐゴシック"/>
              <a:ea typeface="ＭＳ Ｐゴシック"/>
              <a:cs typeface="+mn-cs"/>
            </a:rPr>
            <a:t>中学校</a:t>
          </a:r>
          <a:r>
            <a:rPr kumimoji="1" lang="ja-JP" altLang="en-US" sz="1000">
              <a:solidFill>
                <a:schemeClr val="dk1"/>
              </a:solidFill>
              <a:effectLst/>
              <a:latin typeface="ＭＳ Ｐゴシック"/>
              <a:ea typeface="ＭＳ Ｐゴシック"/>
              <a:cs typeface="+mn-cs"/>
            </a:rPr>
            <a:t>その他の公共施設の</a:t>
          </a:r>
          <a:r>
            <a:rPr kumimoji="1" lang="ja-JP" altLang="ja-JP" sz="1000">
              <a:solidFill>
                <a:schemeClr val="dk1"/>
              </a:solidFill>
              <a:effectLst/>
              <a:latin typeface="ＭＳ Ｐゴシック"/>
              <a:ea typeface="ＭＳ Ｐゴシック"/>
              <a:cs typeface="+mn-cs"/>
            </a:rPr>
            <a:t>改修等が計画的に予定されている</a:t>
          </a:r>
          <a:r>
            <a:rPr kumimoji="1" lang="ja-JP" altLang="en-US" sz="1000">
              <a:solidFill>
                <a:schemeClr val="dk1"/>
              </a:solidFill>
              <a:effectLst/>
              <a:latin typeface="ＭＳ Ｐゴシック"/>
              <a:ea typeface="ＭＳ Ｐゴシック"/>
              <a:cs typeface="+mn-cs"/>
            </a:rPr>
            <a:t>ため</a:t>
          </a:r>
          <a:r>
            <a:rPr kumimoji="1" lang="ja-JP" altLang="ja-JP" sz="1000">
              <a:solidFill>
                <a:schemeClr val="dk1"/>
              </a:solidFill>
              <a:effectLst/>
              <a:latin typeface="ＭＳ Ｐゴシック"/>
              <a:ea typeface="ＭＳ Ｐゴシック"/>
              <a:cs typeface="+mn-cs"/>
            </a:rPr>
            <a:t>、</a:t>
          </a:r>
          <a:r>
            <a:rPr kumimoji="1" lang="ja-JP" altLang="en-US" sz="1000">
              <a:solidFill>
                <a:schemeClr val="dk1"/>
              </a:solidFill>
              <a:effectLst/>
              <a:latin typeface="ＭＳ Ｐゴシック"/>
              <a:ea typeface="ＭＳ Ｐゴシック"/>
              <a:cs typeface="+mn-cs"/>
            </a:rPr>
            <a:t>この比率</a:t>
          </a:r>
          <a:r>
            <a:rPr kumimoji="1" lang="ja-JP" altLang="ja-JP" sz="1000">
              <a:solidFill>
                <a:schemeClr val="dk1"/>
              </a:solidFill>
              <a:effectLst/>
              <a:latin typeface="ＭＳ Ｐゴシック"/>
              <a:ea typeface="ＭＳ Ｐゴシック"/>
              <a:cs typeface="+mn-cs"/>
            </a:rPr>
            <a:t>が急速に低下することはない</a:t>
          </a:r>
          <a:r>
            <a:rPr kumimoji="1" lang="ja-JP" altLang="en-US" sz="1000">
              <a:solidFill>
                <a:schemeClr val="dk1"/>
              </a:solidFill>
              <a:effectLst/>
              <a:latin typeface="ＭＳ Ｐゴシック"/>
              <a:ea typeface="ＭＳ Ｐゴシック"/>
              <a:cs typeface="+mn-cs"/>
            </a:rPr>
            <a:t>と考えられる</a:t>
          </a:r>
          <a:r>
            <a:rPr kumimoji="1" lang="ja-JP" altLang="ja-JP" sz="1000">
              <a:solidFill>
                <a:schemeClr val="dk1"/>
              </a:solidFill>
              <a:effectLst/>
              <a:latin typeface="ＭＳ Ｐゴシック"/>
              <a:ea typeface="ＭＳ Ｐゴシック"/>
              <a:cs typeface="+mn-cs"/>
            </a:rPr>
            <a:t>。</a:t>
          </a:r>
          <a:endParaRPr lang="ja-JP" altLang="ja-JP" sz="1000">
            <a:effectLst/>
            <a:latin typeface="ＭＳ Ｐゴシック"/>
            <a:ea typeface="ＭＳ Ｐゴシック"/>
          </a:endParaRPr>
        </a:p>
        <a:p>
          <a:r>
            <a:rPr kumimoji="1" lang="ja-JP" altLang="ja-JP" sz="1000">
              <a:solidFill>
                <a:schemeClr val="dk1"/>
              </a:solidFill>
              <a:effectLst/>
              <a:latin typeface="ＭＳ Ｐゴシック"/>
              <a:ea typeface="ＭＳ Ｐゴシック"/>
              <a:cs typeface="+mn-cs"/>
            </a:rPr>
            <a:t>　実質公債費比率</a:t>
          </a:r>
          <a:r>
            <a:rPr kumimoji="1" lang="ja-JP" altLang="en-US" sz="1000">
              <a:solidFill>
                <a:schemeClr val="dk1"/>
              </a:solidFill>
              <a:effectLst/>
              <a:latin typeface="ＭＳ Ｐゴシック"/>
              <a:ea typeface="ＭＳ Ｐゴシック"/>
              <a:cs typeface="+mn-cs"/>
            </a:rPr>
            <a:t>に</a:t>
          </a:r>
          <a:r>
            <a:rPr kumimoji="1" lang="ja-JP" altLang="ja-JP" sz="1000">
              <a:solidFill>
                <a:schemeClr val="dk1"/>
              </a:solidFill>
              <a:effectLst/>
              <a:latin typeface="ＭＳ Ｐゴシック"/>
              <a:ea typeface="ＭＳ Ｐゴシック"/>
              <a:cs typeface="+mn-cs"/>
            </a:rPr>
            <a:t>注視し</a:t>
          </a:r>
          <a:r>
            <a:rPr kumimoji="1" lang="ja-JP" altLang="en-US" sz="1000">
              <a:solidFill>
                <a:schemeClr val="dk1"/>
              </a:solidFill>
              <a:effectLst/>
              <a:latin typeface="ＭＳ Ｐゴシック"/>
              <a:ea typeface="ＭＳ Ｐゴシック"/>
              <a:cs typeface="+mn-cs"/>
            </a:rPr>
            <a:t>ながら</a:t>
          </a:r>
          <a:r>
            <a:rPr kumimoji="1" lang="ja-JP" altLang="ja-JP" sz="1000">
              <a:solidFill>
                <a:schemeClr val="dk1"/>
              </a:solidFill>
              <a:effectLst/>
              <a:latin typeface="ＭＳ Ｐゴシック"/>
              <a:ea typeface="ＭＳ Ｐゴシック"/>
              <a:cs typeface="+mn-cs"/>
            </a:rPr>
            <a:t>、事業の</a:t>
          </a:r>
          <a:r>
            <a:rPr kumimoji="1" lang="ja-JP" altLang="en-US" sz="1000">
              <a:solidFill>
                <a:schemeClr val="dk1"/>
              </a:solidFill>
              <a:effectLst/>
              <a:latin typeface="ＭＳ Ｐゴシック"/>
              <a:ea typeface="ＭＳ Ｐゴシック"/>
              <a:cs typeface="+mn-cs"/>
            </a:rPr>
            <a:t>精査</a:t>
          </a:r>
          <a:r>
            <a:rPr kumimoji="1" lang="ja-JP" altLang="ja-JP" sz="1000">
              <a:solidFill>
                <a:schemeClr val="dk1"/>
              </a:solidFill>
              <a:effectLst/>
              <a:latin typeface="ＭＳ Ｐゴシック"/>
              <a:ea typeface="ＭＳ Ｐゴシック"/>
              <a:cs typeface="+mn-cs"/>
            </a:rPr>
            <a:t>、地方債</a:t>
          </a:r>
          <a:r>
            <a:rPr kumimoji="1" lang="ja-JP" altLang="en-US" sz="1000">
              <a:solidFill>
                <a:schemeClr val="dk1"/>
              </a:solidFill>
              <a:effectLst/>
              <a:latin typeface="ＭＳ Ｐゴシック"/>
              <a:ea typeface="ＭＳ Ｐゴシック"/>
              <a:cs typeface="+mn-cs"/>
            </a:rPr>
            <a:t>の</a:t>
          </a:r>
          <a:r>
            <a:rPr kumimoji="1" lang="ja-JP" altLang="ja-JP" sz="1000">
              <a:solidFill>
                <a:schemeClr val="dk1"/>
              </a:solidFill>
              <a:effectLst/>
              <a:latin typeface="ＭＳ Ｐゴシック"/>
              <a:ea typeface="ＭＳ Ｐゴシック"/>
              <a:cs typeface="+mn-cs"/>
            </a:rPr>
            <a:t>発行規模</a:t>
          </a:r>
          <a:r>
            <a:rPr kumimoji="1" lang="ja-JP" altLang="en-US" sz="1000">
              <a:solidFill>
                <a:schemeClr val="dk1"/>
              </a:solidFill>
              <a:effectLst/>
              <a:latin typeface="ＭＳ Ｐゴシック"/>
              <a:ea typeface="ＭＳ Ｐゴシック"/>
              <a:cs typeface="+mn-cs"/>
            </a:rPr>
            <a:t>の適正な抑制に努めるとともに、場合によっては、可能な範囲での繰上償還の再開も検討する必要がある。</a:t>
          </a:r>
          <a:endParaRPr lang="ja-JP" altLang="ja-JP" sz="1000">
            <a:effectLst/>
            <a:latin typeface="ＭＳ Ｐゴシック"/>
            <a:ea typeface="ＭＳ Ｐゴシック"/>
          </a:endParaRPr>
        </a:p>
      </xdr:txBody>
    </xdr:sp>
    <xdr:clientData/>
  </xdr:twoCellAnchor>
  <xdr:oneCellAnchor>
    <xdr:from>
      <xdr:col>3</xdr:col>
      <xdr:colOff>123825</xdr:colOff>
      <xdr:row>69</xdr:row>
      <xdr:rowOff>107950</xdr:rowOff>
    </xdr:from>
    <xdr:ext cx="297815" cy="22542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7365" cy="25908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7365" cy="25908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7365" cy="2584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7365" cy="259080"/>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7365" cy="259080"/>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7365" cy="2584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125730</xdr:rowOff>
    </xdr:from>
    <xdr:ext cx="762000" cy="259080"/>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76200</xdr:rowOff>
    </xdr:from>
    <xdr:ext cx="762000" cy="2584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168910</xdr:rowOff>
    </xdr:from>
    <xdr:to>
      <xdr:col>24</xdr:col>
      <xdr:colOff>25400</xdr:colOff>
      <xdr:row>80</xdr:row>
      <xdr:rowOff>35560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71346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31750</xdr:rowOff>
    </xdr:from>
    <xdr:ext cx="762000" cy="2584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334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15240</xdr:rowOff>
    </xdr:from>
    <xdr:to>
      <xdr:col>24</xdr:col>
      <xdr:colOff>76200</xdr:colOff>
      <xdr:row>78</xdr:row>
      <xdr:rowOff>116840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39370</xdr:rowOff>
    </xdr:from>
    <xdr:to>
      <xdr:col>19</xdr:col>
      <xdr:colOff>187325</xdr:colOff>
      <xdr:row>79</xdr:row>
      <xdr:rowOff>168910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58392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5080</xdr:rowOff>
    </xdr:from>
    <xdr:ext cx="735965"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0352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165100</xdr:rowOff>
    </xdr:from>
    <xdr:to>
      <xdr:col>15</xdr:col>
      <xdr:colOff>98425</xdr:colOff>
      <xdr:row>79</xdr:row>
      <xdr:rowOff>39370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5382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80010</xdr:rowOff>
    </xdr:from>
    <xdr:to>
      <xdr:col>15</xdr:col>
      <xdr:colOff>149225</xdr:colOff>
      <xdr:row>78</xdr:row>
      <xdr:rowOff>10160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20320</xdr:rowOff>
    </xdr:from>
    <xdr:ext cx="762000" cy="2584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50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149860</xdr:rowOff>
    </xdr:from>
    <xdr:to>
      <xdr:col>11</xdr:col>
      <xdr:colOff>9525</xdr:colOff>
      <xdr:row>78</xdr:row>
      <xdr:rowOff>165100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5229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102870</xdr:rowOff>
    </xdr:from>
    <xdr:to>
      <xdr:col>11</xdr:col>
      <xdr:colOff>60325</xdr:colOff>
      <xdr:row>78</xdr:row>
      <xdr:rowOff>33020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43180</xdr:rowOff>
    </xdr:from>
    <xdr:ext cx="761365" cy="2584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733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110490</xdr:rowOff>
    </xdr:from>
    <xdr:to>
      <xdr:col>6</xdr:col>
      <xdr:colOff>171450</xdr:colOff>
      <xdr:row>78</xdr:row>
      <xdr:rowOff>40640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50800</xdr:rowOff>
    </xdr:from>
    <xdr:ext cx="761365"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81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79</xdr:row>
      <xdr:rowOff>156210</xdr:rowOff>
    </xdr:from>
    <xdr:to>
      <xdr:col>24</xdr:col>
      <xdr:colOff>76200</xdr:colOff>
      <xdr:row>80</xdr:row>
      <xdr:rowOff>86360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7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128270</xdr:rowOff>
    </xdr:from>
    <xdr:ext cx="762000" cy="259080"/>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67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79</xdr:row>
      <xdr:rowOff>118110</xdr:rowOff>
    </xdr:from>
    <xdr:to>
      <xdr:col>20</xdr:col>
      <xdr:colOff>38100</xdr:colOff>
      <xdr:row>80</xdr:row>
      <xdr:rowOff>48260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6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33020</xdr:rowOff>
    </xdr:from>
    <xdr:ext cx="735965" cy="259080"/>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7490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160020</xdr:rowOff>
    </xdr:from>
    <xdr:to>
      <xdr:col>15</xdr:col>
      <xdr:colOff>149225</xdr:colOff>
      <xdr:row>79</xdr:row>
      <xdr:rowOff>90170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74930</xdr:rowOff>
    </xdr:from>
    <xdr:ext cx="762000" cy="2584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619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114300</xdr:rowOff>
    </xdr:from>
    <xdr:to>
      <xdr:col>11</xdr:col>
      <xdr:colOff>60325</xdr:colOff>
      <xdr:row>79</xdr:row>
      <xdr:rowOff>44450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29210</xdr:rowOff>
    </xdr:from>
    <xdr:ext cx="761365" cy="2584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573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99060</xdr:rowOff>
    </xdr:from>
    <xdr:to>
      <xdr:col>6</xdr:col>
      <xdr:colOff>171450</xdr:colOff>
      <xdr:row>79</xdr:row>
      <xdr:rowOff>29210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13970</xdr:rowOff>
    </xdr:from>
    <xdr:ext cx="761365" cy="259080"/>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558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dk1"/>
              </a:solidFill>
              <a:effectLst/>
              <a:latin typeface="ＭＳ Ｐゴシック"/>
              <a:ea typeface="ＭＳ Ｐゴシック"/>
              <a:cs typeface="+mn-cs"/>
            </a:rPr>
            <a:t>　</a:t>
          </a:r>
          <a:r>
            <a:rPr kumimoji="1" lang="ja-JP" altLang="ja-JP" sz="1000">
              <a:solidFill>
                <a:schemeClr val="dk1"/>
              </a:solidFill>
              <a:effectLst/>
              <a:latin typeface="ＭＳ Ｐゴシック"/>
              <a:ea typeface="ＭＳ Ｐゴシック"/>
              <a:cs typeface="+mn-cs"/>
            </a:rPr>
            <a:t>公債費以外</a:t>
          </a:r>
          <a:r>
            <a:rPr kumimoji="1" lang="ja-JP" altLang="en-US" sz="1000">
              <a:solidFill>
                <a:schemeClr val="dk1"/>
              </a:solidFill>
              <a:effectLst/>
              <a:latin typeface="ＭＳ Ｐゴシック"/>
              <a:ea typeface="ＭＳ Ｐゴシック"/>
              <a:cs typeface="+mn-cs"/>
            </a:rPr>
            <a:t>に</a:t>
          </a:r>
          <a:r>
            <a:rPr kumimoji="1" lang="ja-JP" altLang="ja-JP" sz="1000">
              <a:solidFill>
                <a:schemeClr val="dk1"/>
              </a:solidFill>
              <a:effectLst/>
              <a:latin typeface="ＭＳ Ｐゴシック"/>
              <a:ea typeface="ＭＳ Ｐゴシック"/>
              <a:cs typeface="+mn-cs"/>
            </a:rPr>
            <a:t>ついては、類似団体平均</a:t>
          </a:r>
          <a:r>
            <a:rPr kumimoji="1" lang="ja-JP" altLang="en-US" sz="1000">
              <a:solidFill>
                <a:schemeClr val="dk1"/>
              </a:solidFill>
              <a:effectLst/>
              <a:latin typeface="ＭＳ Ｐゴシック"/>
              <a:ea typeface="ＭＳ Ｐゴシック"/>
              <a:cs typeface="+mn-cs"/>
            </a:rPr>
            <a:t>値</a:t>
          </a:r>
          <a:r>
            <a:rPr kumimoji="1" lang="ja-JP" altLang="ja-JP" sz="1000">
              <a:solidFill>
                <a:schemeClr val="dk1"/>
              </a:solidFill>
              <a:effectLst/>
              <a:latin typeface="ＭＳ Ｐゴシック"/>
              <a:ea typeface="ＭＳ Ｐゴシック"/>
              <a:cs typeface="+mn-cs"/>
            </a:rPr>
            <a:t>を</a:t>
          </a:r>
          <a:r>
            <a:rPr kumimoji="1" lang="ja-JP" altLang="en-US" sz="1000">
              <a:solidFill>
                <a:schemeClr val="dk1"/>
              </a:solidFill>
              <a:effectLst/>
              <a:latin typeface="ＭＳ Ｐゴシック"/>
              <a:ea typeface="ＭＳ Ｐゴシック"/>
              <a:cs typeface="+mn-cs"/>
            </a:rPr>
            <a:t>一定程度</a:t>
          </a:r>
          <a:r>
            <a:rPr kumimoji="1" lang="ja-JP" altLang="ja-JP" sz="1000">
              <a:solidFill>
                <a:schemeClr val="dk1"/>
              </a:solidFill>
              <a:effectLst/>
              <a:latin typeface="ＭＳ Ｐゴシック"/>
              <a:ea typeface="ＭＳ Ｐゴシック"/>
              <a:cs typeface="+mn-cs"/>
            </a:rPr>
            <a:t>下回る</a:t>
          </a:r>
          <a:r>
            <a:rPr kumimoji="1" lang="ja-JP" altLang="en-US" sz="1000">
              <a:solidFill>
                <a:schemeClr val="dk1"/>
              </a:solidFill>
              <a:effectLst/>
              <a:latin typeface="ＭＳ Ｐゴシック"/>
              <a:ea typeface="ＭＳ Ｐゴシック"/>
              <a:cs typeface="+mn-cs"/>
            </a:rPr>
            <a:t>状態が続いている。</a:t>
          </a:r>
          <a:endParaRPr kumimoji="1" lang="en-US" altLang="ja-JP" sz="1000">
            <a:solidFill>
              <a:schemeClr val="dk1"/>
            </a:solidFill>
            <a:effectLst/>
            <a:latin typeface="ＭＳ Ｐゴシック"/>
            <a:ea typeface="ＭＳ Ｐゴシック"/>
            <a:cs typeface="+mn-cs"/>
          </a:endParaRPr>
        </a:p>
        <a:p>
          <a:r>
            <a:rPr kumimoji="1" lang="ja-JP" altLang="en-US" sz="1000">
              <a:solidFill>
                <a:schemeClr val="dk1"/>
              </a:solidFill>
              <a:effectLst/>
              <a:latin typeface="ＭＳ Ｐゴシック"/>
              <a:ea typeface="ＭＳ Ｐゴシック"/>
              <a:cs typeface="+mn-cs"/>
            </a:rPr>
            <a:t>　ただし、補助費等については、</a:t>
          </a:r>
          <a:r>
            <a:rPr kumimoji="1" lang="ja-JP" altLang="ja-JP" sz="1000">
              <a:solidFill>
                <a:schemeClr val="dk1"/>
              </a:solidFill>
              <a:effectLst/>
              <a:latin typeface="ＭＳ Ｐゴシック"/>
              <a:ea typeface="ＭＳ Ｐゴシック"/>
              <a:cs typeface="+mn-cs"/>
            </a:rPr>
            <a:t>類似団体の平均よりも高くなっている</a:t>
          </a:r>
          <a:r>
            <a:rPr kumimoji="1" lang="ja-JP" altLang="en-US" sz="1000">
              <a:solidFill>
                <a:schemeClr val="dk1"/>
              </a:solidFill>
              <a:effectLst/>
              <a:latin typeface="ＭＳ Ｐゴシック"/>
              <a:ea typeface="ＭＳ Ｐゴシック"/>
              <a:cs typeface="+mn-cs"/>
            </a:rPr>
            <a:t>。そのため、公営企業への基準外繰出金の圧縮のほか、</a:t>
          </a:r>
          <a:r>
            <a:rPr kumimoji="1" lang="ja-JP" altLang="ja-JP" sz="1000">
              <a:solidFill>
                <a:schemeClr val="dk1"/>
              </a:solidFill>
              <a:effectLst/>
              <a:latin typeface="ＭＳ Ｐゴシック"/>
              <a:ea typeface="ＭＳ Ｐゴシック"/>
              <a:cs typeface="+mn-cs"/>
            </a:rPr>
            <a:t>市特有の事情</a:t>
          </a:r>
          <a:r>
            <a:rPr kumimoji="1" lang="ja-JP" altLang="en-US" sz="1000">
              <a:solidFill>
                <a:schemeClr val="dk1"/>
              </a:solidFill>
              <a:effectLst/>
              <a:latin typeface="ＭＳ Ｐゴシック"/>
              <a:ea typeface="ＭＳ Ｐゴシック"/>
              <a:cs typeface="+mn-cs"/>
            </a:rPr>
            <a:t>を考慮する必要性が薄いものを</a:t>
          </a:r>
          <a:r>
            <a:rPr kumimoji="1" lang="ja-JP" altLang="ja-JP" sz="1000">
              <a:solidFill>
                <a:schemeClr val="dk1"/>
              </a:solidFill>
              <a:effectLst/>
              <a:latin typeface="ＭＳ Ｐゴシック"/>
              <a:ea typeface="ＭＳ Ｐゴシック"/>
              <a:cs typeface="+mn-cs"/>
            </a:rPr>
            <a:t>積極的</a:t>
          </a:r>
          <a:r>
            <a:rPr kumimoji="1" lang="ja-JP" altLang="en-US" sz="1000">
              <a:solidFill>
                <a:schemeClr val="dk1"/>
              </a:solidFill>
              <a:effectLst/>
              <a:latin typeface="ＭＳ Ｐゴシック"/>
              <a:ea typeface="ＭＳ Ｐゴシック"/>
              <a:cs typeface="+mn-cs"/>
            </a:rPr>
            <a:t>に</a:t>
          </a:r>
          <a:r>
            <a:rPr kumimoji="1" lang="ja-JP" altLang="ja-JP" sz="1000">
              <a:solidFill>
                <a:schemeClr val="dk1"/>
              </a:solidFill>
              <a:effectLst/>
              <a:latin typeface="ＭＳ Ｐゴシック"/>
              <a:ea typeface="ＭＳ Ｐゴシック"/>
              <a:cs typeface="+mn-cs"/>
            </a:rPr>
            <a:t>見直し</a:t>
          </a:r>
          <a:r>
            <a:rPr kumimoji="1" lang="ja-JP" altLang="en-US" sz="1000">
              <a:solidFill>
                <a:schemeClr val="dk1"/>
              </a:solidFill>
              <a:effectLst/>
              <a:latin typeface="ＭＳ Ｐゴシック"/>
              <a:ea typeface="ＭＳ Ｐゴシック"/>
              <a:cs typeface="+mn-cs"/>
            </a:rPr>
            <a:t>、</a:t>
          </a:r>
          <a:r>
            <a:rPr kumimoji="1" lang="ja-JP" altLang="ja-JP" sz="1000">
              <a:solidFill>
                <a:schemeClr val="dk1"/>
              </a:solidFill>
              <a:effectLst/>
              <a:latin typeface="ＭＳ Ｐゴシック"/>
              <a:ea typeface="ＭＳ Ｐゴシック"/>
              <a:cs typeface="+mn-cs"/>
            </a:rPr>
            <a:t>改善を</a:t>
          </a:r>
          <a:r>
            <a:rPr kumimoji="1" lang="ja-JP" altLang="en-US" sz="1000">
              <a:solidFill>
                <a:schemeClr val="dk1"/>
              </a:solidFill>
              <a:effectLst/>
              <a:latin typeface="ＭＳ Ｐゴシック"/>
              <a:ea typeface="ＭＳ Ｐゴシック"/>
              <a:cs typeface="+mn-cs"/>
            </a:rPr>
            <a:t>図る</a:t>
          </a:r>
          <a:r>
            <a:rPr kumimoji="1" lang="ja-JP" altLang="ja-JP" sz="1000">
              <a:solidFill>
                <a:schemeClr val="dk1"/>
              </a:solidFill>
              <a:effectLst/>
              <a:latin typeface="ＭＳ Ｐゴシック"/>
              <a:ea typeface="ＭＳ Ｐゴシック"/>
              <a:cs typeface="+mn-cs"/>
            </a:rPr>
            <a:t>。</a:t>
          </a:r>
          <a:endParaRPr kumimoji="1" lang="en-US" altLang="ja-JP" sz="1000">
            <a:solidFill>
              <a:schemeClr val="dk1"/>
            </a:solidFill>
            <a:effectLst/>
            <a:latin typeface="ＭＳ Ｐゴシック"/>
            <a:ea typeface="ＭＳ Ｐゴシック"/>
            <a:cs typeface="+mn-cs"/>
          </a:endParaRPr>
        </a:p>
        <a:p>
          <a:r>
            <a:rPr kumimoji="1" lang="ja-JP" altLang="en-US" sz="1000">
              <a:solidFill>
                <a:schemeClr val="dk1"/>
              </a:solidFill>
              <a:effectLst/>
              <a:latin typeface="ＭＳ Ｐゴシック"/>
              <a:ea typeface="ＭＳ Ｐゴシック"/>
              <a:cs typeface="+mn-cs"/>
            </a:rPr>
            <a:t>　</a:t>
          </a:r>
          <a:r>
            <a:rPr kumimoji="1" lang="ja-JP" altLang="ja-JP" sz="1000">
              <a:solidFill>
                <a:schemeClr val="dk1"/>
              </a:solidFill>
              <a:effectLst/>
              <a:latin typeface="ＭＳ Ｐゴシック"/>
              <a:ea typeface="ＭＳ Ｐゴシック"/>
              <a:cs typeface="+mn-cs"/>
            </a:rPr>
            <a:t>また、公共施設数の保有数が多いことに</a:t>
          </a:r>
          <a:r>
            <a:rPr kumimoji="1" lang="ja-JP" altLang="en-US" sz="1000">
              <a:solidFill>
                <a:schemeClr val="dk1"/>
              </a:solidFill>
              <a:effectLst/>
              <a:latin typeface="ＭＳ Ｐゴシック"/>
              <a:ea typeface="ＭＳ Ｐゴシック"/>
              <a:cs typeface="+mn-cs"/>
            </a:rPr>
            <a:t>起因する</a:t>
          </a:r>
          <a:r>
            <a:rPr kumimoji="1" lang="ja-JP" altLang="ja-JP" sz="1000">
              <a:solidFill>
                <a:schemeClr val="dk1"/>
              </a:solidFill>
              <a:effectLst/>
              <a:latin typeface="ＭＳ Ｐゴシック"/>
              <a:ea typeface="ＭＳ Ｐゴシック"/>
              <a:cs typeface="+mn-cs"/>
            </a:rPr>
            <a:t>物件費</a:t>
          </a:r>
          <a:r>
            <a:rPr kumimoji="1" lang="ja-JP" altLang="en-US" sz="1000">
              <a:solidFill>
                <a:schemeClr val="dk1"/>
              </a:solidFill>
              <a:effectLst/>
              <a:latin typeface="ＭＳ Ｐゴシック"/>
              <a:ea typeface="ＭＳ Ｐゴシック"/>
              <a:cs typeface="+mn-cs"/>
            </a:rPr>
            <a:t>及び</a:t>
          </a:r>
          <a:r>
            <a:rPr kumimoji="1" lang="ja-JP" altLang="ja-JP" sz="1000">
              <a:solidFill>
                <a:schemeClr val="dk1"/>
              </a:solidFill>
              <a:effectLst/>
              <a:latin typeface="ＭＳ Ｐゴシック"/>
              <a:ea typeface="ＭＳ Ｐゴシック"/>
              <a:cs typeface="+mn-cs"/>
            </a:rPr>
            <a:t>維持補修費の</a:t>
          </a:r>
          <a:r>
            <a:rPr kumimoji="1" lang="ja-JP" altLang="en-US" sz="1000">
              <a:solidFill>
                <a:schemeClr val="dk1"/>
              </a:solidFill>
              <a:effectLst/>
              <a:latin typeface="ＭＳ Ｐゴシック"/>
              <a:ea typeface="ＭＳ Ｐゴシック"/>
              <a:cs typeface="+mn-cs"/>
            </a:rPr>
            <a:t>増嵩</a:t>
          </a:r>
          <a:r>
            <a:rPr kumimoji="1" lang="ja-JP" altLang="ja-JP" sz="1000">
              <a:solidFill>
                <a:schemeClr val="dk1"/>
              </a:solidFill>
              <a:effectLst/>
              <a:latin typeface="ＭＳ Ｐゴシック"/>
              <a:ea typeface="ＭＳ Ｐゴシック"/>
              <a:cs typeface="+mn-cs"/>
            </a:rPr>
            <a:t>については、</a:t>
          </a:r>
          <a:r>
            <a:rPr kumimoji="1" lang="ja-JP" altLang="en-US" sz="1000">
              <a:solidFill>
                <a:schemeClr val="dk1"/>
              </a:solidFill>
              <a:effectLst/>
              <a:latin typeface="ＭＳ Ｐゴシック"/>
              <a:ea typeface="ＭＳ Ｐゴシック"/>
              <a:cs typeface="+mn-cs"/>
            </a:rPr>
            <a:t>公共施設再編計画に基づき、</a:t>
          </a:r>
          <a:r>
            <a:rPr kumimoji="1" lang="ja-JP" altLang="ja-JP" sz="1000">
              <a:solidFill>
                <a:schemeClr val="dk1"/>
              </a:solidFill>
              <a:effectLst/>
              <a:latin typeface="ＭＳ Ｐゴシック"/>
              <a:ea typeface="ＭＳ Ｐゴシック"/>
              <a:cs typeface="+mn-cs"/>
            </a:rPr>
            <a:t>施設の再編・統合を進める。</a:t>
          </a:r>
          <a:endParaRPr lang="ja-JP" altLang="ja-JP" sz="1100">
            <a:effectLst/>
            <a:latin typeface="ＭＳ Ｐゴシック"/>
            <a:ea typeface="ＭＳ Ｐゴシック"/>
          </a:endParaRPr>
        </a:p>
      </xdr:txBody>
    </xdr:sp>
    <xdr:clientData/>
  </xdr:twoCellAnchor>
  <xdr:oneCellAnchor>
    <xdr:from>
      <xdr:col>62</xdr:col>
      <xdr:colOff>6350</xdr:colOff>
      <xdr:row>69</xdr:row>
      <xdr:rowOff>107950</xdr:rowOff>
    </xdr:from>
    <xdr:ext cx="297815" cy="22542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7365" cy="2584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7365" cy="2584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7365" cy="2584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7365" cy="2584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49530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21590</xdr:rowOff>
    </xdr:from>
    <xdr:ext cx="762000" cy="259080"/>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85.8</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49530</xdr:rowOff>
    </xdr:from>
    <xdr:to>
      <xdr:col>82</xdr:col>
      <xdr:colOff>196850</xdr:colOff>
      <xdr:row>80</xdr:row>
      <xdr:rowOff>49530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99060</xdr:rowOff>
    </xdr:from>
    <xdr:ext cx="762000" cy="2584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62.5</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97790</xdr:rowOff>
    </xdr:from>
    <xdr:to>
      <xdr:col>82</xdr:col>
      <xdr:colOff>107950</xdr:colOff>
      <xdr:row>75</xdr:row>
      <xdr:rowOff>115570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295654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121285</xdr:rowOff>
    </xdr:from>
    <xdr:ext cx="762000" cy="2584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514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149225</xdr:rowOff>
    </xdr:from>
    <xdr:to>
      <xdr:col>82</xdr:col>
      <xdr:colOff>158750</xdr:colOff>
      <xdr:row>77</xdr:row>
      <xdr:rowOff>79375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74930</xdr:rowOff>
    </xdr:from>
    <xdr:to>
      <xdr:col>78</xdr:col>
      <xdr:colOff>69850</xdr:colOff>
      <xdr:row>75</xdr:row>
      <xdr:rowOff>115570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293368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83185</xdr:rowOff>
    </xdr:from>
    <xdr:to>
      <xdr:col>78</xdr:col>
      <xdr:colOff>120650</xdr:colOff>
      <xdr:row>78</xdr:row>
      <xdr:rowOff>13335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169545</xdr:rowOff>
    </xdr:from>
    <xdr:ext cx="736600" cy="2584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3711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74930</xdr:rowOff>
    </xdr:from>
    <xdr:to>
      <xdr:col>73</xdr:col>
      <xdr:colOff>180975</xdr:colOff>
      <xdr:row>75</xdr:row>
      <xdr:rowOff>156845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293368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46355</xdr:rowOff>
    </xdr:from>
    <xdr:to>
      <xdr:col>74</xdr:col>
      <xdr:colOff>31750</xdr:colOff>
      <xdr:row>77</xdr:row>
      <xdr:rowOff>147955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132715</xdr:rowOff>
    </xdr:from>
    <xdr:ext cx="762000" cy="2584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34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74</xdr:row>
      <xdr:rowOff>113030</xdr:rowOff>
    </xdr:from>
    <xdr:to>
      <xdr:col>69</xdr:col>
      <xdr:colOff>92075</xdr:colOff>
      <xdr:row>75</xdr:row>
      <xdr:rowOff>156845</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800330"/>
          <a:ext cx="8890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41910</xdr:rowOff>
    </xdr:from>
    <xdr:to>
      <xdr:col>69</xdr:col>
      <xdr:colOff>142875</xdr:colOff>
      <xdr:row>77</xdr:row>
      <xdr:rowOff>143510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128270</xdr:rowOff>
    </xdr:from>
    <xdr:ext cx="761365"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29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105410</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30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75</xdr:row>
      <xdr:rowOff>46355</xdr:rowOff>
    </xdr:from>
    <xdr:to>
      <xdr:col>82</xdr:col>
      <xdr:colOff>158750</xdr:colOff>
      <xdr:row>75</xdr:row>
      <xdr:rowOff>147955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9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63500</xdr:rowOff>
    </xdr:from>
    <xdr:ext cx="762000" cy="2584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750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5080</xdr:rowOff>
    </xdr:from>
    <xdr:ext cx="736600" cy="25908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692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23495</xdr:rowOff>
    </xdr:from>
    <xdr:to>
      <xdr:col>74</xdr:col>
      <xdr:colOff>31750</xdr:colOff>
      <xdr:row>75</xdr:row>
      <xdr:rowOff>125095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8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135255</xdr:rowOff>
    </xdr:from>
    <xdr:ext cx="762000" cy="2584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651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106045</xdr:rowOff>
    </xdr:from>
    <xdr:to>
      <xdr:col>69</xdr:col>
      <xdr:colOff>142875</xdr:colOff>
      <xdr:row>76</xdr:row>
      <xdr:rowOff>36195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9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46355</xdr:rowOff>
    </xdr:from>
    <xdr:ext cx="761365" cy="259080"/>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7336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74</xdr:row>
      <xdr:rowOff>62230</xdr:rowOff>
    </xdr:from>
    <xdr:to>
      <xdr:col>65</xdr:col>
      <xdr:colOff>53975</xdr:colOff>
      <xdr:row>74</xdr:row>
      <xdr:rowOff>163830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74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2540</xdr:rowOff>
    </xdr:from>
    <xdr:ext cx="762000" cy="259080"/>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518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富山県南砺市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84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84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8255</xdr:rowOff>
    </xdr:from>
    <xdr:to>
      <xdr:col>29</xdr:col>
      <xdr:colOff>127000</xdr:colOff>
      <xdr:row>19</xdr:row>
      <xdr:rowOff>110490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1941830"/>
          <a:ext cx="0" cy="14738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82550</xdr:rowOff>
    </xdr:from>
    <xdr:ext cx="761365" cy="25908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7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51,917</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110490</xdr:rowOff>
    </xdr:from>
    <xdr:to>
      <xdr:col>30</xdr:col>
      <xdr:colOff>25400</xdr:colOff>
      <xdr:row>19</xdr:row>
      <xdr:rowOff>110490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4156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94615</xdr:rowOff>
    </xdr:from>
    <xdr:ext cx="761365" cy="25908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142,195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8255</xdr:rowOff>
    </xdr:from>
    <xdr:to>
      <xdr:col>30</xdr:col>
      <xdr:colOff>25400</xdr:colOff>
      <xdr:row>11</xdr:row>
      <xdr:rowOff>8255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19418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40640</xdr:rowOff>
    </xdr:from>
    <xdr:to>
      <xdr:col>29</xdr:col>
      <xdr:colOff>127000</xdr:colOff>
      <xdr:row>13</xdr:row>
      <xdr:rowOff>129540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5003800" y="2317115"/>
          <a:ext cx="647700" cy="889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64770</xdr:rowOff>
    </xdr:from>
    <xdr:ext cx="761365" cy="2584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414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92710</xdr:rowOff>
    </xdr:from>
    <xdr:to>
      <xdr:col>29</xdr:col>
      <xdr:colOff>177800</xdr:colOff>
      <xdr:row>16</xdr:row>
      <xdr:rowOff>22860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271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129540</xdr:rowOff>
    </xdr:from>
    <xdr:to>
      <xdr:col>26</xdr:col>
      <xdr:colOff>50800</xdr:colOff>
      <xdr:row>13</xdr:row>
      <xdr:rowOff>144145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305300" y="2406015"/>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11430</xdr:rowOff>
    </xdr:from>
    <xdr:to>
      <xdr:col>26</xdr:col>
      <xdr:colOff>101600</xdr:colOff>
      <xdr:row>17</xdr:row>
      <xdr:rowOff>113030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297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97790</xdr:rowOff>
    </xdr:from>
    <xdr:ext cx="736600" cy="2584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0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75,877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13</xdr:row>
      <xdr:rowOff>144145</xdr:rowOff>
    </xdr:from>
    <xdr:to>
      <xdr:col>22</xdr:col>
      <xdr:colOff>114300</xdr:colOff>
      <xdr:row>14</xdr:row>
      <xdr:rowOff>83820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606800" y="2420620"/>
          <a:ext cx="698500" cy="1111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31750</xdr:rowOff>
    </xdr:from>
    <xdr:to>
      <xdr:col>22</xdr:col>
      <xdr:colOff>165100</xdr:colOff>
      <xdr:row>17</xdr:row>
      <xdr:rowOff>133350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2994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118110</xdr:rowOff>
    </xdr:from>
    <xdr:ext cx="762000" cy="25908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80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14</xdr:row>
      <xdr:rowOff>83820</xdr:rowOff>
    </xdr:from>
    <xdr:to>
      <xdr:col>18</xdr:col>
      <xdr:colOff>177800</xdr:colOff>
      <xdr:row>14</xdr:row>
      <xdr:rowOff>105410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908300" y="2531745"/>
          <a:ext cx="6985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49530</xdr:rowOff>
    </xdr:from>
    <xdr:to>
      <xdr:col>19</xdr:col>
      <xdr:colOff>38100</xdr:colOff>
      <xdr:row>17</xdr:row>
      <xdr:rowOff>151130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3011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135890</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98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64135</xdr:rowOff>
    </xdr:from>
    <xdr:to>
      <xdr:col>15</xdr:col>
      <xdr:colOff>101600</xdr:colOff>
      <xdr:row>17</xdr:row>
      <xdr:rowOff>166370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30264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150495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2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72,665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12</xdr:row>
      <xdr:rowOff>160655</xdr:rowOff>
    </xdr:from>
    <xdr:to>
      <xdr:col>29</xdr:col>
      <xdr:colOff>177800</xdr:colOff>
      <xdr:row>13</xdr:row>
      <xdr:rowOff>90805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2265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6350</xdr:rowOff>
    </xdr:from>
    <xdr:ext cx="761365" cy="2584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1113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119,231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13</xdr:row>
      <xdr:rowOff>78740</xdr:rowOff>
    </xdr:from>
    <xdr:to>
      <xdr:col>26</xdr:col>
      <xdr:colOff>101600</xdr:colOff>
      <xdr:row>14</xdr:row>
      <xdr:rowOff>8890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2355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19050</xdr:rowOff>
    </xdr:from>
    <xdr:ext cx="736600" cy="2584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240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113,751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13</xdr:row>
      <xdr:rowOff>93345</xdr:rowOff>
    </xdr:from>
    <xdr:to>
      <xdr:col>22</xdr:col>
      <xdr:colOff>165100</xdr:colOff>
      <xdr:row>14</xdr:row>
      <xdr:rowOff>23495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2369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33655</xdr:rowOff>
    </xdr:from>
    <xdr:ext cx="762000" cy="2584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138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112,857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14</xdr:row>
      <xdr:rowOff>33020</xdr:rowOff>
    </xdr:from>
    <xdr:to>
      <xdr:col>19</xdr:col>
      <xdr:colOff>38100</xdr:colOff>
      <xdr:row>14</xdr:row>
      <xdr:rowOff>134620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2480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144780</xdr:rowOff>
    </xdr:from>
    <xdr:ext cx="762000" cy="2584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49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106,053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14</xdr:row>
      <xdr:rowOff>54610</xdr:rowOff>
    </xdr:from>
    <xdr:to>
      <xdr:col>15</xdr:col>
      <xdr:colOff>101600</xdr:colOff>
      <xdr:row>14</xdr:row>
      <xdr:rowOff>156210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2502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166370</xdr:rowOff>
    </xdr:from>
    <xdr:ext cx="762000" cy="2584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104,757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84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84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781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781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75565</xdr:rowOff>
    </xdr:from>
    <xdr:to>
      <xdr:col>29</xdr:col>
      <xdr:colOff>127000</xdr:colOff>
      <xdr:row>38</xdr:row>
      <xdr:rowOff>88900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6343015"/>
          <a:ext cx="0" cy="12134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60960</xdr:rowOff>
    </xdr:from>
    <xdr:ext cx="761365" cy="25971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5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88900</xdr:rowOff>
    </xdr:from>
    <xdr:to>
      <xdr:col>30</xdr:col>
      <xdr:colOff>25400</xdr:colOff>
      <xdr:row>38</xdr:row>
      <xdr:rowOff>88900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5565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161290</xdr:rowOff>
    </xdr:from>
    <xdr:ext cx="761365" cy="25971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4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49,780</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75565</xdr:rowOff>
    </xdr:from>
    <xdr:to>
      <xdr:col>30</xdr:col>
      <xdr:colOff>25400</xdr:colOff>
      <xdr:row>34</xdr:row>
      <xdr:rowOff>75565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63430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128905</xdr:rowOff>
    </xdr:from>
    <xdr:to>
      <xdr:col>29</xdr:col>
      <xdr:colOff>127000</xdr:colOff>
      <xdr:row>37</xdr:row>
      <xdr:rowOff>19050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5003800" y="7082155"/>
          <a:ext cx="647700" cy="61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191135</xdr:rowOff>
    </xdr:from>
    <xdr:ext cx="761365" cy="2584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148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20,703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3175</xdr:rowOff>
    </xdr:from>
    <xdr:to>
      <xdr:col>29</xdr:col>
      <xdr:colOff>177800</xdr:colOff>
      <xdr:row>36</xdr:row>
      <xdr:rowOff>104775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6956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19050</xdr:rowOff>
    </xdr:from>
    <xdr:to>
      <xdr:col>26</xdr:col>
      <xdr:colOff>50800</xdr:colOff>
      <xdr:row>37</xdr:row>
      <xdr:rowOff>79375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4305300" y="7143750"/>
          <a:ext cx="698500" cy="603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6985</xdr:rowOff>
    </xdr:from>
    <xdr:to>
      <xdr:col>26</xdr:col>
      <xdr:colOff>101600</xdr:colOff>
      <xdr:row>37</xdr:row>
      <xdr:rowOff>107315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713168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92710</xdr:rowOff>
    </xdr:from>
    <xdr:ext cx="736600" cy="259080"/>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217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13,053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79375</xdr:rowOff>
    </xdr:from>
    <xdr:to>
      <xdr:col>22</xdr:col>
      <xdr:colOff>114300</xdr:colOff>
      <xdr:row>37</xdr:row>
      <xdr:rowOff>81915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3606800" y="7204075"/>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167640</xdr:rowOff>
    </xdr:from>
    <xdr:to>
      <xdr:col>22</xdr:col>
      <xdr:colOff>165100</xdr:colOff>
      <xdr:row>37</xdr:row>
      <xdr:rowOff>98425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71208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279400</xdr:rowOff>
    </xdr:from>
    <xdr:ext cx="762000"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89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81915</xdr:rowOff>
    </xdr:from>
    <xdr:to>
      <xdr:col>18</xdr:col>
      <xdr:colOff>177800</xdr:colOff>
      <xdr:row>37</xdr:row>
      <xdr:rowOff>138430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2908300" y="7206615"/>
          <a:ext cx="698500" cy="565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149225</xdr:rowOff>
    </xdr:from>
    <xdr:to>
      <xdr:col>19</xdr:col>
      <xdr:colOff>38100</xdr:colOff>
      <xdr:row>37</xdr:row>
      <xdr:rowOff>79375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71024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260985</xdr:rowOff>
    </xdr:from>
    <xdr:ext cx="762000" cy="2584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71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140970</xdr:rowOff>
    </xdr:from>
    <xdr:to>
      <xdr:col>15</xdr:col>
      <xdr:colOff>101600</xdr:colOff>
      <xdr:row>37</xdr:row>
      <xdr:rowOff>71120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70942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252730</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63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14,658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36</xdr:row>
      <xdr:rowOff>78105</xdr:rowOff>
    </xdr:from>
    <xdr:to>
      <xdr:col>29</xdr:col>
      <xdr:colOff>177800</xdr:colOff>
      <xdr:row>37</xdr:row>
      <xdr:rowOff>8255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703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50165</xdr:rowOff>
    </xdr:from>
    <xdr:ext cx="761365" cy="2584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034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17,422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139065</xdr:rowOff>
    </xdr:from>
    <xdr:to>
      <xdr:col>26</xdr:col>
      <xdr:colOff>101600</xdr:colOff>
      <xdr:row>37</xdr:row>
      <xdr:rowOff>68580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70923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251460</xdr:rowOff>
    </xdr:from>
    <xdr:ext cx="736600" cy="25908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861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14,743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27940</xdr:rowOff>
    </xdr:from>
    <xdr:to>
      <xdr:col>22</xdr:col>
      <xdr:colOff>165100</xdr:colOff>
      <xdr:row>37</xdr:row>
      <xdr:rowOff>130175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71526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114300</xdr:rowOff>
    </xdr:from>
    <xdr:ext cx="76200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3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12,094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31115</xdr:rowOff>
    </xdr:from>
    <xdr:to>
      <xdr:col>19</xdr:col>
      <xdr:colOff>38100</xdr:colOff>
      <xdr:row>37</xdr:row>
      <xdr:rowOff>133350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71558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116840</xdr:rowOff>
    </xdr:from>
    <xdr:ext cx="762000" cy="25908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4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87630</xdr:rowOff>
    </xdr:from>
    <xdr:to>
      <xdr:col>15</xdr:col>
      <xdr:colOff>101600</xdr:colOff>
      <xdr:row>37</xdr:row>
      <xdr:rowOff>189865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72123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173355</xdr:rowOff>
    </xdr:from>
    <xdr:ext cx="762000" cy="25908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98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49,492
48,606
668.64
42,004,839
40,218,180
1,441,580
21,742,567
42,559,047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4.8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84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84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4995" cy="2584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4995"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4995"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119380</xdr:rowOff>
    </xdr:from>
    <xdr:to>
      <xdr:col>24</xdr:col>
      <xdr:colOff>62865</xdr:colOff>
      <xdr:row>39</xdr:row>
      <xdr:rowOff>76200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2880"/>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80010</xdr:rowOff>
    </xdr:from>
    <xdr:ext cx="534670" cy="25908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41,391</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76200</xdr:rowOff>
    </xdr:from>
    <xdr:to>
      <xdr:col>24</xdr:col>
      <xdr:colOff>152400</xdr:colOff>
      <xdr:row>39</xdr:row>
      <xdr:rowOff>76200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66040</xdr:rowOff>
    </xdr:from>
    <xdr:ext cx="598805" cy="2584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0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133,227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119380</xdr:rowOff>
    </xdr:from>
    <xdr:to>
      <xdr:col>24</xdr:col>
      <xdr:colOff>152400</xdr:colOff>
      <xdr:row>30</xdr:row>
      <xdr:rowOff>119380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45720</xdr:rowOff>
    </xdr:from>
    <xdr:to>
      <xdr:col>24</xdr:col>
      <xdr:colOff>63500</xdr:colOff>
      <xdr:row>35</xdr:row>
      <xdr:rowOff>72390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75020"/>
          <a:ext cx="8382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2540</xdr:rowOff>
    </xdr:from>
    <xdr:ext cx="534670" cy="25908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24130</xdr:rowOff>
    </xdr:from>
    <xdr:to>
      <xdr:col>24</xdr:col>
      <xdr:colOff>114300</xdr:colOff>
      <xdr:row>35</xdr:row>
      <xdr:rowOff>125730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72390</xdr:rowOff>
    </xdr:from>
    <xdr:to>
      <xdr:col>19</xdr:col>
      <xdr:colOff>177800</xdr:colOff>
      <xdr:row>35</xdr:row>
      <xdr:rowOff>74930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731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10795</xdr:rowOff>
    </xdr:from>
    <xdr:to>
      <xdr:col>20</xdr:col>
      <xdr:colOff>38100</xdr:colOff>
      <xdr:row>37</xdr:row>
      <xdr:rowOff>112395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103505</xdr:rowOff>
    </xdr:from>
    <xdr:ext cx="534035" cy="25908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6447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63,299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74930</xdr:rowOff>
    </xdr:from>
    <xdr:to>
      <xdr:col>15</xdr:col>
      <xdr:colOff>50800</xdr:colOff>
      <xdr:row>35</xdr:row>
      <xdr:rowOff>85090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756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20955</xdr:rowOff>
    </xdr:from>
    <xdr:to>
      <xdr:col>15</xdr:col>
      <xdr:colOff>101600</xdr:colOff>
      <xdr:row>37</xdr:row>
      <xdr:rowOff>122555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6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113665</xdr:rowOff>
    </xdr:from>
    <xdr:ext cx="534035" cy="2584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6457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71120</xdr:rowOff>
    </xdr:from>
    <xdr:to>
      <xdr:col>10</xdr:col>
      <xdr:colOff>114300</xdr:colOff>
      <xdr:row>35</xdr:row>
      <xdr:rowOff>85090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718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34290</xdr:rowOff>
    </xdr:from>
    <xdr:to>
      <xdr:col>10</xdr:col>
      <xdr:colOff>165100</xdr:colOff>
      <xdr:row>37</xdr:row>
      <xdr:rowOff>135890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127000</xdr:rowOff>
    </xdr:from>
    <xdr:ext cx="534035"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6470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31115</xdr:rowOff>
    </xdr:from>
    <xdr:to>
      <xdr:col>6</xdr:col>
      <xdr:colOff>38100</xdr:colOff>
      <xdr:row>37</xdr:row>
      <xdr:rowOff>132715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123825</xdr:rowOff>
    </xdr:from>
    <xdr:ext cx="534035" cy="2584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467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166370</xdr:rowOff>
    </xdr:from>
    <xdr:to>
      <xdr:col>24</xdr:col>
      <xdr:colOff>114300</xdr:colOff>
      <xdr:row>34</xdr:row>
      <xdr:rowOff>96520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17780</xdr:rowOff>
    </xdr:from>
    <xdr:ext cx="534670" cy="2584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756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95,744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21590</xdr:rowOff>
    </xdr:from>
    <xdr:to>
      <xdr:col>20</xdr:col>
      <xdr:colOff>38100</xdr:colOff>
      <xdr:row>35</xdr:row>
      <xdr:rowOff>123190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139700</xdr:rowOff>
    </xdr:from>
    <xdr:ext cx="534035"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5797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24130</xdr:rowOff>
    </xdr:from>
    <xdr:to>
      <xdr:col>15</xdr:col>
      <xdr:colOff>101600</xdr:colOff>
      <xdr:row>35</xdr:row>
      <xdr:rowOff>125730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142240</xdr:rowOff>
    </xdr:from>
    <xdr:ext cx="534035"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5800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34290</xdr:rowOff>
    </xdr:from>
    <xdr:to>
      <xdr:col>10</xdr:col>
      <xdr:colOff>165100</xdr:colOff>
      <xdr:row>35</xdr:row>
      <xdr:rowOff>135890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152400</xdr:rowOff>
    </xdr:from>
    <xdr:ext cx="534035"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5810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20320</xdr:rowOff>
    </xdr:from>
    <xdr:to>
      <xdr:col>6</xdr:col>
      <xdr:colOff>38100</xdr:colOff>
      <xdr:row>35</xdr:row>
      <xdr:rowOff>121920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138430</xdr:rowOff>
    </xdr:from>
    <xdr:ext cx="534035" cy="25908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5796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285" cy="2584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84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995" cy="2584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995" cy="25908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76200</xdr:rowOff>
    </xdr:from>
    <xdr:to>
      <xdr:col>24</xdr:col>
      <xdr:colOff>62865</xdr:colOff>
      <xdr:row>58</xdr:row>
      <xdr:rowOff>52070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700"/>
          <a:ext cx="127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55245</xdr:rowOff>
    </xdr:from>
    <xdr:ext cx="534670" cy="2584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50,092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52070</xdr:rowOff>
    </xdr:from>
    <xdr:to>
      <xdr:col>24</xdr:col>
      <xdr:colOff>152400</xdr:colOff>
      <xdr:row>58</xdr:row>
      <xdr:rowOff>52070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22860</xdr:rowOff>
    </xdr:from>
    <xdr:ext cx="598805" cy="259080"/>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173,840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76200</xdr:rowOff>
    </xdr:from>
    <xdr:to>
      <xdr:col>24</xdr:col>
      <xdr:colOff>152400</xdr:colOff>
      <xdr:row>50</xdr:row>
      <xdr:rowOff>76200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89535</xdr:rowOff>
    </xdr:from>
    <xdr:to>
      <xdr:col>24</xdr:col>
      <xdr:colOff>63500</xdr:colOff>
      <xdr:row>55</xdr:row>
      <xdr:rowOff>114935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1928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63500</xdr:rowOff>
    </xdr:from>
    <xdr:ext cx="534670" cy="2584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647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85090</xdr:rowOff>
    </xdr:from>
    <xdr:to>
      <xdr:col>24</xdr:col>
      <xdr:colOff>114300</xdr:colOff>
      <xdr:row>57</xdr:row>
      <xdr:rowOff>15240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114935</xdr:rowOff>
    </xdr:from>
    <xdr:to>
      <xdr:col>19</xdr:col>
      <xdr:colOff>177800</xdr:colOff>
      <xdr:row>56</xdr:row>
      <xdr:rowOff>3175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4468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15240</xdr:rowOff>
    </xdr:from>
    <xdr:to>
      <xdr:col>20</xdr:col>
      <xdr:colOff>38100</xdr:colOff>
      <xdr:row>57</xdr:row>
      <xdr:rowOff>116840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107950</xdr:rowOff>
    </xdr:from>
    <xdr:ext cx="534035" cy="25908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29965" y="9880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64,523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158750</xdr:rowOff>
    </xdr:from>
    <xdr:to>
      <xdr:col>15</xdr:col>
      <xdr:colOff>50800</xdr:colOff>
      <xdr:row>56</xdr:row>
      <xdr:rowOff>3175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58850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45720</xdr:rowOff>
    </xdr:from>
    <xdr:to>
      <xdr:col>15</xdr:col>
      <xdr:colOff>101600</xdr:colOff>
      <xdr:row>57</xdr:row>
      <xdr:rowOff>147320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138430</xdr:rowOff>
    </xdr:from>
    <xdr:ext cx="534035"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0965" y="9911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61,703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55</xdr:row>
      <xdr:rowOff>158750</xdr:rowOff>
    </xdr:from>
    <xdr:to>
      <xdr:col>10</xdr:col>
      <xdr:colOff>114300</xdr:colOff>
      <xdr:row>56</xdr:row>
      <xdr:rowOff>62230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58850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48260</xdr:rowOff>
    </xdr:from>
    <xdr:to>
      <xdr:col>10</xdr:col>
      <xdr:colOff>165100</xdr:colOff>
      <xdr:row>57</xdr:row>
      <xdr:rowOff>149860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140970</xdr:rowOff>
    </xdr:from>
    <xdr:ext cx="534035"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1965" y="9913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156845</xdr:rowOff>
    </xdr:from>
    <xdr:to>
      <xdr:col>6</xdr:col>
      <xdr:colOff>38100</xdr:colOff>
      <xdr:row>57</xdr:row>
      <xdr:rowOff>86995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78105</xdr:rowOff>
    </xdr:from>
    <xdr:ext cx="534035" cy="2584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2965" y="9850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55</xdr:row>
      <xdr:rowOff>38735</xdr:rowOff>
    </xdr:from>
    <xdr:to>
      <xdr:col>24</xdr:col>
      <xdr:colOff>114300</xdr:colOff>
      <xdr:row>55</xdr:row>
      <xdr:rowOff>140335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61595</xdr:rowOff>
    </xdr:from>
    <xdr:ext cx="534670" cy="259080"/>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19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93,880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64135</xdr:rowOff>
    </xdr:from>
    <xdr:to>
      <xdr:col>20</xdr:col>
      <xdr:colOff>38100</xdr:colOff>
      <xdr:row>55</xdr:row>
      <xdr:rowOff>166370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93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10795</xdr:rowOff>
    </xdr:from>
    <xdr:ext cx="534035" cy="2584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29965" y="9269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91,515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123825</xdr:rowOff>
    </xdr:from>
    <xdr:to>
      <xdr:col>15</xdr:col>
      <xdr:colOff>101600</xdr:colOff>
      <xdr:row>56</xdr:row>
      <xdr:rowOff>53975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70485</xdr:rowOff>
    </xdr:from>
    <xdr:ext cx="534035"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0965" y="9328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107950</xdr:rowOff>
    </xdr:from>
    <xdr:to>
      <xdr:col>10</xdr:col>
      <xdr:colOff>165100</xdr:colOff>
      <xdr:row>56</xdr:row>
      <xdr:rowOff>38100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54610</xdr:rowOff>
    </xdr:from>
    <xdr:ext cx="534035" cy="2584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1965" y="93129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11430</xdr:rowOff>
    </xdr:from>
    <xdr:to>
      <xdr:col>6</xdr:col>
      <xdr:colOff>38100</xdr:colOff>
      <xdr:row>56</xdr:row>
      <xdr:rowOff>113030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129540</xdr:rowOff>
    </xdr:from>
    <xdr:ext cx="534035" cy="259080"/>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2965" y="9387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8285" cy="2584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84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84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84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79375</xdr:rowOff>
    </xdr:from>
    <xdr:to>
      <xdr:col>24</xdr:col>
      <xdr:colOff>62865</xdr:colOff>
      <xdr:row>78</xdr:row>
      <xdr:rowOff>113665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087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117475</xdr:rowOff>
    </xdr:from>
    <xdr:ext cx="469900" cy="259080"/>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113665</xdr:rowOff>
    </xdr:from>
    <xdr:to>
      <xdr:col>24</xdr:col>
      <xdr:colOff>152400</xdr:colOff>
      <xdr:row>78</xdr:row>
      <xdr:rowOff>113665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26035</xdr:rowOff>
    </xdr:from>
    <xdr:ext cx="534670" cy="259080"/>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62,630</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79375</xdr:rowOff>
    </xdr:from>
    <xdr:to>
      <xdr:col>24</xdr:col>
      <xdr:colOff>152400</xdr:colOff>
      <xdr:row>70</xdr:row>
      <xdr:rowOff>79375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57785</xdr:rowOff>
    </xdr:from>
    <xdr:to>
      <xdr:col>24</xdr:col>
      <xdr:colOff>63500</xdr:colOff>
      <xdr:row>76</xdr:row>
      <xdr:rowOff>151765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916535"/>
          <a:ext cx="838200"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53975</xdr:rowOff>
    </xdr:from>
    <xdr:ext cx="469900" cy="2584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556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75565</xdr:rowOff>
    </xdr:from>
    <xdr:to>
      <xdr:col>24</xdr:col>
      <xdr:colOff>114300</xdr:colOff>
      <xdr:row>78</xdr:row>
      <xdr:rowOff>6350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85090</xdr:rowOff>
    </xdr:from>
    <xdr:to>
      <xdr:col>19</xdr:col>
      <xdr:colOff>177800</xdr:colOff>
      <xdr:row>76</xdr:row>
      <xdr:rowOff>151765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11529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171450</xdr:rowOff>
    </xdr:from>
    <xdr:to>
      <xdr:col>20</xdr:col>
      <xdr:colOff>38100</xdr:colOff>
      <xdr:row>78</xdr:row>
      <xdr:rowOff>101600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92710</xdr:rowOff>
    </xdr:from>
    <xdr:ext cx="469265" cy="25908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350" y="13465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2540</xdr:rowOff>
    </xdr:from>
    <xdr:to>
      <xdr:col>15</xdr:col>
      <xdr:colOff>50800</xdr:colOff>
      <xdr:row>76</xdr:row>
      <xdr:rowOff>85090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03274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167005</xdr:rowOff>
    </xdr:from>
    <xdr:to>
      <xdr:col>15</xdr:col>
      <xdr:colOff>101600</xdr:colOff>
      <xdr:row>78</xdr:row>
      <xdr:rowOff>97790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8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88265</xdr:rowOff>
    </xdr:from>
    <xdr:ext cx="469265" cy="2584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350" y="13461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2540</xdr:rowOff>
    </xdr:from>
    <xdr:to>
      <xdr:col>10</xdr:col>
      <xdr:colOff>114300</xdr:colOff>
      <xdr:row>76</xdr:row>
      <xdr:rowOff>154940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03274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147320</xdr:rowOff>
    </xdr:from>
    <xdr:to>
      <xdr:col>10</xdr:col>
      <xdr:colOff>165100</xdr:colOff>
      <xdr:row>78</xdr:row>
      <xdr:rowOff>77470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68580</xdr:rowOff>
    </xdr:from>
    <xdr:ext cx="469265"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350" y="134416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168910</xdr:rowOff>
    </xdr:from>
    <xdr:to>
      <xdr:col>6</xdr:col>
      <xdr:colOff>38100</xdr:colOff>
      <xdr:row>78</xdr:row>
      <xdr:rowOff>99060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90170</xdr:rowOff>
    </xdr:from>
    <xdr:ext cx="469265"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350" y="13463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75</xdr:row>
      <xdr:rowOff>6985</xdr:rowOff>
    </xdr:from>
    <xdr:to>
      <xdr:col>24</xdr:col>
      <xdr:colOff>114300</xdr:colOff>
      <xdr:row>75</xdr:row>
      <xdr:rowOff>109220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865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29845</xdr:rowOff>
    </xdr:from>
    <xdr:ext cx="534670" cy="2584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717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26,080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100965</xdr:rowOff>
    </xdr:from>
    <xdr:to>
      <xdr:col>20</xdr:col>
      <xdr:colOff>38100</xdr:colOff>
      <xdr:row>77</xdr:row>
      <xdr:rowOff>31115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3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75</xdr:row>
      <xdr:rowOff>47625</xdr:rowOff>
    </xdr:from>
    <xdr:ext cx="534035"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29965" y="12906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34290</xdr:rowOff>
    </xdr:from>
    <xdr:to>
      <xdr:col>15</xdr:col>
      <xdr:colOff>101600</xdr:colOff>
      <xdr:row>76</xdr:row>
      <xdr:rowOff>135890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74</xdr:row>
      <xdr:rowOff>152400</xdr:rowOff>
    </xdr:from>
    <xdr:ext cx="534035"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0965" y="12839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123190</xdr:rowOff>
    </xdr:from>
    <xdr:to>
      <xdr:col>10</xdr:col>
      <xdr:colOff>165100</xdr:colOff>
      <xdr:row>76</xdr:row>
      <xdr:rowOff>53340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9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74</xdr:row>
      <xdr:rowOff>69850</xdr:rowOff>
    </xdr:from>
    <xdr:ext cx="534035" cy="25908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1965" y="12757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104140</xdr:rowOff>
    </xdr:from>
    <xdr:to>
      <xdr:col>6</xdr:col>
      <xdr:colOff>38100</xdr:colOff>
      <xdr:row>77</xdr:row>
      <xdr:rowOff>34290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50800</xdr:rowOff>
    </xdr:from>
    <xdr:ext cx="534035" cy="259080"/>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2965" y="12909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84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130175</xdr:rowOff>
    </xdr:from>
    <xdr:to>
      <xdr:col>24</xdr:col>
      <xdr:colOff>62865</xdr:colOff>
      <xdr:row>97</xdr:row>
      <xdr:rowOff>113030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225"/>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116840</xdr:rowOff>
    </xdr:from>
    <xdr:ext cx="534670" cy="259080"/>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54,401</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113030</xdr:rowOff>
    </xdr:from>
    <xdr:to>
      <xdr:col>24</xdr:col>
      <xdr:colOff>152400</xdr:colOff>
      <xdr:row>97</xdr:row>
      <xdr:rowOff>113030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76835</xdr:rowOff>
    </xdr:from>
    <xdr:ext cx="598805" cy="2584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125,495</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130175</xdr:rowOff>
    </xdr:from>
    <xdr:to>
      <xdr:col>24</xdr:col>
      <xdr:colOff>152400</xdr:colOff>
      <xdr:row>89</xdr:row>
      <xdr:rowOff>130175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61595</xdr:rowOff>
    </xdr:from>
    <xdr:to>
      <xdr:col>24</xdr:col>
      <xdr:colOff>63500</xdr:colOff>
      <xdr:row>96</xdr:row>
      <xdr:rowOff>69215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2079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43180</xdr:rowOff>
    </xdr:from>
    <xdr:ext cx="534670" cy="2584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880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20320</xdr:rowOff>
    </xdr:from>
    <xdr:to>
      <xdr:col>24</xdr:col>
      <xdr:colOff>114300</xdr:colOff>
      <xdr:row>94</xdr:row>
      <xdr:rowOff>121920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69215</xdr:rowOff>
    </xdr:from>
    <xdr:to>
      <xdr:col>19</xdr:col>
      <xdr:colOff>177800</xdr:colOff>
      <xdr:row>96</xdr:row>
      <xdr:rowOff>98425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2841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12065</xdr:rowOff>
    </xdr:from>
    <xdr:to>
      <xdr:col>20</xdr:col>
      <xdr:colOff>38100</xdr:colOff>
      <xdr:row>94</xdr:row>
      <xdr:rowOff>113665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2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92</xdr:row>
      <xdr:rowOff>130175</xdr:rowOff>
    </xdr:from>
    <xdr:ext cx="534035" cy="25908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29965" y="15903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84,021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98425</xdr:rowOff>
    </xdr:from>
    <xdr:to>
      <xdr:col>15</xdr:col>
      <xdr:colOff>50800</xdr:colOff>
      <xdr:row>96</xdr:row>
      <xdr:rowOff>149860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5762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86360</xdr:rowOff>
    </xdr:from>
    <xdr:to>
      <xdr:col>15</xdr:col>
      <xdr:colOff>101600</xdr:colOff>
      <xdr:row>95</xdr:row>
      <xdr:rowOff>16510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0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33020</xdr:rowOff>
    </xdr:from>
    <xdr:ext cx="534035"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0965" y="15977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149860</xdr:rowOff>
    </xdr:from>
    <xdr:to>
      <xdr:col>10</xdr:col>
      <xdr:colOff>114300</xdr:colOff>
      <xdr:row>97</xdr:row>
      <xdr:rowOff>15875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090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91440</xdr:rowOff>
    </xdr:from>
    <xdr:to>
      <xdr:col>10</xdr:col>
      <xdr:colOff>165100</xdr:colOff>
      <xdr:row>95</xdr:row>
      <xdr:rowOff>21590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0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38100</xdr:rowOff>
    </xdr:from>
    <xdr:ext cx="534035"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1965" y="15982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94</xdr:row>
      <xdr:rowOff>104775</xdr:rowOff>
    </xdr:from>
    <xdr:to>
      <xdr:col>6</xdr:col>
      <xdr:colOff>38100</xdr:colOff>
      <xdr:row>95</xdr:row>
      <xdr:rowOff>34925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2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52070</xdr:rowOff>
    </xdr:from>
    <xdr:ext cx="534035" cy="2584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2965" y="159969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10795</xdr:rowOff>
    </xdr:from>
    <xdr:to>
      <xdr:col>24</xdr:col>
      <xdr:colOff>114300</xdr:colOff>
      <xdr:row>96</xdr:row>
      <xdr:rowOff>112395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6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160655</xdr:rowOff>
    </xdr:from>
    <xdr:ext cx="534670" cy="259080"/>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48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18415</xdr:rowOff>
    </xdr:from>
    <xdr:to>
      <xdr:col>20</xdr:col>
      <xdr:colOff>38100</xdr:colOff>
      <xdr:row>96</xdr:row>
      <xdr:rowOff>120650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77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111125</xdr:rowOff>
    </xdr:from>
    <xdr:ext cx="534035" cy="2584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29965" y="16570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47625</xdr:rowOff>
    </xdr:from>
    <xdr:to>
      <xdr:col>15</xdr:col>
      <xdr:colOff>101600</xdr:colOff>
      <xdr:row>96</xdr:row>
      <xdr:rowOff>149225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140335</xdr:rowOff>
    </xdr:from>
    <xdr:ext cx="534035"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0965" y="16599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99060</xdr:rowOff>
    </xdr:from>
    <xdr:to>
      <xdr:col>10</xdr:col>
      <xdr:colOff>165100</xdr:colOff>
      <xdr:row>97</xdr:row>
      <xdr:rowOff>29210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5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20320</xdr:rowOff>
    </xdr:from>
    <xdr:ext cx="534035" cy="2584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1965" y="16650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136525</xdr:rowOff>
    </xdr:from>
    <xdr:to>
      <xdr:col>6</xdr:col>
      <xdr:colOff>38100</xdr:colOff>
      <xdr:row>97</xdr:row>
      <xdr:rowOff>66675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57785</xdr:rowOff>
    </xdr:from>
    <xdr:ext cx="534035" cy="25908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2965" y="16688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158,216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908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4995" cy="25908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4995" cy="2584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4995" cy="259080"/>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4995" cy="259080"/>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125095</xdr:rowOff>
    </xdr:from>
    <xdr:to>
      <xdr:col>54</xdr:col>
      <xdr:colOff>189865</xdr:colOff>
      <xdr:row>36</xdr:row>
      <xdr:rowOff>49530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40045"/>
          <a:ext cx="1270" cy="781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53340</xdr:rowOff>
    </xdr:from>
    <xdr:ext cx="598805" cy="2584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5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133,723</a:t>
          </a:r>
          <a:endParaRPr kumimoji="1" lang="ja-JP" altLang="en-US" sz="1000" b="1">
            <a:latin typeface="ＭＳ Ｐゴシック"/>
            <a:ea typeface="ＭＳ Ｐゴシック"/>
          </a:endParaRPr>
        </a:p>
      </xdr:txBody>
    </xdr:sp>
    <xdr:clientData/>
  </xdr:oneCellAnchor>
  <xdr:twoCellAnchor>
    <xdr:from>
      <xdr:col>54</xdr:col>
      <xdr:colOff>101600</xdr:colOff>
      <xdr:row>36</xdr:row>
      <xdr:rowOff>49530</xdr:rowOff>
    </xdr:from>
    <xdr:to>
      <xdr:col>55</xdr:col>
      <xdr:colOff>88900</xdr:colOff>
      <xdr:row>36</xdr:row>
      <xdr:rowOff>49530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71755</xdr:rowOff>
    </xdr:from>
    <xdr:ext cx="598805" cy="259080"/>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338,846</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125095</xdr:rowOff>
    </xdr:from>
    <xdr:to>
      <xdr:col>55</xdr:col>
      <xdr:colOff>88900</xdr:colOff>
      <xdr:row>31</xdr:row>
      <xdr:rowOff>125095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40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152400</xdr:rowOff>
    </xdr:from>
    <xdr:to>
      <xdr:col>55</xdr:col>
      <xdr:colOff>0</xdr:colOff>
      <xdr:row>36</xdr:row>
      <xdr:rowOff>81280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810250"/>
          <a:ext cx="838200" cy="443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121920</xdr:rowOff>
    </xdr:from>
    <xdr:ext cx="598805" cy="2584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5122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143510</xdr:rowOff>
    </xdr:from>
    <xdr:to>
      <xdr:col>55</xdr:col>
      <xdr:colOff>50800</xdr:colOff>
      <xdr:row>35</xdr:row>
      <xdr:rowOff>73660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80645</xdr:rowOff>
    </xdr:from>
    <xdr:to>
      <xdr:col>50</xdr:col>
      <xdr:colOff>114300</xdr:colOff>
      <xdr:row>36</xdr:row>
      <xdr:rowOff>81280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2528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148590</xdr:rowOff>
    </xdr:from>
    <xdr:to>
      <xdr:col>50</xdr:col>
      <xdr:colOff>165100</xdr:colOff>
      <xdr:row>38</xdr:row>
      <xdr:rowOff>78740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69850</xdr:rowOff>
    </xdr:from>
    <xdr:ext cx="534035"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1965" y="6584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49,367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80645</xdr:rowOff>
    </xdr:from>
    <xdr:to>
      <xdr:col>45</xdr:col>
      <xdr:colOff>177800</xdr:colOff>
      <xdr:row>36</xdr:row>
      <xdr:rowOff>114300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25284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164465</xdr:rowOff>
    </xdr:from>
    <xdr:to>
      <xdr:col>46</xdr:col>
      <xdr:colOff>38100</xdr:colOff>
      <xdr:row>38</xdr:row>
      <xdr:rowOff>94615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86360</xdr:rowOff>
    </xdr:from>
    <xdr:ext cx="534035" cy="2584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2965" y="6601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97790</xdr:rowOff>
    </xdr:from>
    <xdr:to>
      <xdr:col>41</xdr:col>
      <xdr:colOff>50800</xdr:colOff>
      <xdr:row>36</xdr:row>
      <xdr:rowOff>114300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2699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169545</xdr:rowOff>
    </xdr:from>
    <xdr:to>
      <xdr:col>41</xdr:col>
      <xdr:colOff>101600</xdr:colOff>
      <xdr:row>38</xdr:row>
      <xdr:rowOff>99695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5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90805</xdr:rowOff>
    </xdr:from>
    <xdr:ext cx="534035" cy="2584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3965" y="6605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170180</xdr:rowOff>
    </xdr:from>
    <xdr:to>
      <xdr:col>36</xdr:col>
      <xdr:colOff>165100</xdr:colOff>
      <xdr:row>38</xdr:row>
      <xdr:rowOff>100330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91440</xdr:rowOff>
    </xdr:from>
    <xdr:ext cx="534035"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4965" y="6606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101600</xdr:rowOff>
    </xdr:from>
    <xdr:to>
      <xdr:col>55</xdr:col>
      <xdr:colOff>50800</xdr:colOff>
      <xdr:row>34</xdr:row>
      <xdr:rowOff>31750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124460</xdr:rowOff>
    </xdr:from>
    <xdr:ext cx="598805" cy="259080"/>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610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241,721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30480</xdr:rowOff>
    </xdr:from>
    <xdr:to>
      <xdr:col>50</xdr:col>
      <xdr:colOff>165100</xdr:colOff>
      <xdr:row>36</xdr:row>
      <xdr:rowOff>132080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34</xdr:row>
      <xdr:rowOff>148590</xdr:rowOff>
    </xdr:from>
    <xdr:ext cx="598170" cy="25908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580" y="59778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125,339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29845</xdr:rowOff>
    </xdr:from>
    <xdr:to>
      <xdr:col>46</xdr:col>
      <xdr:colOff>38100</xdr:colOff>
      <xdr:row>36</xdr:row>
      <xdr:rowOff>132080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02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34</xdr:row>
      <xdr:rowOff>147955</xdr:rowOff>
    </xdr:from>
    <xdr:ext cx="598170" cy="2584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580" y="59772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125,451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63500</xdr:rowOff>
    </xdr:from>
    <xdr:to>
      <xdr:col>41</xdr:col>
      <xdr:colOff>101600</xdr:colOff>
      <xdr:row>36</xdr:row>
      <xdr:rowOff>165100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10160</xdr:rowOff>
    </xdr:from>
    <xdr:ext cx="598170" cy="259080"/>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61580" y="6010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116,677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46355</xdr:rowOff>
    </xdr:from>
    <xdr:to>
      <xdr:col>36</xdr:col>
      <xdr:colOff>165100</xdr:colOff>
      <xdr:row>36</xdr:row>
      <xdr:rowOff>147955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34</xdr:row>
      <xdr:rowOff>164465</xdr:rowOff>
    </xdr:from>
    <xdr:ext cx="598170" cy="259080"/>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672580" y="59937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121,237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285" cy="2584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4995" cy="2584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4995" cy="2584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4995" cy="2584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106045</xdr:rowOff>
    </xdr:from>
    <xdr:to>
      <xdr:col>54</xdr:col>
      <xdr:colOff>189865</xdr:colOff>
      <xdr:row>58</xdr:row>
      <xdr:rowOff>24130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995"/>
          <a:ext cx="1270" cy="1118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27940</xdr:rowOff>
    </xdr:from>
    <xdr:ext cx="534670" cy="259080"/>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25,237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24130</xdr:rowOff>
    </xdr:from>
    <xdr:to>
      <xdr:col>55</xdr:col>
      <xdr:colOff>88900</xdr:colOff>
      <xdr:row>58</xdr:row>
      <xdr:rowOff>24130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52705</xdr:rowOff>
    </xdr:from>
    <xdr:ext cx="598805" cy="2584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2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269,884</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106045</xdr:rowOff>
    </xdr:from>
    <xdr:to>
      <xdr:col>55</xdr:col>
      <xdr:colOff>88900</xdr:colOff>
      <xdr:row>51</xdr:row>
      <xdr:rowOff>106045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26670</xdr:rowOff>
    </xdr:from>
    <xdr:to>
      <xdr:col>55</xdr:col>
      <xdr:colOff>0</xdr:colOff>
      <xdr:row>56</xdr:row>
      <xdr:rowOff>106680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456420"/>
          <a:ext cx="8382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60960</xdr:rowOff>
    </xdr:from>
    <xdr:ext cx="534670" cy="259080"/>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62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82550</xdr:rowOff>
    </xdr:from>
    <xdr:to>
      <xdr:col>55</xdr:col>
      <xdr:colOff>50800</xdr:colOff>
      <xdr:row>57</xdr:row>
      <xdr:rowOff>12700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26670</xdr:rowOff>
    </xdr:from>
    <xdr:to>
      <xdr:col>50</xdr:col>
      <xdr:colOff>114300</xdr:colOff>
      <xdr:row>56</xdr:row>
      <xdr:rowOff>134620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456420"/>
          <a:ext cx="889000" cy="279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146685</xdr:rowOff>
    </xdr:from>
    <xdr:to>
      <xdr:col>50</xdr:col>
      <xdr:colOff>165100</xdr:colOff>
      <xdr:row>57</xdr:row>
      <xdr:rowOff>76835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67945</xdr:rowOff>
    </xdr:from>
    <xdr:ext cx="534035" cy="2584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1965" y="9840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116205</xdr:rowOff>
    </xdr:from>
    <xdr:to>
      <xdr:col>45</xdr:col>
      <xdr:colOff>177800</xdr:colOff>
      <xdr:row>56</xdr:row>
      <xdr:rowOff>134620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545955"/>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10160</xdr:rowOff>
    </xdr:from>
    <xdr:to>
      <xdr:col>46</xdr:col>
      <xdr:colOff>38100</xdr:colOff>
      <xdr:row>57</xdr:row>
      <xdr:rowOff>111760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102870</xdr:rowOff>
    </xdr:from>
    <xdr:ext cx="534035"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2965" y="9875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115570</xdr:rowOff>
    </xdr:from>
    <xdr:to>
      <xdr:col>41</xdr:col>
      <xdr:colOff>50800</xdr:colOff>
      <xdr:row>55</xdr:row>
      <xdr:rowOff>116205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373870"/>
          <a:ext cx="889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12700</xdr:rowOff>
    </xdr:from>
    <xdr:to>
      <xdr:col>41</xdr:col>
      <xdr:colOff>101600</xdr:colOff>
      <xdr:row>57</xdr:row>
      <xdr:rowOff>114300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8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105410</xdr:rowOff>
    </xdr:from>
    <xdr:ext cx="534035"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3965" y="9878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169545</xdr:rowOff>
    </xdr:from>
    <xdr:to>
      <xdr:col>36</xdr:col>
      <xdr:colOff>165100</xdr:colOff>
      <xdr:row>57</xdr:row>
      <xdr:rowOff>99695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91440</xdr:rowOff>
    </xdr:from>
    <xdr:ext cx="534035"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4965" y="9864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57,295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55880</xdr:rowOff>
    </xdr:from>
    <xdr:to>
      <xdr:col>55</xdr:col>
      <xdr:colOff>50800</xdr:colOff>
      <xdr:row>56</xdr:row>
      <xdr:rowOff>157480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78740</xdr:rowOff>
    </xdr:from>
    <xdr:ext cx="534670" cy="259080"/>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508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82,238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147320</xdr:rowOff>
    </xdr:from>
    <xdr:to>
      <xdr:col>50</xdr:col>
      <xdr:colOff>165100</xdr:colOff>
      <xdr:row>55</xdr:row>
      <xdr:rowOff>77470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4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53</xdr:row>
      <xdr:rowOff>93980</xdr:rowOff>
    </xdr:from>
    <xdr:ext cx="59817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580" y="9180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137,221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83820</xdr:rowOff>
    </xdr:from>
    <xdr:to>
      <xdr:col>46</xdr:col>
      <xdr:colOff>38100</xdr:colOff>
      <xdr:row>57</xdr:row>
      <xdr:rowOff>13970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30480</xdr:rowOff>
    </xdr:from>
    <xdr:ext cx="534035" cy="2584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2965" y="9460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76,055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65405</xdr:rowOff>
    </xdr:from>
    <xdr:to>
      <xdr:col>41</xdr:col>
      <xdr:colOff>101600</xdr:colOff>
      <xdr:row>55</xdr:row>
      <xdr:rowOff>167005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49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54</xdr:row>
      <xdr:rowOff>12065</xdr:rowOff>
    </xdr:from>
    <xdr:ext cx="598170" cy="25908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580" y="9270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117,617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64770</xdr:rowOff>
    </xdr:from>
    <xdr:to>
      <xdr:col>36</xdr:col>
      <xdr:colOff>165100</xdr:colOff>
      <xdr:row>54</xdr:row>
      <xdr:rowOff>166370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3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53</xdr:row>
      <xdr:rowOff>11430</xdr:rowOff>
    </xdr:from>
    <xdr:ext cx="598170" cy="25908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580" y="90982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155,345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84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995" cy="259080"/>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59055</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55"/>
          <a:ext cx="127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6350</xdr:rowOff>
    </xdr:from>
    <xdr:ext cx="598805" cy="2584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64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120,353</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59055</xdr:rowOff>
    </xdr:from>
    <xdr:to>
      <xdr:col>55</xdr:col>
      <xdr:colOff>88900</xdr:colOff>
      <xdr:row>70</xdr:row>
      <xdr:rowOff>59055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129540</xdr:rowOff>
    </xdr:from>
    <xdr:to>
      <xdr:col>55</xdr:col>
      <xdr:colOff>0</xdr:colOff>
      <xdr:row>78</xdr:row>
      <xdr:rowOff>33020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331190"/>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86360</xdr:rowOff>
    </xdr:from>
    <xdr:ext cx="534670" cy="2584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165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63500</xdr:rowOff>
    </xdr:from>
    <xdr:to>
      <xdr:col>55</xdr:col>
      <xdr:colOff>50800</xdr:colOff>
      <xdr:row>77</xdr:row>
      <xdr:rowOff>165100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88265</xdr:rowOff>
    </xdr:from>
    <xdr:to>
      <xdr:col>50</xdr:col>
      <xdr:colOff>114300</xdr:colOff>
      <xdr:row>77</xdr:row>
      <xdr:rowOff>129540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2899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115570</xdr:rowOff>
    </xdr:from>
    <xdr:to>
      <xdr:col>50</xdr:col>
      <xdr:colOff>165100</xdr:colOff>
      <xdr:row>78</xdr:row>
      <xdr:rowOff>45720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1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36830</xdr:rowOff>
    </xdr:from>
    <xdr:ext cx="534035" cy="259080"/>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1965" y="13409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17,401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68580</xdr:rowOff>
    </xdr:from>
    <xdr:to>
      <xdr:col>45</xdr:col>
      <xdr:colOff>177800</xdr:colOff>
      <xdr:row>77</xdr:row>
      <xdr:rowOff>88265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098780"/>
          <a:ext cx="8890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156845</xdr:rowOff>
    </xdr:from>
    <xdr:to>
      <xdr:col>46</xdr:col>
      <xdr:colOff>38100</xdr:colOff>
      <xdr:row>78</xdr:row>
      <xdr:rowOff>86995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78105</xdr:rowOff>
    </xdr:from>
    <xdr:ext cx="534035" cy="2584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2965" y="13451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74</xdr:row>
      <xdr:rowOff>107315</xdr:rowOff>
    </xdr:from>
    <xdr:to>
      <xdr:col>41</xdr:col>
      <xdr:colOff>50800</xdr:colOff>
      <xdr:row>76</xdr:row>
      <xdr:rowOff>68580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794615"/>
          <a:ext cx="889000" cy="304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132080</xdr:rowOff>
    </xdr:from>
    <xdr:to>
      <xdr:col>41</xdr:col>
      <xdr:colOff>101600</xdr:colOff>
      <xdr:row>78</xdr:row>
      <xdr:rowOff>62230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53340</xdr:rowOff>
    </xdr:from>
    <xdr:ext cx="534035" cy="2584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3965" y="13426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87630</xdr:rowOff>
    </xdr:from>
    <xdr:to>
      <xdr:col>36</xdr:col>
      <xdr:colOff>165100</xdr:colOff>
      <xdr:row>78</xdr:row>
      <xdr:rowOff>17780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8890</xdr:rowOff>
    </xdr:from>
    <xdr:ext cx="534035" cy="2584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4965" y="13381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153670</xdr:rowOff>
    </xdr:from>
    <xdr:to>
      <xdr:col>55</xdr:col>
      <xdr:colOff>50800</xdr:colOff>
      <xdr:row>78</xdr:row>
      <xdr:rowOff>83820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5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132080</xdr:rowOff>
    </xdr:from>
    <xdr:ext cx="534670" cy="2584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33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78740</xdr:rowOff>
    </xdr:from>
    <xdr:to>
      <xdr:col>50</xdr:col>
      <xdr:colOff>165100</xdr:colOff>
      <xdr:row>78</xdr:row>
      <xdr:rowOff>8890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25400</xdr:rowOff>
    </xdr:from>
    <xdr:ext cx="534035"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1965" y="13055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20,318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37465</xdr:rowOff>
    </xdr:from>
    <xdr:to>
      <xdr:col>46</xdr:col>
      <xdr:colOff>38100</xdr:colOff>
      <xdr:row>77</xdr:row>
      <xdr:rowOff>139065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155575</xdr:rowOff>
    </xdr:from>
    <xdr:ext cx="534035" cy="2584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2965" y="13014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23,553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17780</xdr:rowOff>
    </xdr:from>
    <xdr:to>
      <xdr:col>41</xdr:col>
      <xdr:colOff>101600</xdr:colOff>
      <xdr:row>76</xdr:row>
      <xdr:rowOff>119380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0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135890</xdr:rowOff>
    </xdr:from>
    <xdr:ext cx="534035" cy="25908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3965" y="12823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38,600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74</xdr:row>
      <xdr:rowOff>56515</xdr:rowOff>
    </xdr:from>
    <xdr:to>
      <xdr:col>36</xdr:col>
      <xdr:colOff>165100</xdr:colOff>
      <xdr:row>74</xdr:row>
      <xdr:rowOff>158115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74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73</xdr:row>
      <xdr:rowOff>3175</xdr:rowOff>
    </xdr:from>
    <xdr:ext cx="534035" cy="25908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4965" y="12519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285" cy="259080"/>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995" cy="2584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4995" cy="259080"/>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117475</xdr:rowOff>
    </xdr:from>
    <xdr:to>
      <xdr:col>54</xdr:col>
      <xdr:colOff>189865</xdr:colOff>
      <xdr:row>98</xdr:row>
      <xdr:rowOff>151765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97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155575</xdr:rowOff>
    </xdr:from>
    <xdr:ext cx="469900" cy="2584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6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151765</xdr:rowOff>
    </xdr:from>
    <xdr:to>
      <xdr:col>55</xdr:col>
      <xdr:colOff>88900</xdr:colOff>
      <xdr:row>98</xdr:row>
      <xdr:rowOff>151765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3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64135</xdr:rowOff>
    </xdr:from>
    <xdr:ext cx="598805" cy="2584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1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192,937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117475</xdr:rowOff>
    </xdr:from>
    <xdr:to>
      <xdr:col>55</xdr:col>
      <xdr:colOff>88900</xdr:colOff>
      <xdr:row>90</xdr:row>
      <xdr:rowOff>117475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160020</xdr:rowOff>
    </xdr:from>
    <xdr:to>
      <xdr:col>55</xdr:col>
      <xdr:colOff>0</xdr:colOff>
      <xdr:row>96</xdr:row>
      <xdr:rowOff>164465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276320"/>
          <a:ext cx="838200" cy="347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156210</xdr:rowOff>
    </xdr:from>
    <xdr:ext cx="534670" cy="2584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154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6350</xdr:rowOff>
    </xdr:from>
    <xdr:to>
      <xdr:col>55</xdr:col>
      <xdr:colOff>50800</xdr:colOff>
      <xdr:row>97</xdr:row>
      <xdr:rowOff>107950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160020</xdr:rowOff>
    </xdr:from>
    <xdr:to>
      <xdr:col>50</xdr:col>
      <xdr:colOff>114300</xdr:colOff>
      <xdr:row>97</xdr:row>
      <xdr:rowOff>104140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276320"/>
          <a:ext cx="889000" cy="458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71120</xdr:rowOff>
    </xdr:from>
    <xdr:to>
      <xdr:col>50</xdr:col>
      <xdr:colOff>165100</xdr:colOff>
      <xdr:row>98</xdr:row>
      <xdr:rowOff>1270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163830</xdr:rowOff>
    </xdr:from>
    <xdr:ext cx="534035" cy="25908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1965" y="16794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139700</xdr:rowOff>
    </xdr:from>
    <xdr:to>
      <xdr:col>45</xdr:col>
      <xdr:colOff>177800</xdr:colOff>
      <xdr:row>97</xdr:row>
      <xdr:rowOff>104140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59890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106045</xdr:rowOff>
    </xdr:from>
    <xdr:to>
      <xdr:col>46</xdr:col>
      <xdr:colOff>38100</xdr:colOff>
      <xdr:row>98</xdr:row>
      <xdr:rowOff>36195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27305</xdr:rowOff>
    </xdr:from>
    <xdr:ext cx="534035"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2965" y="16829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106045</xdr:rowOff>
    </xdr:from>
    <xdr:to>
      <xdr:col>41</xdr:col>
      <xdr:colOff>50800</xdr:colOff>
      <xdr:row>96</xdr:row>
      <xdr:rowOff>139700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393795"/>
          <a:ext cx="8890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126365</xdr:rowOff>
    </xdr:from>
    <xdr:to>
      <xdr:col>41</xdr:col>
      <xdr:colOff>101600</xdr:colOff>
      <xdr:row>98</xdr:row>
      <xdr:rowOff>56515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47625</xdr:rowOff>
    </xdr:from>
    <xdr:ext cx="534035"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3965" y="16849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119380</xdr:rowOff>
    </xdr:from>
    <xdr:to>
      <xdr:col>36</xdr:col>
      <xdr:colOff>165100</xdr:colOff>
      <xdr:row>98</xdr:row>
      <xdr:rowOff>49530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5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40640</xdr:rowOff>
    </xdr:from>
    <xdr:ext cx="534035" cy="2584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4965" y="16842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113665</xdr:rowOff>
    </xdr:from>
    <xdr:to>
      <xdr:col>55</xdr:col>
      <xdr:colOff>50800</xdr:colOff>
      <xdr:row>97</xdr:row>
      <xdr:rowOff>43815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136525</xdr:rowOff>
    </xdr:from>
    <xdr:ext cx="534670" cy="2584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24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51,728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109220</xdr:rowOff>
    </xdr:from>
    <xdr:to>
      <xdr:col>50</xdr:col>
      <xdr:colOff>165100</xdr:colOff>
      <xdr:row>95</xdr:row>
      <xdr:rowOff>39370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2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55880</xdr:rowOff>
    </xdr:from>
    <xdr:ext cx="534035"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1965" y="16000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97,307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53340</xdr:rowOff>
    </xdr:from>
    <xdr:to>
      <xdr:col>46</xdr:col>
      <xdr:colOff>38100</xdr:colOff>
      <xdr:row>97</xdr:row>
      <xdr:rowOff>154940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171450</xdr:rowOff>
    </xdr:from>
    <xdr:ext cx="534035"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2965" y="16459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88900</xdr:rowOff>
    </xdr:from>
    <xdr:to>
      <xdr:col>41</xdr:col>
      <xdr:colOff>101600</xdr:colOff>
      <xdr:row>97</xdr:row>
      <xdr:rowOff>19050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35560</xdr:rowOff>
    </xdr:from>
    <xdr:ext cx="534035" cy="25908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3965" y="16323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55245</xdr:rowOff>
    </xdr:from>
    <xdr:to>
      <xdr:col>36</xdr:col>
      <xdr:colOff>165100</xdr:colOff>
      <xdr:row>95</xdr:row>
      <xdr:rowOff>156845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3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1905</xdr:rowOff>
    </xdr:from>
    <xdr:ext cx="534035" cy="25908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4965" y="16118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70485</xdr:rowOff>
    </xdr:from>
    <xdr:to>
      <xdr:col>85</xdr:col>
      <xdr:colOff>126365</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43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17780</xdr:rowOff>
    </xdr:from>
    <xdr:ext cx="534670" cy="2584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1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70,649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70485</xdr:rowOff>
    </xdr:from>
    <xdr:to>
      <xdr:col>86</xdr:col>
      <xdr:colOff>25400</xdr:colOff>
      <xdr:row>31</xdr:row>
      <xdr:rowOff>70485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141605</xdr:rowOff>
    </xdr:from>
    <xdr:to>
      <xdr:col>85</xdr:col>
      <xdr:colOff>127000</xdr:colOff>
      <xdr:row>39</xdr:row>
      <xdr:rowOff>11430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5670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65405</xdr:rowOff>
    </xdr:from>
    <xdr:ext cx="469900" cy="2584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90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109855</xdr:rowOff>
    </xdr:from>
    <xdr:to>
      <xdr:col>81</xdr:col>
      <xdr:colOff>50800</xdr:colOff>
      <xdr:row>38</xdr:row>
      <xdr:rowOff>141605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2495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101600</xdr:rowOff>
    </xdr:from>
    <xdr:to>
      <xdr:col>81</xdr:col>
      <xdr:colOff>101600</xdr:colOff>
      <xdr:row>39</xdr:row>
      <xdr:rowOff>31750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22860</xdr:rowOff>
    </xdr:from>
    <xdr:ext cx="469265"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350" y="6709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109855</xdr:rowOff>
    </xdr:from>
    <xdr:to>
      <xdr:col>76</xdr:col>
      <xdr:colOff>114300</xdr:colOff>
      <xdr:row>38</xdr:row>
      <xdr:rowOff>113665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249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123825</xdr:rowOff>
    </xdr:from>
    <xdr:to>
      <xdr:col>76</xdr:col>
      <xdr:colOff>165100</xdr:colOff>
      <xdr:row>39</xdr:row>
      <xdr:rowOff>53975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3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45085</xdr:rowOff>
    </xdr:from>
    <xdr:ext cx="469265" cy="2584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350" y="6731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113665</xdr:rowOff>
    </xdr:from>
    <xdr:to>
      <xdr:col>71</xdr:col>
      <xdr:colOff>177800</xdr:colOff>
      <xdr:row>39</xdr:row>
      <xdr:rowOff>26035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28765"/>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140335</xdr:rowOff>
    </xdr:from>
    <xdr:to>
      <xdr:col>72</xdr:col>
      <xdr:colOff>38100</xdr:colOff>
      <xdr:row>39</xdr:row>
      <xdr:rowOff>70485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61595</xdr:rowOff>
    </xdr:from>
    <xdr:ext cx="469265"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350" y="6748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121285</xdr:rowOff>
    </xdr:from>
    <xdr:to>
      <xdr:col>67</xdr:col>
      <xdr:colOff>101600</xdr:colOff>
      <xdr:row>39</xdr:row>
      <xdr:rowOff>52070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67945</xdr:rowOff>
    </xdr:from>
    <xdr:ext cx="469265" cy="2584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350" y="64115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132080</xdr:rowOff>
    </xdr:from>
    <xdr:to>
      <xdr:col>85</xdr:col>
      <xdr:colOff>177800</xdr:colOff>
      <xdr:row>39</xdr:row>
      <xdr:rowOff>62230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46990</xdr:rowOff>
    </xdr:from>
    <xdr:ext cx="469900" cy="259080"/>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62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90805</xdr:rowOff>
    </xdr:from>
    <xdr:to>
      <xdr:col>81</xdr:col>
      <xdr:colOff>101600</xdr:colOff>
      <xdr:row>39</xdr:row>
      <xdr:rowOff>20955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37465</xdr:rowOff>
    </xdr:from>
    <xdr:ext cx="469265"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350" y="6381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59055</xdr:rowOff>
    </xdr:from>
    <xdr:to>
      <xdr:col>76</xdr:col>
      <xdr:colOff>165100</xdr:colOff>
      <xdr:row>38</xdr:row>
      <xdr:rowOff>160655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6350</xdr:rowOff>
    </xdr:from>
    <xdr:ext cx="469265" cy="2584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350" y="63500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63500</xdr:rowOff>
    </xdr:from>
    <xdr:to>
      <xdr:col>72</xdr:col>
      <xdr:colOff>38100</xdr:colOff>
      <xdr:row>38</xdr:row>
      <xdr:rowOff>164465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78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9525</xdr:rowOff>
    </xdr:from>
    <xdr:ext cx="469265" cy="2584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350" y="63531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146685</xdr:rowOff>
    </xdr:from>
    <xdr:to>
      <xdr:col>67</xdr:col>
      <xdr:colOff>101600</xdr:colOff>
      <xdr:row>39</xdr:row>
      <xdr:rowOff>76835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67945</xdr:rowOff>
    </xdr:from>
    <xdr:ext cx="378460" cy="2584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70" y="67544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4995" cy="2584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4995" cy="25908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995" cy="25908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73025</xdr:rowOff>
    </xdr:from>
    <xdr:to>
      <xdr:col>85</xdr:col>
      <xdr:colOff>126365</xdr:colOff>
      <xdr:row>78</xdr:row>
      <xdr:rowOff>104775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25"/>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109220</xdr:rowOff>
    </xdr:from>
    <xdr:ext cx="534670" cy="2584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23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14,569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104775</xdr:rowOff>
    </xdr:from>
    <xdr:to>
      <xdr:col>86</xdr:col>
      <xdr:colOff>25400</xdr:colOff>
      <xdr:row>78</xdr:row>
      <xdr:rowOff>104775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19685</xdr:rowOff>
    </xdr:from>
    <xdr:ext cx="598805" cy="2584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7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198,743</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73025</xdr:rowOff>
    </xdr:from>
    <xdr:to>
      <xdr:col>86</xdr:col>
      <xdr:colOff>25400</xdr:colOff>
      <xdr:row>70</xdr:row>
      <xdr:rowOff>73025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158115</xdr:rowOff>
    </xdr:from>
    <xdr:to>
      <xdr:col>85</xdr:col>
      <xdr:colOff>127000</xdr:colOff>
      <xdr:row>75</xdr:row>
      <xdr:rowOff>24765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84541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68580</xdr:rowOff>
    </xdr:from>
    <xdr:ext cx="534670" cy="259080"/>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98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90170</xdr:rowOff>
    </xdr:from>
    <xdr:to>
      <xdr:col>85</xdr:col>
      <xdr:colOff>177800</xdr:colOff>
      <xdr:row>77</xdr:row>
      <xdr:rowOff>20320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143510</xdr:rowOff>
    </xdr:from>
    <xdr:to>
      <xdr:col>81</xdr:col>
      <xdr:colOff>50800</xdr:colOff>
      <xdr:row>75</xdr:row>
      <xdr:rowOff>24765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83081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29210</xdr:rowOff>
    </xdr:from>
    <xdr:to>
      <xdr:col>81</xdr:col>
      <xdr:colOff>101600</xdr:colOff>
      <xdr:row>77</xdr:row>
      <xdr:rowOff>130810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3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121920</xdr:rowOff>
    </xdr:from>
    <xdr:ext cx="534035" cy="2584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3965" y="13323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74</xdr:row>
      <xdr:rowOff>18415</xdr:rowOff>
    </xdr:from>
    <xdr:to>
      <xdr:col>76</xdr:col>
      <xdr:colOff>114300</xdr:colOff>
      <xdr:row>74</xdr:row>
      <xdr:rowOff>143510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70571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24765</xdr:rowOff>
    </xdr:from>
    <xdr:to>
      <xdr:col>76</xdr:col>
      <xdr:colOff>165100</xdr:colOff>
      <xdr:row>77</xdr:row>
      <xdr:rowOff>126365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117475</xdr:rowOff>
    </xdr:from>
    <xdr:ext cx="534035"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4965" y="13319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74</xdr:row>
      <xdr:rowOff>18415</xdr:rowOff>
    </xdr:from>
    <xdr:to>
      <xdr:col>71</xdr:col>
      <xdr:colOff>177800</xdr:colOff>
      <xdr:row>74</xdr:row>
      <xdr:rowOff>132080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705715"/>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26035</xdr:rowOff>
    </xdr:from>
    <xdr:to>
      <xdr:col>72</xdr:col>
      <xdr:colOff>38100</xdr:colOff>
      <xdr:row>77</xdr:row>
      <xdr:rowOff>127635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118745</xdr:rowOff>
    </xdr:from>
    <xdr:ext cx="534035"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5965" y="13320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26035</xdr:rowOff>
    </xdr:from>
    <xdr:to>
      <xdr:col>67</xdr:col>
      <xdr:colOff>101600</xdr:colOff>
      <xdr:row>77</xdr:row>
      <xdr:rowOff>127635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118745</xdr:rowOff>
    </xdr:from>
    <xdr:ext cx="534035"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6965" y="13320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74</xdr:row>
      <xdr:rowOff>107315</xdr:rowOff>
    </xdr:from>
    <xdr:to>
      <xdr:col>85</xdr:col>
      <xdr:colOff>177800</xdr:colOff>
      <xdr:row>75</xdr:row>
      <xdr:rowOff>37465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79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130175</xdr:rowOff>
    </xdr:from>
    <xdr:ext cx="534670" cy="259080"/>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646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97,602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145415</xdr:rowOff>
    </xdr:from>
    <xdr:to>
      <xdr:col>81</xdr:col>
      <xdr:colOff>101600</xdr:colOff>
      <xdr:row>75</xdr:row>
      <xdr:rowOff>75565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8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92075</xdr:rowOff>
    </xdr:from>
    <xdr:ext cx="534035"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3965" y="126079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92075</xdr:rowOff>
    </xdr:from>
    <xdr:to>
      <xdr:col>76</xdr:col>
      <xdr:colOff>165100</xdr:colOff>
      <xdr:row>75</xdr:row>
      <xdr:rowOff>22225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77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38735</xdr:rowOff>
    </xdr:from>
    <xdr:ext cx="534035"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4965" y="12554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99,557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73</xdr:row>
      <xdr:rowOff>139065</xdr:rowOff>
    </xdr:from>
    <xdr:to>
      <xdr:col>72</xdr:col>
      <xdr:colOff>38100</xdr:colOff>
      <xdr:row>74</xdr:row>
      <xdr:rowOff>69215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6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72</xdr:row>
      <xdr:rowOff>86360</xdr:rowOff>
    </xdr:from>
    <xdr:ext cx="598170" cy="2584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580" y="124307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115,875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81280</xdr:rowOff>
    </xdr:from>
    <xdr:to>
      <xdr:col>67</xdr:col>
      <xdr:colOff>101600</xdr:colOff>
      <xdr:row>75</xdr:row>
      <xdr:rowOff>11430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7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73</xdr:row>
      <xdr:rowOff>27940</xdr:rowOff>
    </xdr:from>
    <xdr:ext cx="598170" cy="25908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580" y="12543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13,180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84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995" cy="259080"/>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154940</xdr:rowOff>
    </xdr:from>
    <xdr:to>
      <xdr:col>85</xdr:col>
      <xdr:colOff>126365</xdr:colOff>
      <xdr:row>99</xdr:row>
      <xdr:rowOff>34290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90"/>
          <a:ext cx="127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38100</xdr:rowOff>
    </xdr:from>
    <xdr:ext cx="378460" cy="259080"/>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34290</xdr:rowOff>
    </xdr:from>
    <xdr:to>
      <xdr:col>86</xdr:col>
      <xdr:colOff>25400</xdr:colOff>
      <xdr:row>99</xdr:row>
      <xdr:rowOff>34290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101600</xdr:rowOff>
    </xdr:from>
    <xdr:ext cx="598805" cy="259080"/>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126,303</a:t>
          </a:r>
          <a:endParaRPr kumimoji="1" lang="ja-JP" altLang="en-US" sz="1000" b="1">
            <a:latin typeface="ＭＳ Ｐゴシック"/>
            <a:ea typeface="ＭＳ Ｐゴシック"/>
          </a:endParaRPr>
        </a:p>
      </xdr:txBody>
    </xdr:sp>
    <xdr:clientData/>
  </xdr:oneCellAnchor>
  <xdr:twoCellAnchor>
    <xdr:from>
      <xdr:col>85</xdr:col>
      <xdr:colOff>38100</xdr:colOff>
      <xdr:row>89</xdr:row>
      <xdr:rowOff>154940</xdr:rowOff>
    </xdr:from>
    <xdr:to>
      <xdr:col>86</xdr:col>
      <xdr:colOff>25400</xdr:colOff>
      <xdr:row>89</xdr:row>
      <xdr:rowOff>154940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127000</xdr:rowOff>
    </xdr:from>
    <xdr:to>
      <xdr:col>85</xdr:col>
      <xdr:colOff>127000</xdr:colOff>
      <xdr:row>96</xdr:row>
      <xdr:rowOff>149225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58620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45085</xdr:rowOff>
    </xdr:from>
    <xdr:ext cx="534670" cy="2584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757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66675</xdr:rowOff>
    </xdr:from>
    <xdr:to>
      <xdr:col>85</xdr:col>
      <xdr:colOff>177800</xdr:colOff>
      <xdr:row>97</xdr:row>
      <xdr:rowOff>168275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127000</xdr:rowOff>
    </xdr:from>
    <xdr:to>
      <xdr:col>81</xdr:col>
      <xdr:colOff>50800</xdr:colOff>
      <xdr:row>97</xdr:row>
      <xdr:rowOff>39370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58620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162560</xdr:rowOff>
    </xdr:from>
    <xdr:to>
      <xdr:col>81</xdr:col>
      <xdr:colOff>101600</xdr:colOff>
      <xdr:row>98</xdr:row>
      <xdr:rowOff>92710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9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83820</xdr:rowOff>
    </xdr:from>
    <xdr:ext cx="534035" cy="25908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3965" y="16885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132080</xdr:rowOff>
    </xdr:from>
    <xdr:to>
      <xdr:col>76</xdr:col>
      <xdr:colOff>114300</xdr:colOff>
      <xdr:row>97</xdr:row>
      <xdr:rowOff>39370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248380"/>
          <a:ext cx="889000" cy="421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143510</xdr:rowOff>
    </xdr:from>
    <xdr:to>
      <xdr:col>76</xdr:col>
      <xdr:colOff>165100</xdr:colOff>
      <xdr:row>98</xdr:row>
      <xdr:rowOff>73025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74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64135</xdr:rowOff>
    </xdr:from>
    <xdr:ext cx="534035" cy="2584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4965" y="16866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132080</xdr:rowOff>
    </xdr:from>
    <xdr:to>
      <xdr:col>71</xdr:col>
      <xdr:colOff>177800</xdr:colOff>
      <xdr:row>97</xdr:row>
      <xdr:rowOff>162560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248380"/>
          <a:ext cx="889000" cy="544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12065</xdr:rowOff>
    </xdr:from>
    <xdr:to>
      <xdr:col>72</xdr:col>
      <xdr:colOff>38100</xdr:colOff>
      <xdr:row>98</xdr:row>
      <xdr:rowOff>113665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104775</xdr:rowOff>
    </xdr:from>
    <xdr:ext cx="534035"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5965" y="16906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149225</xdr:rowOff>
    </xdr:from>
    <xdr:to>
      <xdr:col>67</xdr:col>
      <xdr:colOff>101600</xdr:colOff>
      <xdr:row>98</xdr:row>
      <xdr:rowOff>79375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7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70485</xdr:rowOff>
    </xdr:from>
    <xdr:ext cx="534035"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6965" y="16872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14,761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96</xdr:row>
      <xdr:rowOff>98425</xdr:rowOff>
    </xdr:from>
    <xdr:to>
      <xdr:col>85</xdr:col>
      <xdr:colOff>177800</xdr:colOff>
      <xdr:row>97</xdr:row>
      <xdr:rowOff>29210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557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121285</xdr:rowOff>
    </xdr:from>
    <xdr:ext cx="534670" cy="2584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409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32,266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76200</xdr:rowOff>
    </xdr:from>
    <xdr:to>
      <xdr:col>81</xdr:col>
      <xdr:colOff>101600</xdr:colOff>
      <xdr:row>97</xdr:row>
      <xdr:rowOff>6350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5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22860</xdr:rowOff>
    </xdr:from>
    <xdr:ext cx="534035"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3965" y="16310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160020</xdr:rowOff>
    </xdr:from>
    <xdr:to>
      <xdr:col>76</xdr:col>
      <xdr:colOff>165100</xdr:colOff>
      <xdr:row>97</xdr:row>
      <xdr:rowOff>90170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106680</xdr:rowOff>
    </xdr:from>
    <xdr:ext cx="534035"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4965" y="16394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27,417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81280</xdr:rowOff>
    </xdr:from>
    <xdr:to>
      <xdr:col>72</xdr:col>
      <xdr:colOff>38100</xdr:colOff>
      <xdr:row>95</xdr:row>
      <xdr:rowOff>11430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1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27940</xdr:rowOff>
    </xdr:from>
    <xdr:ext cx="534035"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5965" y="15972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111760</xdr:rowOff>
    </xdr:from>
    <xdr:to>
      <xdr:col>67</xdr:col>
      <xdr:colOff>101600</xdr:colOff>
      <xdr:row>98</xdr:row>
      <xdr:rowOff>41910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4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58420</xdr:rowOff>
    </xdr:from>
    <xdr:ext cx="534035" cy="25908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6965" y="16517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17,716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84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16510</xdr:rowOff>
    </xdr:from>
    <xdr:to>
      <xdr:col>116</xdr:col>
      <xdr:colOff>62865</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46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134620</xdr:rowOff>
    </xdr:from>
    <xdr:ext cx="534670" cy="2584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6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36,737</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16510</xdr:rowOff>
    </xdr:from>
    <xdr:to>
      <xdr:col>116</xdr:col>
      <xdr:colOff>152400</xdr:colOff>
      <xdr:row>31</xdr:row>
      <xdr:rowOff>16510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53975</xdr:rowOff>
    </xdr:from>
    <xdr:to>
      <xdr:col>116</xdr:col>
      <xdr:colOff>63500</xdr:colOff>
      <xdr:row>35</xdr:row>
      <xdr:rowOff>121920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054725"/>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139700</xdr:rowOff>
    </xdr:from>
    <xdr:ext cx="469900" cy="259080"/>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83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161290</xdr:rowOff>
    </xdr:from>
    <xdr:to>
      <xdr:col>116</xdr:col>
      <xdr:colOff>114300</xdr:colOff>
      <xdr:row>38</xdr:row>
      <xdr:rowOff>91440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30480</xdr:rowOff>
    </xdr:from>
    <xdr:to>
      <xdr:col>111</xdr:col>
      <xdr:colOff>177800</xdr:colOff>
      <xdr:row>35</xdr:row>
      <xdr:rowOff>121920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03123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61595</xdr:rowOff>
    </xdr:from>
    <xdr:to>
      <xdr:col>112</xdr:col>
      <xdr:colOff>38100</xdr:colOff>
      <xdr:row>38</xdr:row>
      <xdr:rowOff>163195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154940</xdr:rowOff>
    </xdr:from>
    <xdr:ext cx="469265" cy="2584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350" y="6670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35</xdr:row>
      <xdr:rowOff>30480</xdr:rowOff>
    </xdr:from>
    <xdr:to>
      <xdr:col>107</xdr:col>
      <xdr:colOff>50800</xdr:colOff>
      <xdr:row>35</xdr:row>
      <xdr:rowOff>85090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03123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68580</xdr:rowOff>
    </xdr:from>
    <xdr:to>
      <xdr:col>107</xdr:col>
      <xdr:colOff>101600</xdr:colOff>
      <xdr:row>38</xdr:row>
      <xdr:rowOff>170180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161290</xdr:rowOff>
    </xdr:from>
    <xdr:ext cx="469265" cy="25908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350" y="6676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35</xdr:row>
      <xdr:rowOff>85090</xdr:rowOff>
    </xdr:from>
    <xdr:to>
      <xdr:col>102</xdr:col>
      <xdr:colOff>114300</xdr:colOff>
      <xdr:row>35</xdr:row>
      <xdr:rowOff>130810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0858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78105</xdr:rowOff>
    </xdr:from>
    <xdr:to>
      <xdr:col>102</xdr:col>
      <xdr:colOff>165100</xdr:colOff>
      <xdr:row>39</xdr:row>
      <xdr:rowOff>8255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170815</xdr:rowOff>
    </xdr:from>
    <xdr:ext cx="469265" cy="2584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350" y="6685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84455</xdr:rowOff>
    </xdr:from>
    <xdr:to>
      <xdr:col>98</xdr:col>
      <xdr:colOff>38100</xdr:colOff>
      <xdr:row>39</xdr:row>
      <xdr:rowOff>14605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39</xdr:row>
      <xdr:rowOff>6350</xdr:rowOff>
    </xdr:from>
    <xdr:ext cx="469265" cy="2584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350" y="66929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35</xdr:row>
      <xdr:rowOff>3175</xdr:rowOff>
    </xdr:from>
    <xdr:to>
      <xdr:col>116</xdr:col>
      <xdr:colOff>114300</xdr:colOff>
      <xdr:row>35</xdr:row>
      <xdr:rowOff>104775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00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26035</xdr:rowOff>
    </xdr:from>
    <xdr:ext cx="534670" cy="259080"/>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5855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17,745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35</xdr:row>
      <xdr:rowOff>71120</xdr:rowOff>
    </xdr:from>
    <xdr:to>
      <xdr:col>112</xdr:col>
      <xdr:colOff>38100</xdr:colOff>
      <xdr:row>36</xdr:row>
      <xdr:rowOff>1270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34</xdr:row>
      <xdr:rowOff>17780</xdr:rowOff>
    </xdr:from>
    <xdr:ext cx="534035" cy="2584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55965" y="5847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15,959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34</xdr:row>
      <xdr:rowOff>151130</xdr:rowOff>
    </xdr:from>
    <xdr:to>
      <xdr:col>107</xdr:col>
      <xdr:colOff>101600</xdr:colOff>
      <xdr:row>35</xdr:row>
      <xdr:rowOff>81280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33</xdr:row>
      <xdr:rowOff>97790</xdr:rowOff>
    </xdr:from>
    <xdr:ext cx="534035" cy="2584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66965" y="57556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18,365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35</xdr:row>
      <xdr:rowOff>34290</xdr:rowOff>
    </xdr:from>
    <xdr:to>
      <xdr:col>102</xdr:col>
      <xdr:colOff>165100</xdr:colOff>
      <xdr:row>35</xdr:row>
      <xdr:rowOff>135890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33</xdr:row>
      <xdr:rowOff>152400</xdr:rowOff>
    </xdr:from>
    <xdr:ext cx="534035" cy="25908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277965" y="5810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16,935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35</xdr:row>
      <xdr:rowOff>80010</xdr:rowOff>
    </xdr:from>
    <xdr:to>
      <xdr:col>98</xdr:col>
      <xdr:colOff>38100</xdr:colOff>
      <xdr:row>36</xdr:row>
      <xdr:rowOff>10160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34</xdr:row>
      <xdr:rowOff>26670</xdr:rowOff>
    </xdr:from>
    <xdr:ext cx="534035" cy="25908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388965" y="5855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8285" cy="2584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84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84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84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65405</xdr:rowOff>
    </xdr:from>
    <xdr:to>
      <xdr:col>116</xdr:col>
      <xdr:colOff>62865</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790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84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12065</xdr:rowOff>
    </xdr:from>
    <xdr:ext cx="534670" cy="259080"/>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31,620</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65405</xdr:rowOff>
    </xdr:from>
    <xdr:to>
      <xdr:col>116</xdr:col>
      <xdr:colOff>152400</xdr:colOff>
      <xdr:row>50</xdr:row>
      <xdr:rowOff>65405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74930</xdr:rowOff>
    </xdr:from>
    <xdr:to>
      <xdr:col>116</xdr:col>
      <xdr:colOff>63500</xdr:colOff>
      <xdr:row>56</xdr:row>
      <xdr:rowOff>139065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676130"/>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138430</xdr:rowOff>
    </xdr:from>
    <xdr:ext cx="469900" cy="259080"/>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39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160020</xdr:rowOff>
    </xdr:from>
    <xdr:to>
      <xdr:col>116</xdr:col>
      <xdr:colOff>114300</xdr:colOff>
      <xdr:row>57</xdr:row>
      <xdr:rowOff>90170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139065</xdr:rowOff>
    </xdr:from>
    <xdr:to>
      <xdr:col>111</xdr:col>
      <xdr:colOff>177800</xdr:colOff>
      <xdr:row>56</xdr:row>
      <xdr:rowOff>143510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7402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31750</xdr:rowOff>
    </xdr:from>
    <xdr:to>
      <xdr:col>112</xdr:col>
      <xdr:colOff>38100</xdr:colOff>
      <xdr:row>57</xdr:row>
      <xdr:rowOff>133350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124460</xdr:rowOff>
    </xdr:from>
    <xdr:ext cx="469265" cy="259080"/>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350" y="9897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56</xdr:row>
      <xdr:rowOff>115570</xdr:rowOff>
    </xdr:from>
    <xdr:to>
      <xdr:col>107</xdr:col>
      <xdr:colOff>50800</xdr:colOff>
      <xdr:row>56</xdr:row>
      <xdr:rowOff>143510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7167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13335</xdr:rowOff>
    </xdr:from>
    <xdr:to>
      <xdr:col>107</xdr:col>
      <xdr:colOff>101600</xdr:colOff>
      <xdr:row>57</xdr:row>
      <xdr:rowOff>114935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106045</xdr:rowOff>
    </xdr:from>
    <xdr:ext cx="469265" cy="25908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350" y="9878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56</xdr:row>
      <xdr:rowOff>13970</xdr:rowOff>
    </xdr:from>
    <xdr:to>
      <xdr:col>102</xdr:col>
      <xdr:colOff>114300</xdr:colOff>
      <xdr:row>56</xdr:row>
      <xdr:rowOff>115570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61517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4445</xdr:rowOff>
    </xdr:from>
    <xdr:to>
      <xdr:col>102</xdr:col>
      <xdr:colOff>165100</xdr:colOff>
      <xdr:row>57</xdr:row>
      <xdr:rowOff>106045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7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97790</xdr:rowOff>
    </xdr:from>
    <xdr:ext cx="469265" cy="2584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350" y="9870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143510</xdr:rowOff>
    </xdr:from>
    <xdr:to>
      <xdr:col>98</xdr:col>
      <xdr:colOff>38100</xdr:colOff>
      <xdr:row>57</xdr:row>
      <xdr:rowOff>73660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64770</xdr:rowOff>
    </xdr:from>
    <xdr:ext cx="469265" cy="2584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350" y="9837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56</xdr:row>
      <xdr:rowOff>23495</xdr:rowOff>
    </xdr:from>
    <xdr:to>
      <xdr:col>116</xdr:col>
      <xdr:colOff>114300</xdr:colOff>
      <xdr:row>56</xdr:row>
      <xdr:rowOff>125095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46355</xdr:rowOff>
    </xdr:from>
    <xdr:ext cx="469900" cy="259080"/>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476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8,931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56</xdr:row>
      <xdr:rowOff>88265</xdr:rowOff>
    </xdr:from>
    <xdr:to>
      <xdr:col>112</xdr:col>
      <xdr:colOff>38100</xdr:colOff>
      <xdr:row>57</xdr:row>
      <xdr:rowOff>18415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35560</xdr:rowOff>
    </xdr:from>
    <xdr:ext cx="469265"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350" y="9465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56</xdr:row>
      <xdr:rowOff>92710</xdr:rowOff>
    </xdr:from>
    <xdr:to>
      <xdr:col>107</xdr:col>
      <xdr:colOff>101600</xdr:colOff>
      <xdr:row>57</xdr:row>
      <xdr:rowOff>22860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39370</xdr:rowOff>
    </xdr:from>
    <xdr:ext cx="469265"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350" y="9469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56</xdr:row>
      <xdr:rowOff>64770</xdr:rowOff>
    </xdr:from>
    <xdr:to>
      <xdr:col>102</xdr:col>
      <xdr:colOff>165100</xdr:colOff>
      <xdr:row>56</xdr:row>
      <xdr:rowOff>166370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11430</xdr:rowOff>
    </xdr:from>
    <xdr:ext cx="469265"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350" y="9441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55</xdr:row>
      <xdr:rowOff>134620</xdr:rowOff>
    </xdr:from>
    <xdr:to>
      <xdr:col>98</xdr:col>
      <xdr:colOff>38100</xdr:colOff>
      <xdr:row>56</xdr:row>
      <xdr:rowOff>64770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5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54</xdr:row>
      <xdr:rowOff>81280</xdr:rowOff>
    </xdr:from>
    <xdr:ext cx="534035" cy="25908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8965" y="9339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285" cy="2584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84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4995" cy="25908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43815</xdr:rowOff>
    </xdr:from>
    <xdr:to>
      <xdr:col>116</xdr:col>
      <xdr:colOff>62865</xdr:colOff>
      <xdr:row>79</xdr:row>
      <xdr:rowOff>12065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6765"/>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15875</xdr:rowOff>
    </xdr:from>
    <xdr:ext cx="534670" cy="259080"/>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12065</xdr:rowOff>
    </xdr:from>
    <xdr:to>
      <xdr:col>116</xdr:col>
      <xdr:colOff>152400</xdr:colOff>
      <xdr:row>79</xdr:row>
      <xdr:rowOff>12065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161925</xdr:rowOff>
    </xdr:from>
    <xdr:ext cx="534670" cy="259080"/>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1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92,020</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43815</xdr:rowOff>
    </xdr:from>
    <xdr:to>
      <xdr:col>116</xdr:col>
      <xdr:colOff>152400</xdr:colOff>
      <xdr:row>71</xdr:row>
      <xdr:rowOff>43815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163830</xdr:rowOff>
    </xdr:from>
    <xdr:to>
      <xdr:col>116</xdr:col>
      <xdr:colOff>63500</xdr:colOff>
      <xdr:row>76</xdr:row>
      <xdr:rowOff>14605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02258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38735</xdr:rowOff>
    </xdr:from>
    <xdr:ext cx="534670" cy="259080"/>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68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60325</xdr:rowOff>
    </xdr:from>
    <xdr:to>
      <xdr:col>116</xdr:col>
      <xdr:colOff>114300</xdr:colOff>
      <xdr:row>76</xdr:row>
      <xdr:rowOff>161925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163830</xdr:rowOff>
    </xdr:from>
    <xdr:to>
      <xdr:col>111</xdr:col>
      <xdr:colOff>177800</xdr:colOff>
      <xdr:row>76</xdr:row>
      <xdr:rowOff>76200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2258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116840</xdr:rowOff>
    </xdr:from>
    <xdr:to>
      <xdr:col>112</xdr:col>
      <xdr:colOff>38100</xdr:colOff>
      <xdr:row>77</xdr:row>
      <xdr:rowOff>46990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4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38100</xdr:rowOff>
    </xdr:from>
    <xdr:ext cx="534035" cy="259080"/>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5965" y="13239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40,540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70485</xdr:rowOff>
    </xdr:from>
    <xdr:to>
      <xdr:col>107</xdr:col>
      <xdr:colOff>50800</xdr:colOff>
      <xdr:row>76</xdr:row>
      <xdr:rowOff>76200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1006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91440</xdr:rowOff>
    </xdr:from>
    <xdr:to>
      <xdr:col>107</xdr:col>
      <xdr:colOff>101600</xdr:colOff>
      <xdr:row>77</xdr:row>
      <xdr:rowOff>21590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12700</xdr:rowOff>
    </xdr:from>
    <xdr:ext cx="534035" cy="259080"/>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6965" y="13214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50800</xdr:rowOff>
    </xdr:from>
    <xdr:to>
      <xdr:col>102</xdr:col>
      <xdr:colOff>114300</xdr:colOff>
      <xdr:row>76</xdr:row>
      <xdr:rowOff>70485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8100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85090</xdr:rowOff>
    </xdr:from>
    <xdr:to>
      <xdr:col>102</xdr:col>
      <xdr:colOff>165100</xdr:colOff>
      <xdr:row>77</xdr:row>
      <xdr:rowOff>15240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6350</xdr:rowOff>
    </xdr:from>
    <xdr:ext cx="534035" cy="2584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7965" y="13208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71120</xdr:rowOff>
    </xdr:from>
    <xdr:to>
      <xdr:col>98</xdr:col>
      <xdr:colOff>38100</xdr:colOff>
      <xdr:row>77</xdr:row>
      <xdr:rowOff>1270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163830</xdr:rowOff>
    </xdr:from>
    <xdr:ext cx="534035"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8965" y="13194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135255</xdr:rowOff>
    </xdr:from>
    <xdr:to>
      <xdr:col>116</xdr:col>
      <xdr:colOff>114300</xdr:colOff>
      <xdr:row>76</xdr:row>
      <xdr:rowOff>65405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158115</xdr:rowOff>
    </xdr:from>
    <xdr:ext cx="534670" cy="2584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454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48,579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113030</xdr:rowOff>
    </xdr:from>
    <xdr:to>
      <xdr:col>112</xdr:col>
      <xdr:colOff>38100</xdr:colOff>
      <xdr:row>76</xdr:row>
      <xdr:rowOff>43180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59690</xdr:rowOff>
    </xdr:from>
    <xdr:ext cx="534035"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5965" y="12746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49,734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25400</xdr:rowOff>
    </xdr:from>
    <xdr:to>
      <xdr:col>107</xdr:col>
      <xdr:colOff>101600</xdr:colOff>
      <xdr:row>76</xdr:row>
      <xdr:rowOff>127000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143510</xdr:rowOff>
    </xdr:from>
    <xdr:ext cx="534035" cy="2584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6965" y="12830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45,342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19685</xdr:rowOff>
    </xdr:from>
    <xdr:to>
      <xdr:col>102</xdr:col>
      <xdr:colOff>165100</xdr:colOff>
      <xdr:row>76</xdr:row>
      <xdr:rowOff>121285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137795</xdr:rowOff>
    </xdr:from>
    <xdr:ext cx="534035"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7965" y="12825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45,650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171450</xdr:rowOff>
    </xdr:from>
    <xdr:to>
      <xdr:col>98</xdr:col>
      <xdr:colOff>38100</xdr:colOff>
      <xdr:row>76</xdr:row>
      <xdr:rowOff>101600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118110</xdr:rowOff>
    </xdr:from>
    <xdr:ext cx="534035" cy="25908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8965" y="12805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46,671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solidFill>
                <a:schemeClr val="dk1"/>
              </a:solidFill>
              <a:effectLst/>
              <a:latin typeface="ＭＳ Ｐゴシック"/>
              <a:ea typeface="ＭＳ Ｐゴシック"/>
              <a:cs typeface="+mn-cs"/>
            </a:rPr>
            <a:t>　</a:t>
          </a:r>
          <a:r>
            <a:rPr kumimoji="1" lang="ja-JP" altLang="ja-JP" sz="1050">
              <a:solidFill>
                <a:schemeClr val="dk1"/>
              </a:solidFill>
              <a:effectLst/>
              <a:latin typeface="ＭＳ Ｐゴシック"/>
              <a:ea typeface="ＭＳ Ｐゴシック"/>
              <a:cs typeface="+mn-cs"/>
            </a:rPr>
            <a:t>住民一人当たり</a:t>
          </a:r>
          <a:r>
            <a:rPr kumimoji="1" lang="ja-JP" altLang="en-US" sz="1050">
              <a:solidFill>
                <a:schemeClr val="dk1"/>
              </a:solidFill>
              <a:effectLst/>
              <a:latin typeface="ＭＳ Ｐゴシック"/>
              <a:ea typeface="ＭＳ Ｐゴシック"/>
              <a:cs typeface="+mn-cs"/>
            </a:rPr>
            <a:t>の歳出額は</a:t>
          </a:r>
          <a:r>
            <a:rPr kumimoji="1" lang="en-US" altLang="ja-JP" sz="1050">
              <a:solidFill>
                <a:schemeClr val="dk1"/>
              </a:solidFill>
              <a:effectLst/>
              <a:latin typeface="ＭＳ Ｐゴシック"/>
              <a:ea typeface="ＭＳ Ｐゴシック"/>
              <a:cs typeface="+mn-cs"/>
            </a:rPr>
            <a:t>812,620</a:t>
          </a:r>
          <a:r>
            <a:rPr kumimoji="1" lang="ja-JP" altLang="ja-JP" sz="1050">
              <a:solidFill>
                <a:schemeClr val="dk1"/>
              </a:solidFill>
              <a:effectLst/>
              <a:latin typeface="ＭＳ Ｐゴシック"/>
              <a:ea typeface="ＭＳ Ｐゴシック"/>
              <a:cs typeface="+mn-cs"/>
            </a:rPr>
            <a:t>円（前年比</a:t>
          </a:r>
          <a:r>
            <a:rPr kumimoji="1" lang="en-US" altLang="ja-JP" sz="1050">
              <a:solidFill>
                <a:schemeClr val="dk1"/>
              </a:solidFill>
              <a:effectLst/>
              <a:latin typeface="ＭＳ Ｐゴシック"/>
              <a:ea typeface="ＭＳ Ｐゴシック"/>
              <a:cs typeface="+mn-cs"/>
            </a:rPr>
            <a:t>+90,996</a:t>
          </a:r>
          <a:r>
            <a:rPr kumimoji="1" lang="ja-JP" altLang="ja-JP" sz="1050">
              <a:solidFill>
                <a:schemeClr val="dk1"/>
              </a:solidFill>
              <a:effectLst/>
              <a:latin typeface="ＭＳ Ｐゴシック"/>
              <a:ea typeface="ＭＳ Ｐゴシック"/>
              <a:cs typeface="+mn-cs"/>
            </a:rPr>
            <a:t>円）となっ</a:t>
          </a:r>
          <a:r>
            <a:rPr kumimoji="1" lang="ja-JP" altLang="en-US" sz="1050">
              <a:solidFill>
                <a:schemeClr val="dk1"/>
              </a:solidFill>
              <a:effectLst/>
              <a:latin typeface="ＭＳ Ｐゴシック"/>
              <a:ea typeface="ＭＳ Ｐゴシック"/>
              <a:cs typeface="+mn-cs"/>
            </a:rPr>
            <a:t>た</a:t>
          </a:r>
          <a:r>
            <a:rPr kumimoji="1" lang="ja-JP" altLang="ja-JP" sz="1050">
              <a:solidFill>
                <a:schemeClr val="dk1"/>
              </a:solidFill>
              <a:effectLst/>
              <a:latin typeface="ＭＳ Ｐゴシック"/>
              <a:ea typeface="ＭＳ Ｐゴシック"/>
              <a:cs typeface="+mn-cs"/>
            </a:rPr>
            <a:t>。</a:t>
          </a:r>
          <a:r>
            <a:rPr kumimoji="1" lang="ja-JP" altLang="en-US" sz="1050">
              <a:solidFill>
                <a:schemeClr val="dk1"/>
              </a:solidFill>
              <a:effectLst/>
              <a:latin typeface="ＭＳ Ｐゴシック"/>
              <a:ea typeface="ＭＳ Ｐゴシック"/>
              <a:cs typeface="+mn-cs"/>
            </a:rPr>
            <a:t>前年度から歳出決算総額が増加し、一方で人口が減少しているので、住民一人当たりの歳出額は当然増加する。</a:t>
          </a:r>
          <a:r>
            <a:rPr kumimoji="1" lang="ja-JP" altLang="ja-JP" sz="1050">
              <a:solidFill>
                <a:schemeClr val="dk1"/>
              </a:solidFill>
              <a:effectLst/>
              <a:latin typeface="ＭＳ Ｐゴシック"/>
              <a:ea typeface="ＭＳ Ｐゴシック"/>
              <a:cs typeface="+mn-cs"/>
            </a:rPr>
            <a:t>令和</a:t>
          </a:r>
          <a:r>
            <a:rPr kumimoji="1" lang="en-US" altLang="ja-JP" sz="1050">
              <a:solidFill>
                <a:schemeClr val="dk1"/>
              </a:solidFill>
              <a:effectLst/>
              <a:latin typeface="ＭＳ Ｐゴシック"/>
              <a:ea typeface="ＭＳ Ｐゴシック"/>
              <a:cs typeface="+mn-cs"/>
            </a:rPr>
            <a:t>2</a:t>
          </a:r>
          <a:r>
            <a:rPr kumimoji="1" lang="ja-JP" altLang="ja-JP" sz="1050">
              <a:solidFill>
                <a:schemeClr val="dk1"/>
              </a:solidFill>
              <a:effectLst/>
              <a:latin typeface="ＭＳ Ｐゴシック"/>
              <a:ea typeface="ＭＳ Ｐゴシック"/>
              <a:cs typeface="+mn-cs"/>
            </a:rPr>
            <a:t>年度において</a:t>
          </a:r>
          <a:r>
            <a:rPr kumimoji="1" lang="ja-JP" altLang="en-US" sz="1050">
              <a:solidFill>
                <a:schemeClr val="dk1"/>
              </a:solidFill>
              <a:effectLst/>
              <a:latin typeface="ＭＳ Ｐゴシック"/>
              <a:ea typeface="ＭＳ Ｐゴシック"/>
              <a:cs typeface="+mn-cs"/>
            </a:rPr>
            <a:t>、</a:t>
          </a:r>
          <a:r>
            <a:rPr kumimoji="1" lang="ja-JP" altLang="ja-JP" sz="1050">
              <a:solidFill>
                <a:schemeClr val="dk1"/>
              </a:solidFill>
              <a:effectLst/>
              <a:latin typeface="ＭＳ Ｐゴシック"/>
              <a:ea typeface="ＭＳ Ｐゴシック"/>
              <a:cs typeface="+mn-cs"/>
            </a:rPr>
            <a:t>住民一人当たり</a:t>
          </a:r>
          <a:r>
            <a:rPr kumimoji="1" lang="ja-JP" altLang="en-US" sz="1050">
              <a:solidFill>
                <a:schemeClr val="dk1"/>
              </a:solidFill>
              <a:effectLst/>
              <a:latin typeface="ＭＳ Ｐゴシック"/>
              <a:ea typeface="ＭＳ Ｐゴシック"/>
              <a:cs typeface="+mn-cs"/>
            </a:rPr>
            <a:t>の</a:t>
          </a:r>
          <a:r>
            <a:rPr kumimoji="1" lang="ja-JP" altLang="ja-JP" sz="1050">
              <a:solidFill>
                <a:schemeClr val="dk1"/>
              </a:solidFill>
              <a:effectLst/>
              <a:latin typeface="ＭＳ Ｐゴシック"/>
              <a:ea typeface="ＭＳ Ｐゴシック"/>
              <a:cs typeface="+mn-cs"/>
            </a:rPr>
            <a:t>歳出額が大きく増減したもの</a:t>
          </a:r>
          <a:r>
            <a:rPr kumimoji="1" lang="ja-JP" altLang="en-US" sz="1050">
              <a:solidFill>
                <a:schemeClr val="dk1"/>
              </a:solidFill>
              <a:effectLst/>
              <a:latin typeface="ＭＳ Ｐゴシック"/>
              <a:ea typeface="ＭＳ Ｐゴシック"/>
              <a:cs typeface="+mn-cs"/>
            </a:rPr>
            <a:t>、類似団体の平均値を大きく上回るもの</a:t>
          </a:r>
          <a:r>
            <a:rPr kumimoji="1" lang="ja-JP" altLang="ja-JP" sz="1050">
              <a:solidFill>
                <a:schemeClr val="dk1"/>
              </a:solidFill>
              <a:effectLst/>
              <a:latin typeface="ＭＳ Ｐゴシック"/>
              <a:ea typeface="ＭＳ Ｐゴシック"/>
              <a:cs typeface="+mn-cs"/>
            </a:rPr>
            <a:t>は以下のとおりである。</a:t>
          </a:r>
          <a:endParaRPr lang="ja-JP" altLang="ja-JP" sz="1050">
            <a:effectLst/>
            <a:latin typeface="ＭＳ Ｐゴシック"/>
            <a:ea typeface="ＭＳ Ｐゴシック"/>
          </a:endParaRPr>
        </a:p>
        <a:p>
          <a:r>
            <a:rPr kumimoji="1" lang="ja-JP" altLang="en-US" sz="1050">
              <a:solidFill>
                <a:schemeClr val="dk1"/>
              </a:solidFill>
              <a:effectLst/>
              <a:latin typeface="ＭＳ Ｐゴシック"/>
              <a:ea typeface="ＭＳ Ｐゴシック"/>
              <a:cs typeface="+mn-cs"/>
            </a:rPr>
            <a:t>　・補助費等　</a:t>
          </a:r>
          <a:r>
            <a:rPr kumimoji="1" lang="en-US" altLang="ja-JP" sz="1050">
              <a:solidFill>
                <a:schemeClr val="dk1"/>
              </a:solidFill>
              <a:effectLst/>
              <a:latin typeface="ＭＳ Ｐゴシック"/>
              <a:ea typeface="ＭＳ Ｐゴシック"/>
              <a:cs typeface="+mn-cs"/>
            </a:rPr>
            <a:t>241,721</a:t>
          </a:r>
          <a:r>
            <a:rPr kumimoji="1" lang="ja-JP" altLang="en-US" sz="1050">
              <a:solidFill>
                <a:schemeClr val="dk1"/>
              </a:solidFill>
              <a:effectLst/>
              <a:latin typeface="ＭＳ Ｐゴシック"/>
              <a:ea typeface="ＭＳ Ｐゴシック"/>
              <a:cs typeface="+mn-cs"/>
            </a:rPr>
            <a:t>円</a:t>
          </a:r>
          <a:r>
            <a:rPr kumimoji="1" lang="ja-JP" altLang="ja-JP" sz="1050">
              <a:solidFill>
                <a:schemeClr val="dk1"/>
              </a:solidFill>
              <a:effectLst/>
              <a:latin typeface="ＭＳ Ｐゴシック"/>
              <a:ea typeface="ＭＳ Ｐゴシック"/>
              <a:cs typeface="+mn-cs"/>
            </a:rPr>
            <a:t>（前年比＋</a:t>
          </a:r>
          <a:r>
            <a:rPr kumimoji="1" lang="en-US" altLang="ja-JP" sz="1050">
              <a:solidFill>
                <a:schemeClr val="dk1"/>
              </a:solidFill>
              <a:effectLst/>
              <a:latin typeface="ＭＳ Ｐゴシック"/>
              <a:ea typeface="ＭＳ Ｐゴシック"/>
              <a:cs typeface="+mn-cs"/>
            </a:rPr>
            <a:t>116,382</a:t>
          </a:r>
          <a:r>
            <a:rPr kumimoji="1" lang="ja-JP" altLang="ja-JP" sz="1050">
              <a:solidFill>
                <a:schemeClr val="dk1"/>
              </a:solidFill>
              <a:effectLst/>
              <a:latin typeface="ＭＳ Ｐゴシック"/>
              <a:ea typeface="ＭＳ Ｐゴシック"/>
              <a:cs typeface="+mn-cs"/>
            </a:rPr>
            <a:t>円）</a:t>
          </a:r>
          <a:r>
            <a:rPr kumimoji="1" lang="en-US" altLang="ja-JP" sz="1050">
              <a:solidFill>
                <a:schemeClr val="dk1"/>
              </a:solidFill>
              <a:effectLst/>
              <a:latin typeface="ＭＳ Ｐゴシック"/>
              <a:ea typeface="ＭＳ Ｐゴシック"/>
              <a:cs typeface="+mn-cs"/>
            </a:rPr>
            <a:t>…</a:t>
          </a:r>
          <a:r>
            <a:rPr kumimoji="1" lang="ja-JP" altLang="en-US" sz="1050">
              <a:solidFill>
                <a:schemeClr val="dk1"/>
              </a:solidFill>
              <a:effectLst/>
              <a:latin typeface="ＭＳ Ｐゴシック"/>
              <a:ea typeface="ＭＳ Ｐゴシック"/>
              <a:cs typeface="+mn-cs"/>
            </a:rPr>
            <a:t>新型コロナウイルス対策事業の実施による増加である（特に、特別定額給付金）。増加の要因が極めて特殊であり、翌年度以降はその反動があると考えられる。しかし、類似団体の平均値よりも高い状態は続いているので、経常的な補助費のうち、見直しの余地があるものを改善していく必要がある。</a:t>
          </a:r>
          <a:endParaRPr kumimoji="1" lang="en-US" altLang="ja-JP" sz="1050">
            <a:solidFill>
              <a:schemeClr val="dk1"/>
            </a:solidFill>
            <a:effectLst/>
            <a:latin typeface="ＭＳ Ｐゴシック"/>
            <a:ea typeface="ＭＳ Ｐゴシック"/>
            <a:cs typeface="+mn-cs"/>
          </a:endParaRPr>
        </a:p>
        <a:p>
          <a:r>
            <a:rPr kumimoji="1" lang="ja-JP" altLang="en-US" sz="1050">
              <a:solidFill>
                <a:schemeClr val="dk1"/>
              </a:solidFill>
              <a:effectLst/>
              <a:latin typeface="ＭＳ Ｐゴシック"/>
              <a:ea typeface="ＭＳ Ｐゴシック"/>
              <a:cs typeface="+mn-cs"/>
            </a:rPr>
            <a:t>　・投資及び出資金　</a:t>
          </a:r>
          <a:r>
            <a:rPr kumimoji="1" lang="en-US" altLang="ja-JP" sz="1050">
              <a:solidFill>
                <a:schemeClr val="dk1"/>
              </a:solidFill>
              <a:effectLst/>
              <a:latin typeface="ＭＳ Ｐゴシック"/>
              <a:ea typeface="ＭＳ Ｐゴシック"/>
              <a:cs typeface="+mn-cs"/>
            </a:rPr>
            <a:t>17,745</a:t>
          </a:r>
          <a:r>
            <a:rPr kumimoji="1" lang="ja-JP" altLang="en-US" sz="1050">
              <a:solidFill>
                <a:schemeClr val="dk1"/>
              </a:solidFill>
              <a:effectLst/>
              <a:latin typeface="ＭＳ Ｐゴシック"/>
              <a:ea typeface="ＭＳ Ｐゴシック"/>
              <a:cs typeface="+mn-cs"/>
            </a:rPr>
            <a:t>円（類似団体平均比＋</a:t>
          </a:r>
          <a:r>
            <a:rPr kumimoji="1" lang="en-US" altLang="ja-JP" sz="1050">
              <a:solidFill>
                <a:schemeClr val="dk1"/>
              </a:solidFill>
              <a:effectLst/>
              <a:latin typeface="ＭＳ Ｐゴシック"/>
              <a:ea typeface="ＭＳ Ｐゴシック"/>
              <a:cs typeface="+mn-cs"/>
            </a:rPr>
            <a:t>13,150</a:t>
          </a:r>
          <a:r>
            <a:rPr kumimoji="1" lang="ja-JP" altLang="en-US" sz="1050">
              <a:solidFill>
                <a:schemeClr val="dk1"/>
              </a:solidFill>
              <a:effectLst/>
              <a:latin typeface="ＭＳ Ｐゴシック"/>
              <a:ea typeface="ＭＳ Ｐゴシック"/>
              <a:cs typeface="+mn-cs"/>
            </a:rPr>
            <a:t>円）</a:t>
          </a:r>
          <a:r>
            <a:rPr kumimoji="1" lang="en-US" altLang="ja-JP" sz="1050">
              <a:solidFill>
                <a:schemeClr val="dk1"/>
              </a:solidFill>
              <a:effectLst/>
              <a:latin typeface="ＭＳ Ｐゴシック"/>
              <a:ea typeface="ＭＳ Ｐゴシック"/>
              <a:cs typeface="+mn-cs"/>
            </a:rPr>
            <a:t>…</a:t>
          </a:r>
          <a:r>
            <a:rPr kumimoji="1" lang="ja-JP" altLang="en-US" sz="1050">
              <a:solidFill>
                <a:schemeClr val="dk1"/>
              </a:solidFill>
              <a:effectLst/>
              <a:latin typeface="ＭＳ Ｐゴシック"/>
              <a:ea typeface="ＭＳ Ｐゴシック"/>
              <a:cs typeface="+mn-cs"/>
            </a:rPr>
            <a:t>病院事業会計及び下水道事業会計への繰出金である。市内に</a:t>
          </a:r>
          <a:r>
            <a:rPr kumimoji="1" lang="en-US" altLang="ja-JP" sz="1050">
              <a:solidFill>
                <a:schemeClr val="dk1"/>
              </a:solidFill>
              <a:effectLst/>
              <a:latin typeface="ＭＳ Ｐゴシック"/>
              <a:ea typeface="ＭＳ Ｐゴシック"/>
              <a:cs typeface="+mn-cs"/>
            </a:rPr>
            <a:t>2</a:t>
          </a:r>
          <a:r>
            <a:rPr kumimoji="1" lang="ja-JP" altLang="en-US" sz="1050">
              <a:solidFill>
                <a:schemeClr val="dk1"/>
              </a:solidFill>
              <a:effectLst/>
              <a:latin typeface="ＭＳ Ｐゴシック"/>
              <a:ea typeface="ＭＳ Ｐゴシック"/>
              <a:cs typeface="+mn-cs"/>
            </a:rPr>
            <a:t>つの病院を有していること、市域が広域で人口密度も低いため下水道の維持管理経費が嵩みやすいことから、類似団体平均よりも高い値が出てしまう。今後、経営改善及び基準外繰出額の圧縮に努める必要がある。</a:t>
          </a:r>
          <a:endParaRPr kumimoji="1" lang="en-US" altLang="ja-JP" sz="1050">
            <a:solidFill>
              <a:schemeClr val="dk1"/>
            </a:solidFill>
            <a:effectLst/>
            <a:latin typeface="ＭＳ Ｐゴシック"/>
            <a:ea typeface="ＭＳ Ｐゴシック"/>
            <a:cs typeface="+mn-cs"/>
          </a:endParaRPr>
        </a:p>
        <a:p>
          <a:r>
            <a:rPr kumimoji="1" lang="ja-JP" altLang="en-US" sz="1050">
              <a:solidFill>
                <a:schemeClr val="dk1"/>
              </a:solidFill>
              <a:effectLst/>
              <a:latin typeface="ＭＳ Ｐゴシック"/>
              <a:ea typeface="ＭＳ Ｐゴシック"/>
              <a:cs typeface="+mn-cs"/>
            </a:rPr>
            <a:t>　・物件費　</a:t>
          </a:r>
          <a:r>
            <a:rPr kumimoji="1" lang="en-US" altLang="ja-JP" sz="1050">
              <a:solidFill>
                <a:schemeClr val="dk1"/>
              </a:solidFill>
              <a:effectLst/>
              <a:latin typeface="ＭＳ Ｐゴシック"/>
              <a:ea typeface="ＭＳ Ｐゴシック"/>
              <a:cs typeface="+mn-cs"/>
            </a:rPr>
            <a:t>93,880</a:t>
          </a:r>
          <a:r>
            <a:rPr kumimoji="1" lang="ja-JP" altLang="en-US" sz="1050">
              <a:solidFill>
                <a:schemeClr val="dk1"/>
              </a:solidFill>
              <a:effectLst/>
              <a:latin typeface="ＭＳ Ｐゴシック"/>
              <a:ea typeface="ＭＳ Ｐゴシック"/>
              <a:cs typeface="+mn-cs"/>
            </a:rPr>
            <a:t>円（類似団体比</a:t>
          </a:r>
          <a:r>
            <a:rPr kumimoji="1" lang="en-US" altLang="ja-JP" sz="1050">
              <a:solidFill>
                <a:schemeClr val="dk1"/>
              </a:solidFill>
              <a:effectLst/>
              <a:latin typeface="ＭＳ Ｐゴシック"/>
              <a:ea typeface="ＭＳ Ｐゴシック"/>
              <a:cs typeface="+mn-cs"/>
            </a:rPr>
            <a:t>+20,017</a:t>
          </a:r>
          <a:r>
            <a:rPr kumimoji="1" lang="ja-JP" altLang="en-US" sz="1050">
              <a:solidFill>
                <a:schemeClr val="dk1"/>
              </a:solidFill>
              <a:effectLst/>
              <a:latin typeface="ＭＳ Ｐゴシック"/>
              <a:ea typeface="ＭＳ Ｐゴシック"/>
              <a:cs typeface="+mn-cs"/>
            </a:rPr>
            <a:t>円）</a:t>
          </a:r>
          <a:r>
            <a:rPr kumimoji="1" lang="en-US" altLang="ja-JP" sz="1050">
              <a:solidFill>
                <a:schemeClr val="dk1"/>
              </a:solidFill>
              <a:effectLst/>
              <a:latin typeface="ＭＳ Ｐゴシック"/>
              <a:ea typeface="ＭＳ Ｐゴシック"/>
              <a:cs typeface="+mn-cs"/>
            </a:rPr>
            <a:t>…</a:t>
          </a:r>
          <a:r>
            <a:rPr kumimoji="1" lang="ja-JP" altLang="en-US" sz="1050">
              <a:solidFill>
                <a:schemeClr val="dk1"/>
              </a:solidFill>
              <a:effectLst/>
              <a:latin typeface="ＭＳ Ｐゴシック"/>
              <a:ea typeface="ＭＳ Ｐゴシック"/>
              <a:cs typeface="+mn-cs"/>
            </a:rPr>
            <a:t>類似団体に比して公共施設が多いため、管理委託料や指定管理委託料が嵩む傾向にある。公共施設の再編を推進し、今後の人口規模、財政規模に見合う施設数にする必要がある。</a:t>
          </a:r>
        </a:p>
        <a:p>
          <a:r>
            <a:rPr kumimoji="1" lang="ja-JP" altLang="en-US" sz="1050">
              <a:solidFill>
                <a:schemeClr val="dk1"/>
              </a:solidFill>
              <a:effectLst/>
              <a:latin typeface="ＭＳ Ｐゴシック"/>
              <a:ea typeface="ＭＳ Ｐゴシック"/>
              <a:cs typeface="+mn-cs"/>
            </a:rPr>
            <a:t>　・普通建設事業費　</a:t>
          </a:r>
          <a:r>
            <a:rPr kumimoji="1" lang="en-US" altLang="ja-JP" sz="1050">
              <a:solidFill>
                <a:schemeClr val="dk1"/>
              </a:solidFill>
              <a:effectLst/>
              <a:latin typeface="ＭＳ Ｐゴシック"/>
              <a:ea typeface="ＭＳ Ｐゴシック"/>
              <a:cs typeface="+mn-cs"/>
            </a:rPr>
            <a:t>82,238</a:t>
          </a:r>
          <a:r>
            <a:rPr kumimoji="1" lang="ja-JP" altLang="en-US" sz="1050">
              <a:solidFill>
                <a:schemeClr val="dk1"/>
              </a:solidFill>
              <a:effectLst/>
              <a:latin typeface="ＭＳ Ｐゴシック"/>
              <a:ea typeface="ＭＳ Ｐゴシック"/>
              <a:cs typeface="+mn-cs"/>
            </a:rPr>
            <a:t>円（前年度比▲</a:t>
          </a:r>
          <a:r>
            <a:rPr kumimoji="1" lang="en-US" altLang="ja-JP" sz="1050">
              <a:solidFill>
                <a:schemeClr val="dk1"/>
              </a:solidFill>
              <a:effectLst/>
              <a:latin typeface="ＭＳ Ｐゴシック"/>
              <a:ea typeface="ＭＳ Ｐゴシック"/>
              <a:cs typeface="+mn-cs"/>
            </a:rPr>
            <a:t>54,983</a:t>
          </a:r>
          <a:r>
            <a:rPr kumimoji="1" lang="ja-JP" altLang="en-US" sz="1050">
              <a:solidFill>
                <a:schemeClr val="dk1"/>
              </a:solidFill>
              <a:effectLst/>
              <a:latin typeface="ＭＳ Ｐゴシック"/>
              <a:ea typeface="ＭＳ Ｐゴシック"/>
              <a:cs typeface="+mn-cs"/>
            </a:rPr>
            <a:t>円）</a:t>
          </a:r>
          <a:r>
            <a:rPr kumimoji="1" lang="en-US" altLang="ja-JP" sz="1050">
              <a:solidFill>
                <a:schemeClr val="dk1"/>
              </a:solidFill>
              <a:effectLst/>
              <a:latin typeface="ＭＳ Ｐゴシック"/>
              <a:ea typeface="ＭＳ Ｐゴシック"/>
              <a:cs typeface="+mn-cs"/>
            </a:rPr>
            <a:t>…</a:t>
          </a:r>
          <a:r>
            <a:rPr kumimoji="1" lang="ja-JP" altLang="en-US" sz="1050">
              <a:solidFill>
                <a:schemeClr val="dk1"/>
              </a:solidFill>
              <a:effectLst/>
              <a:latin typeface="ＭＳ Ｐゴシック"/>
              <a:ea typeface="ＭＳ Ｐゴシック"/>
              <a:cs typeface="+mn-cs"/>
            </a:rPr>
            <a:t>統合庁舎整備、小・中学校の長寿命化工事等の大型建設事業が令和元年度に完了したため。施設の再編等により中長期的には逓減していくが、義務教育学校の整備や小・中学校の改修事業が予定されているため、年度によって増減の波があると考えられる（事業繰越による年度間での増減も起こりうる。）。</a:t>
          </a:r>
          <a:endParaRPr kumimoji="1" lang="en-US" altLang="ja-JP" sz="1050">
            <a:solidFill>
              <a:schemeClr val="dk1"/>
            </a:solidFill>
            <a:effectLst/>
            <a:latin typeface="ＭＳ Ｐゴシック"/>
            <a:ea typeface="ＭＳ Ｐゴシック"/>
            <a:cs typeface="+mn-cs"/>
          </a:endParaRPr>
        </a:p>
        <a:p>
          <a:r>
            <a:rPr kumimoji="1" lang="ja-JP" altLang="en-US" sz="1050">
              <a:solidFill>
                <a:schemeClr val="dk1"/>
              </a:solidFill>
              <a:effectLst/>
              <a:latin typeface="ＭＳ Ｐゴシック"/>
              <a:ea typeface="ＭＳ Ｐゴシック"/>
              <a:cs typeface="+mn-cs"/>
            </a:rPr>
            <a:t>　・</a:t>
          </a:r>
          <a:r>
            <a:rPr kumimoji="1" lang="ja-JP" altLang="ja-JP" sz="1050">
              <a:solidFill>
                <a:schemeClr val="dk1"/>
              </a:solidFill>
              <a:effectLst/>
              <a:latin typeface="ＭＳ Ｐゴシック"/>
              <a:ea typeface="ＭＳ Ｐゴシック"/>
              <a:cs typeface="+mn-cs"/>
            </a:rPr>
            <a:t>維持補修費</a:t>
          </a:r>
          <a:r>
            <a:rPr kumimoji="1" lang="ja-JP" altLang="en-US" sz="1050">
              <a:solidFill>
                <a:schemeClr val="dk1"/>
              </a:solidFill>
              <a:effectLst/>
              <a:latin typeface="ＭＳ Ｐゴシック"/>
              <a:ea typeface="ＭＳ Ｐゴシック"/>
              <a:cs typeface="+mn-cs"/>
            </a:rPr>
            <a:t>　</a:t>
          </a:r>
          <a:r>
            <a:rPr kumimoji="1" lang="en-US" altLang="ja-JP" sz="1050">
              <a:solidFill>
                <a:schemeClr val="dk1"/>
              </a:solidFill>
              <a:effectLst/>
              <a:latin typeface="ＭＳ Ｐゴシック"/>
              <a:ea typeface="ＭＳ Ｐゴシック"/>
              <a:cs typeface="+mn-cs"/>
            </a:rPr>
            <a:t>26,080</a:t>
          </a:r>
          <a:r>
            <a:rPr kumimoji="1" lang="ja-JP" altLang="en-US" sz="1050">
              <a:solidFill>
                <a:schemeClr val="dk1"/>
              </a:solidFill>
              <a:effectLst/>
              <a:latin typeface="ＭＳ Ｐゴシック"/>
              <a:ea typeface="ＭＳ Ｐゴシック"/>
              <a:cs typeface="+mn-cs"/>
            </a:rPr>
            <a:t>円（前年度比</a:t>
          </a:r>
          <a:r>
            <a:rPr kumimoji="1" lang="en-US" altLang="ja-JP" sz="1050">
              <a:solidFill>
                <a:schemeClr val="dk1"/>
              </a:solidFill>
              <a:effectLst/>
              <a:latin typeface="ＭＳ Ｐゴシック"/>
              <a:ea typeface="ＭＳ Ｐゴシック"/>
              <a:cs typeface="+mn-cs"/>
            </a:rPr>
            <a:t>+11,595</a:t>
          </a:r>
          <a:r>
            <a:rPr kumimoji="1" lang="ja-JP" altLang="en-US" sz="1050">
              <a:solidFill>
                <a:schemeClr val="dk1"/>
              </a:solidFill>
              <a:effectLst/>
              <a:latin typeface="ＭＳ Ｐゴシック"/>
              <a:ea typeface="ＭＳ Ｐゴシック"/>
              <a:cs typeface="+mn-cs"/>
            </a:rPr>
            <a:t>円）</a:t>
          </a:r>
          <a:r>
            <a:rPr kumimoji="1" lang="en-US" altLang="ja-JP" sz="1050">
              <a:solidFill>
                <a:schemeClr val="dk1"/>
              </a:solidFill>
              <a:effectLst/>
              <a:latin typeface="ＭＳ Ｐゴシック"/>
              <a:ea typeface="ＭＳ Ｐゴシック"/>
              <a:cs typeface="+mn-cs"/>
            </a:rPr>
            <a:t>…</a:t>
          </a:r>
          <a:r>
            <a:rPr kumimoji="1" lang="ja-JP" altLang="en-US" sz="1050">
              <a:solidFill>
                <a:schemeClr val="dk1"/>
              </a:solidFill>
              <a:effectLst/>
              <a:latin typeface="ＭＳ Ｐゴシック"/>
              <a:ea typeface="ＭＳ Ｐゴシック"/>
              <a:cs typeface="+mn-cs"/>
            </a:rPr>
            <a:t>最大の要因は、降雪量の激増による除雪経費の大幅な増加である。しかし、類似団体の平均値よりも高い状態が続いているため、計画的な修繕、事業精査に努める必要がある。また、公共施設の再編を推進し、老朽化に伴う施設の維持修繕費を抑えることも求められる。</a:t>
          </a:r>
        </a:p>
        <a:p>
          <a:r>
            <a:rPr kumimoji="1" lang="ja-JP" altLang="en-US" sz="1050">
              <a:solidFill>
                <a:schemeClr val="dk1"/>
              </a:solidFill>
              <a:effectLst/>
              <a:latin typeface="ＭＳ Ｐゴシック"/>
              <a:ea typeface="ＭＳ Ｐゴシック"/>
              <a:cs typeface="+mn-cs"/>
            </a:rPr>
            <a:t>　・</a:t>
          </a:r>
          <a:r>
            <a:rPr kumimoji="1" lang="ja-JP" altLang="ja-JP" sz="1050">
              <a:solidFill>
                <a:schemeClr val="dk1"/>
              </a:solidFill>
              <a:effectLst/>
              <a:latin typeface="ＭＳ Ｐゴシック"/>
              <a:ea typeface="ＭＳ Ｐゴシック"/>
              <a:cs typeface="+mn-cs"/>
            </a:rPr>
            <a:t>公債費</a:t>
          </a:r>
          <a:r>
            <a:rPr kumimoji="1" lang="ja-JP" altLang="en-US" sz="1050">
              <a:solidFill>
                <a:schemeClr val="dk1"/>
              </a:solidFill>
              <a:effectLst/>
              <a:latin typeface="ＭＳ Ｐゴシック"/>
              <a:ea typeface="ＭＳ Ｐゴシック"/>
              <a:cs typeface="+mn-cs"/>
            </a:rPr>
            <a:t>　</a:t>
          </a:r>
          <a:r>
            <a:rPr kumimoji="1" lang="en-US" altLang="ja-JP" sz="1050">
              <a:solidFill>
                <a:schemeClr val="dk1"/>
              </a:solidFill>
              <a:effectLst/>
              <a:latin typeface="ＭＳ Ｐゴシック"/>
              <a:ea typeface="ＭＳ Ｐゴシック"/>
              <a:cs typeface="+mn-cs"/>
            </a:rPr>
            <a:t>97,602</a:t>
          </a:r>
          <a:r>
            <a:rPr kumimoji="1" lang="ja-JP" altLang="en-US" sz="1050">
              <a:solidFill>
                <a:schemeClr val="dk1"/>
              </a:solidFill>
              <a:effectLst/>
              <a:latin typeface="ＭＳ Ｐゴシック"/>
              <a:ea typeface="ＭＳ Ｐゴシック"/>
              <a:cs typeface="+mn-cs"/>
            </a:rPr>
            <a:t>円（類似団体比</a:t>
          </a:r>
          <a:r>
            <a:rPr kumimoji="1" lang="en-US" altLang="ja-JP" sz="1050">
              <a:solidFill>
                <a:schemeClr val="dk1"/>
              </a:solidFill>
              <a:effectLst/>
              <a:latin typeface="ＭＳ Ｐゴシック"/>
              <a:ea typeface="ＭＳ Ｐゴシック"/>
              <a:cs typeface="+mn-cs"/>
            </a:rPr>
            <a:t>+42,745</a:t>
          </a:r>
          <a:r>
            <a:rPr kumimoji="1" lang="ja-JP" altLang="en-US" sz="1050">
              <a:solidFill>
                <a:schemeClr val="dk1"/>
              </a:solidFill>
              <a:effectLst/>
              <a:latin typeface="ＭＳ Ｐゴシック"/>
              <a:ea typeface="ＭＳ Ｐゴシック"/>
              <a:cs typeface="+mn-cs"/>
            </a:rPr>
            <a:t>円）</a:t>
          </a:r>
          <a:r>
            <a:rPr kumimoji="1" lang="en-US" altLang="ja-JP" sz="1050">
              <a:solidFill>
                <a:schemeClr val="dk1"/>
              </a:solidFill>
              <a:effectLst/>
              <a:latin typeface="ＭＳ Ｐゴシック"/>
              <a:ea typeface="ＭＳ Ｐゴシック"/>
              <a:cs typeface="+mn-cs"/>
            </a:rPr>
            <a:t>…</a:t>
          </a:r>
          <a:r>
            <a:rPr kumimoji="1" lang="ja-JP" altLang="en-US" sz="1050">
              <a:solidFill>
                <a:schemeClr val="dk1"/>
              </a:solidFill>
              <a:effectLst/>
              <a:latin typeface="ＭＳ Ｐゴシック"/>
              <a:ea typeface="ＭＳ Ｐゴシック"/>
              <a:cs typeface="+mn-cs"/>
            </a:rPr>
            <a:t>合併特例債を活用して実施した大型建設事業に係る償還額が嵩んでいるため、類似団体の平均値よりも高い状況が続いている。今後は、財政規模を踏まえながら、地方債の発行規模を適切に抑える必要がある。</a:t>
          </a:r>
        </a:p>
        <a:p>
          <a:endParaRPr lang="ja-JP" altLang="ja-JP" sz="1050">
            <a:effectLst/>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49,492
48,606
668.64
42,004,839
40,218,180
1,441,580
21,742,567
42,559,047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4.8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672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643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6725" cy="2584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6725" cy="25908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6725" cy="2584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6725"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66725" cy="25908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169545</xdr:rowOff>
    </xdr:from>
    <xdr:to>
      <xdr:col>24</xdr:col>
      <xdr:colOff>62865</xdr:colOff>
      <xdr:row>39</xdr:row>
      <xdr:rowOff>22860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304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26670</xdr:rowOff>
    </xdr:from>
    <xdr:ext cx="469900" cy="259080"/>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22860</xdr:rowOff>
    </xdr:from>
    <xdr:to>
      <xdr:col>24</xdr:col>
      <xdr:colOff>152400</xdr:colOff>
      <xdr:row>39</xdr:row>
      <xdr:rowOff>22860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116205</xdr:rowOff>
    </xdr:from>
    <xdr:ext cx="469900" cy="259080"/>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7,509</a:t>
          </a:r>
          <a:endParaRPr kumimoji="1" lang="ja-JP" altLang="en-US" sz="1000" b="1">
            <a:latin typeface="ＭＳ Ｐゴシック"/>
          </a:endParaRPr>
        </a:p>
      </xdr:txBody>
    </xdr:sp>
    <xdr:clientData/>
  </xdr:oneCellAnchor>
  <xdr:twoCellAnchor>
    <xdr:from>
      <xdr:col>23</xdr:col>
      <xdr:colOff>165100</xdr:colOff>
      <xdr:row>30</xdr:row>
      <xdr:rowOff>169545</xdr:rowOff>
    </xdr:from>
    <xdr:to>
      <xdr:col>24</xdr:col>
      <xdr:colOff>152400</xdr:colOff>
      <xdr:row>30</xdr:row>
      <xdr:rowOff>169545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132080</xdr:rowOff>
    </xdr:from>
    <xdr:to>
      <xdr:col>24</xdr:col>
      <xdr:colOff>63500</xdr:colOff>
      <xdr:row>36</xdr:row>
      <xdr:rowOff>170180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61380"/>
          <a:ext cx="838200" cy="381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85090</xdr:rowOff>
    </xdr:from>
    <xdr:ext cx="469900" cy="259080"/>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8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62230</xdr:rowOff>
    </xdr:from>
    <xdr:to>
      <xdr:col>24</xdr:col>
      <xdr:colOff>114300</xdr:colOff>
      <xdr:row>36</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132080</xdr:rowOff>
    </xdr:from>
    <xdr:to>
      <xdr:col>19</xdr:col>
      <xdr:colOff>177800</xdr:colOff>
      <xdr:row>36</xdr:row>
      <xdr:rowOff>77470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61380"/>
          <a:ext cx="889000" cy="288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113665</xdr:rowOff>
    </xdr:from>
    <xdr:to>
      <xdr:col>20</xdr:col>
      <xdr:colOff>38100</xdr:colOff>
      <xdr:row>39</xdr:row>
      <xdr:rowOff>43815</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39</xdr:row>
      <xdr:rowOff>34925</xdr:rowOff>
    </xdr:from>
    <xdr:ext cx="469265" cy="259080"/>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350" y="67214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77470</xdr:rowOff>
    </xdr:from>
    <xdr:to>
      <xdr:col>15</xdr:col>
      <xdr:colOff>50800</xdr:colOff>
      <xdr:row>36</xdr:row>
      <xdr:rowOff>111760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496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113030</xdr:rowOff>
    </xdr:from>
    <xdr:to>
      <xdr:col>15</xdr:col>
      <xdr:colOff>101600</xdr:colOff>
      <xdr:row>39</xdr:row>
      <xdr:rowOff>43180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39</xdr:row>
      <xdr:rowOff>34290</xdr:rowOff>
    </xdr:from>
    <xdr:ext cx="469265" cy="259080"/>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350" y="6720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65405</xdr:rowOff>
    </xdr:from>
    <xdr:to>
      <xdr:col>10</xdr:col>
      <xdr:colOff>114300</xdr:colOff>
      <xdr:row>36</xdr:row>
      <xdr:rowOff>111760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3760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117475</xdr:rowOff>
    </xdr:from>
    <xdr:to>
      <xdr:col>10</xdr:col>
      <xdr:colOff>165100</xdr:colOff>
      <xdr:row>39</xdr:row>
      <xdr:rowOff>47625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38735</xdr:rowOff>
    </xdr:from>
    <xdr:ext cx="469265"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350" y="6725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38</xdr:row>
      <xdr:rowOff>73660</xdr:rowOff>
    </xdr:from>
    <xdr:to>
      <xdr:col>6</xdr:col>
      <xdr:colOff>38100</xdr:colOff>
      <xdr:row>39</xdr:row>
      <xdr:rowOff>3810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38</xdr:row>
      <xdr:rowOff>166370</xdr:rowOff>
    </xdr:from>
    <xdr:ext cx="469265" cy="2584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350" y="6681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119380</xdr:rowOff>
    </xdr:from>
    <xdr:to>
      <xdr:col>24</xdr:col>
      <xdr:colOff>114300</xdr:colOff>
      <xdr:row>37</xdr:row>
      <xdr:rowOff>49530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97790</xdr:rowOff>
    </xdr:from>
    <xdr:ext cx="469900" cy="2584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699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81280</xdr:rowOff>
    </xdr:from>
    <xdr:to>
      <xdr:col>20</xdr:col>
      <xdr:colOff>38100</xdr:colOff>
      <xdr:row>35</xdr:row>
      <xdr:rowOff>11430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27940</xdr:rowOff>
    </xdr:from>
    <xdr:ext cx="46926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350" y="5685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26670</xdr:rowOff>
    </xdr:from>
    <xdr:to>
      <xdr:col>15</xdr:col>
      <xdr:colOff>101600</xdr:colOff>
      <xdr:row>36</xdr:row>
      <xdr:rowOff>128270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144780</xdr:rowOff>
    </xdr:from>
    <xdr:ext cx="469265" cy="2584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350" y="59740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60960</xdr:rowOff>
    </xdr:from>
    <xdr:to>
      <xdr:col>10</xdr:col>
      <xdr:colOff>165100</xdr:colOff>
      <xdr:row>36</xdr:row>
      <xdr:rowOff>162560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7620</xdr:rowOff>
    </xdr:from>
    <xdr:ext cx="469265" cy="2584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350" y="60083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14605</xdr:rowOff>
    </xdr:from>
    <xdr:to>
      <xdr:col>6</xdr:col>
      <xdr:colOff>38100</xdr:colOff>
      <xdr:row>36</xdr:row>
      <xdr:rowOff>116205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132715</xdr:rowOff>
    </xdr:from>
    <xdr:ext cx="469265" cy="2584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350" y="59620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154,886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8285"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4995" cy="2584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4995"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995" cy="2584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995" cy="259080"/>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163195</xdr:rowOff>
    </xdr:from>
    <xdr:to>
      <xdr:col>24</xdr:col>
      <xdr:colOff>62865</xdr:colOff>
      <xdr:row>56</xdr:row>
      <xdr:rowOff>151765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695"/>
          <a:ext cx="1270" cy="1017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155575</xdr:rowOff>
    </xdr:from>
    <xdr:ext cx="598805" cy="2584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7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141,336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151765</xdr:rowOff>
    </xdr:from>
    <xdr:to>
      <xdr:col>24</xdr:col>
      <xdr:colOff>152400</xdr:colOff>
      <xdr:row>56</xdr:row>
      <xdr:rowOff>151765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109855</xdr:rowOff>
    </xdr:from>
    <xdr:ext cx="598805" cy="2584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452,893</a:t>
          </a:r>
          <a:endParaRPr kumimoji="1" lang="ja-JP" altLang="en-US" sz="1000" b="1">
            <a:latin typeface="ＭＳ Ｐゴシック"/>
          </a:endParaRPr>
        </a:p>
      </xdr:txBody>
    </xdr:sp>
    <xdr:clientData/>
  </xdr:oneCellAnchor>
  <xdr:twoCellAnchor>
    <xdr:from>
      <xdr:col>23</xdr:col>
      <xdr:colOff>165100</xdr:colOff>
      <xdr:row>50</xdr:row>
      <xdr:rowOff>163195</xdr:rowOff>
    </xdr:from>
    <xdr:to>
      <xdr:col>24</xdr:col>
      <xdr:colOff>152400</xdr:colOff>
      <xdr:row>50</xdr:row>
      <xdr:rowOff>163195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120650</xdr:rowOff>
    </xdr:from>
    <xdr:to>
      <xdr:col>24</xdr:col>
      <xdr:colOff>63500</xdr:colOff>
      <xdr:row>57</xdr:row>
      <xdr:rowOff>80645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550400"/>
          <a:ext cx="838200" cy="302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102870</xdr:rowOff>
    </xdr:from>
    <xdr:ext cx="598805" cy="259080"/>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5326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124460</xdr:rowOff>
    </xdr:from>
    <xdr:to>
      <xdr:col>24</xdr:col>
      <xdr:colOff>114300</xdr:colOff>
      <xdr:row>56</xdr:row>
      <xdr:rowOff>54610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80645</xdr:rowOff>
    </xdr:from>
    <xdr:to>
      <xdr:col>19</xdr:col>
      <xdr:colOff>177800</xdr:colOff>
      <xdr:row>58</xdr:row>
      <xdr:rowOff>13970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85329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19050</xdr:rowOff>
    </xdr:from>
    <xdr:to>
      <xdr:col>20</xdr:col>
      <xdr:colOff>38100</xdr:colOff>
      <xdr:row>58</xdr:row>
      <xdr:rowOff>120650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111760</xdr:rowOff>
    </xdr:from>
    <xdr:ext cx="534035" cy="2584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29965" y="10055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69850</xdr:rowOff>
    </xdr:from>
    <xdr:to>
      <xdr:col>15</xdr:col>
      <xdr:colOff>50800</xdr:colOff>
      <xdr:row>58</xdr:row>
      <xdr:rowOff>13970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842500"/>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23495</xdr:rowOff>
    </xdr:from>
    <xdr:to>
      <xdr:col>15</xdr:col>
      <xdr:colOff>101600</xdr:colOff>
      <xdr:row>58</xdr:row>
      <xdr:rowOff>125095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116205</xdr:rowOff>
    </xdr:from>
    <xdr:ext cx="534035"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0965" y="10060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69850</xdr:rowOff>
    </xdr:from>
    <xdr:to>
      <xdr:col>10</xdr:col>
      <xdr:colOff>114300</xdr:colOff>
      <xdr:row>57</xdr:row>
      <xdr:rowOff>147955</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84250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41275</xdr:rowOff>
    </xdr:from>
    <xdr:to>
      <xdr:col>10</xdr:col>
      <xdr:colOff>165100</xdr:colOff>
      <xdr:row>58</xdr:row>
      <xdr:rowOff>143510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85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133985</xdr:rowOff>
    </xdr:from>
    <xdr:ext cx="534035" cy="2584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1965" y="10078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22860</xdr:rowOff>
    </xdr:from>
    <xdr:to>
      <xdr:col>6</xdr:col>
      <xdr:colOff>38100</xdr:colOff>
      <xdr:row>58</xdr:row>
      <xdr:rowOff>124460</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115570</xdr:rowOff>
    </xdr:from>
    <xdr:ext cx="534035"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2965" y="10059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55</xdr:row>
      <xdr:rowOff>69215</xdr:rowOff>
    </xdr:from>
    <xdr:to>
      <xdr:col>24</xdr:col>
      <xdr:colOff>114300</xdr:colOff>
      <xdr:row>55</xdr:row>
      <xdr:rowOff>170815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4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92075</xdr:rowOff>
    </xdr:from>
    <xdr:ext cx="598805" cy="259080"/>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350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203,531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29845</xdr:rowOff>
    </xdr:from>
    <xdr:to>
      <xdr:col>20</xdr:col>
      <xdr:colOff>38100</xdr:colOff>
      <xdr:row>57</xdr:row>
      <xdr:rowOff>132080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147955</xdr:rowOff>
    </xdr:from>
    <xdr:ext cx="598170" cy="2584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580" y="95777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110,520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134620</xdr:rowOff>
    </xdr:from>
    <xdr:to>
      <xdr:col>15</xdr:col>
      <xdr:colOff>101600</xdr:colOff>
      <xdr:row>58</xdr:row>
      <xdr:rowOff>64770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81280</xdr:rowOff>
    </xdr:from>
    <xdr:ext cx="534035" cy="25908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0965" y="9682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19050</xdr:rowOff>
    </xdr:from>
    <xdr:to>
      <xdr:col>10</xdr:col>
      <xdr:colOff>165100</xdr:colOff>
      <xdr:row>57</xdr:row>
      <xdr:rowOff>120650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137160</xdr:rowOff>
    </xdr:from>
    <xdr:ext cx="598170" cy="259080"/>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580" y="9566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113,962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97790</xdr:rowOff>
    </xdr:from>
    <xdr:to>
      <xdr:col>6</xdr:col>
      <xdr:colOff>38100</xdr:colOff>
      <xdr:row>58</xdr:row>
      <xdr:rowOff>27305</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43815</xdr:rowOff>
    </xdr:from>
    <xdr:ext cx="534035" cy="2584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2965" y="9645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144,371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94995" cy="2584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827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4995"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35013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4995" cy="2584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4995"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4995" cy="2584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4995" cy="2584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4995" cy="259080"/>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144145</xdr:rowOff>
    </xdr:from>
    <xdr:to>
      <xdr:col>24</xdr:col>
      <xdr:colOff>62865</xdr:colOff>
      <xdr:row>78</xdr:row>
      <xdr:rowOff>163195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645"/>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167005</xdr:rowOff>
    </xdr:from>
    <xdr:ext cx="598805" cy="2584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1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126,547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163195</xdr:rowOff>
    </xdr:from>
    <xdr:to>
      <xdr:col>24</xdr:col>
      <xdr:colOff>152400</xdr:colOff>
      <xdr:row>78</xdr:row>
      <xdr:rowOff>163195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90805</xdr:rowOff>
    </xdr:from>
    <xdr:ext cx="598805" cy="2584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8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211,724</a:t>
          </a:r>
          <a:endParaRPr kumimoji="1" lang="ja-JP" altLang="en-US" sz="1000" b="1">
            <a:latin typeface="ＭＳ Ｐゴシック"/>
          </a:endParaRPr>
        </a:p>
      </xdr:txBody>
    </xdr:sp>
    <xdr:clientData/>
  </xdr:oneCellAnchor>
  <xdr:twoCellAnchor>
    <xdr:from>
      <xdr:col>23</xdr:col>
      <xdr:colOff>165100</xdr:colOff>
      <xdr:row>70</xdr:row>
      <xdr:rowOff>144145</xdr:rowOff>
    </xdr:from>
    <xdr:to>
      <xdr:col>24</xdr:col>
      <xdr:colOff>152400</xdr:colOff>
      <xdr:row>70</xdr:row>
      <xdr:rowOff>144145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106045</xdr:rowOff>
    </xdr:from>
    <xdr:to>
      <xdr:col>24</xdr:col>
      <xdr:colOff>63500</xdr:colOff>
      <xdr:row>76</xdr:row>
      <xdr:rowOff>15875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964795"/>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109855</xdr:rowOff>
    </xdr:from>
    <xdr:ext cx="598805" cy="2584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96860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132080</xdr:rowOff>
    </xdr:from>
    <xdr:to>
      <xdr:col>24</xdr:col>
      <xdr:colOff>114300</xdr:colOff>
      <xdr:row>76</xdr:row>
      <xdr:rowOff>61595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15875</xdr:rowOff>
    </xdr:from>
    <xdr:to>
      <xdr:col>19</xdr:col>
      <xdr:colOff>177800</xdr:colOff>
      <xdr:row>76</xdr:row>
      <xdr:rowOff>117475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046075"/>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154940</xdr:rowOff>
    </xdr:from>
    <xdr:to>
      <xdr:col>20</xdr:col>
      <xdr:colOff>38100</xdr:colOff>
      <xdr:row>77</xdr:row>
      <xdr:rowOff>84455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85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75565</xdr:rowOff>
    </xdr:from>
    <xdr:ext cx="598170" cy="2584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580" y="132772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56515</xdr:rowOff>
    </xdr:from>
    <xdr:to>
      <xdr:col>15</xdr:col>
      <xdr:colOff>50800</xdr:colOff>
      <xdr:row>76</xdr:row>
      <xdr:rowOff>117475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2019300" y="12743815"/>
          <a:ext cx="889000" cy="403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74930</xdr:rowOff>
    </xdr:from>
    <xdr:to>
      <xdr:col>15</xdr:col>
      <xdr:colOff>101600</xdr:colOff>
      <xdr:row>78</xdr:row>
      <xdr:rowOff>4445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276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167005</xdr:rowOff>
    </xdr:from>
    <xdr:ext cx="598170" cy="2584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580" y="133686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74</xdr:row>
      <xdr:rowOff>56515</xdr:rowOff>
    </xdr:from>
    <xdr:to>
      <xdr:col>10</xdr:col>
      <xdr:colOff>114300</xdr:colOff>
      <xdr:row>74</xdr:row>
      <xdr:rowOff>164465</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2743815"/>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40640</xdr:rowOff>
    </xdr:from>
    <xdr:to>
      <xdr:col>10</xdr:col>
      <xdr:colOff>165100</xdr:colOff>
      <xdr:row>77</xdr:row>
      <xdr:rowOff>142240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24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133350</xdr:rowOff>
    </xdr:from>
    <xdr:ext cx="598170" cy="2584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580" y="133350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132080</xdr:rowOff>
    </xdr:from>
    <xdr:to>
      <xdr:col>6</xdr:col>
      <xdr:colOff>38100</xdr:colOff>
      <xdr:row>77</xdr:row>
      <xdr:rowOff>62230</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6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53340</xdr:rowOff>
    </xdr:from>
    <xdr:ext cx="598170" cy="2584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580" y="132549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75</xdr:row>
      <xdr:rowOff>55245</xdr:rowOff>
    </xdr:from>
    <xdr:to>
      <xdr:col>24</xdr:col>
      <xdr:colOff>114300</xdr:colOff>
      <xdr:row>75</xdr:row>
      <xdr:rowOff>156845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78105</xdr:rowOff>
    </xdr:from>
    <xdr:ext cx="598805" cy="2584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7654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161,577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136525</xdr:rowOff>
    </xdr:from>
    <xdr:to>
      <xdr:col>20</xdr:col>
      <xdr:colOff>38100</xdr:colOff>
      <xdr:row>76</xdr:row>
      <xdr:rowOff>66675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99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83185</xdr:rowOff>
    </xdr:from>
    <xdr:ext cx="598170"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580" y="127704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156,571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66675</xdr:rowOff>
    </xdr:from>
    <xdr:to>
      <xdr:col>15</xdr:col>
      <xdr:colOff>101600</xdr:colOff>
      <xdr:row>76</xdr:row>
      <xdr:rowOff>168275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0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13335</xdr:rowOff>
    </xdr:from>
    <xdr:ext cx="598170" cy="259080"/>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580" y="128720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150,363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6350</xdr:rowOff>
    </xdr:from>
    <xdr:to>
      <xdr:col>10</xdr:col>
      <xdr:colOff>165100</xdr:colOff>
      <xdr:row>74</xdr:row>
      <xdr:rowOff>107315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2693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72</xdr:row>
      <xdr:rowOff>123825</xdr:rowOff>
    </xdr:from>
    <xdr:ext cx="598170" cy="2584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580" y="124682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74</xdr:row>
      <xdr:rowOff>113665</xdr:rowOff>
    </xdr:from>
    <xdr:to>
      <xdr:col>6</xdr:col>
      <xdr:colOff>38100</xdr:colOff>
      <xdr:row>75</xdr:row>
      <xdr:rowOff>43815</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280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60325</xdr:rowOff>
    </xdr:from>
    <xdr:ext cx="598170" cy="259080"/>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580" y="125761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168,484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285" cy="2584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84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5080</xdr:rowOff>
    </xdr:from>
    <xdr:to>
      <xdr:col>24</xdr:col>
      <xdr:colOff>62865</xdr:colOff>
      <xdr:row>99</xdr:row>
      <xdr:rowOff>122555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580"/>
          <a:ext cx="1270" cy="1660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126365</xdr:rowOff>
    </xdr:from>
    <xdr:ext cx="534670" cy="259080"/>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099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23,835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122555</xdr:rowOff>
    </xdr:from>
    <xdr:to>
      <xdr:col>24</xdr:col>
      <xdr:colOff>152400</xdr:colOff>
      <xdr:row>99</xdr:row>
      <xdr:rowOff>122555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123190</xdr:rowOff>
    </xdr:from>
    <xdr:ext cx="598805" cy="2584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7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154,591</a:t>
          </a:r>
          <a:endParaRPr kumimoji="1" lang="ja-JP" altLang="en-US" sz="1000" b="1">
            <a:latin typeface="ＭＳ Ｐゴシック"/>
          </a:endParaRPr>
        </a:p>
      </xdr:txBody>
    </xdr:sp>
    <xdr:clientData/>
  </xdr:oneCellAnchor>
  <xdr:twoCellAnchor>
    <xdr:from>
      <xdr:col>23</xdr:col>
      <xdr:colOff>165100</xdr:colOff>
      <xdr:row>90</xdr:row>
      <xdr:rowOff>5080</xdr:rowOff>
    </xdr:from>
    <xdr:to>
      <xdr:col>24</xdr:col>
      <xdr:colOff>152400</xdr:colOff>
      <xdr:row>90</xdr:row>
      <xdr:rowOff>5080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85090</xdr:rowOff>
    </xdr:from>
    <xdr:to>
      <xdr:col>24</xdr:col>
      <xdr:colOff>63500</xdr:colOff>
      <xdr:row>96</xdr:row>
      <xdr:rowOff>111125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54429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83820</xdr:rowOff>
    </xdr:from>
    <xdr:ext cx="534670" cy="259080"/>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714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105410</xdr:rowOff>
    </xdr:from>
    <xdr:to>
      <xdr:col>24</xdr:col>
      <xdr:colOff>114300</xdr:colOff>
      <xdr:row>98</xdr:row>
      <xdr:rowOff>35560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111125</xdr:rowOff>
    </xdr:from>
    <xdr:to>
      <xdr:col>19</xdr:col>
      <xdr:colOff>177800</xdr:colOff>
      <xdr:row>97</xdr:row>
      <xdr:rowOff>61595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570325"/>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59690</xdr:rowOff>
    </xdr:from>
    <xdr:to>
      <xdr:col>20</xdr:col>
      <xdr:colOff>38100</xdr:colOff>
      <xdr:row>98</xdr:row>
      <xdr:rowOff>161290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86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152400</xdr:rowOff>
    </xdr:from>
    <xdr:ext cx="534035"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29965" y="16954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38,282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61595</xdr:rowOff>
    </xdr:from>
    <xdr:to>
      <xdr:col>15</xdr:col>
      <xdr:colOff>50800</xdr:colOff>
      <xdr:row>97</xdr:row>
      <xdr:rowOff>123825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69224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64770</xdr:rowOff>
    </xdr:from>
    <xdr:to>
      <xdr:col>15</xdr:col>
      <xdr:colOff>101600</xdr:colOff>
      <xdr:row>98</xdr:row>
      <xdr:rowOff>166370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86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157480</xdr:rowOff>
    </xdr:from>
    <xdr:ext cx="534035" cy="2584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0965" y="16959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112395</xdr:rowOff>
    </xdr:from>
    <xdr:to>
      <xdr:col>10</xdr:col>
      <xdr:colOff>114300</xdr:colOff>
      <xdr:row>97</xdr:row>
      <xdr:rowOff>123825</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7430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93980</xdr:rowOff>
    </xdr:from>
    <xdr:to>
      <xdr:col>10</xdr:col>
      <xdr:colOff>165100</xdr:colOff>
      <xdr:row>99</xdr:row>
      <xdr:rowOff>24130</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9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15240</xdr:rowOff>
    </xdr:from>
    <xdr:ext cx="534035"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1965" y="16988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90170</xdr:rowOff>
    </xdr:from>
    <xdr:to>
      <xdr:col>6</xdr:col>
      <xdr:colOff>38100</xdr:colOff>
      <xdr:row>99</xdr:row>
      <xdr:rowOff>20320</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9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11430</xdr:rowOff>
    </xdr:from>
    <xdr:ext cx="534035"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2965" y="16984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34290</xdr:rowOff>
    </xdr:from>
    <xdr:to>
      <xdr:col>24</xdr:col>
      <xdr:colOff>114300</xdr:colOff>
      <xdr:row>96</xdr:row>
      <xdr:rowOff>135890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4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57150</xdr:rowOff>
    </xdr:from>
    <xdr:ext cx="534670" cy="259080"/>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344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67,277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60325</xdr:rowOff>
    </xdr:from>
    <xdr:to>
      <xdr:col>20</xdr:col>
      <xdr:colOff>38100</xdr:colOff>
      <xdr:row>96</xdr:row>
      <xdr:rowOff>161925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5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6985</xdr:rowOff>
    </xdr:from>
    <xdr:ext cx="534035" cy="2584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29965" y="16294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10795</xdr:rowOff>
    </xdr:from>
    <xdr:to>
      <xdr:col>15</xdr:col>
      <xdr:colOff>101600</xdr:colOff>
      <xdr:row>97</xdr:row>
      <xdr:rowOff>112395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6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128905</xdr:rowOff>
    </xdr:from>
    <xdr:ext cx="534035" cy="259080"/>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0965" y="16416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73025</xdr:rowOff>
    </xdr:from>
    <xdr:to>
      <xdr:col>10</xdr:col>
      <xdr:colOff>165100</xdr:colOff>
      <xdr:row>98</xdr:row>
      <xdr:rowOff>3175</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19685</xdr:rowOff>
    </xdr:from>
    <xdr:ext cx="534035" cy="2584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1965" y="16478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50,730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61595</xdr:rowOff>
    </xdr:from>
    <xdr:to>
      <xdr:col>6</xdr:col>
      <xdr:colOff>38100</xdr:colOff>
      <xdr:row>97</xdr:row>
      <xdr:rowOff>163195</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6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8255</xdr:rowOff>
    </xdr:from>
    <xdr:ext cx="534035" cy="2584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2965" y="16467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285" cy="2584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725" cy="2584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6725" cy="2584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6725" cy="2584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500"/>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84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29210</xdr:rowOff>
    </xdr:from>
    <xdr:ext cx="469900" cy="2584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7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5,501</a:t>
          </a:r>
          <a:endParaRPr kumimoji="1" lang="ja-JP" altLang="en-US" sz="1000" b="1">
            <a:latin typeface="ＭＳ Ｐゴシック"/>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85090</xdr:rowOff>
    </xdr:from>
    <xdr:to>
      <xdr:col>55</xdr:col>
      <xdr:colOff>0</xdr:colOff>
      <xdr:row>37</xdr:row>
      <xdr:rowOff>106045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42874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35560</xdr:rowOff>
    </xdr:from>
    <xdr:ext cx="469900" cy="259080"/>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07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12700</xdr:rowOff>
    </xdr:from>
    <xdr:to>
      <xdr:col>55</xdr:col>
      <xdr:colOff>50800</xdr:colOff>
      <xdr:row>37</xdr:row>
      <xdr:rowOff>114300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106045</xdr:rowOff>
    </xdr:from>
    <xdr:to>
      <xdr:col>50</xdr:col>
      <xdr:colOff>114300</xdr:colOff>
      <xdr:row>37</xdr:row>
      <xdr:rowOff>109220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4496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120650</xdr:rowOff>
    </xdr:from>
    <xdr:to>
      <xdr:col>50</xdr:col>
      <xdr:colOff>165100</xdr:colOff>
      <xdr:row>37</xdr:row>
      <xdr:rowOff>50165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292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35</xdr:row>
      <xdr:rowOff>66675</xdr:rowOff>
    </xdr:from>
    <xdr:ext cx="469265" cy="2584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350" y="60674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109220</xdr:rowOff>
    </xdr:from>
    <xdr:to>
      <xdr:col>45</xdr:col>
      <xdr:colOff>177800</xdr:colOff>
      <xdr:row>37</xdr:row>
      <xdr:rowOff>109220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4528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102870</xdr:rowOff>
    </xdr:from>
    <xdr:to>
      <xdr:col>46</xdr:col>
      <xdr:colOff>38100</xdr:colOff>
      <xdr:row>37</xdr:row>
      <xdr:rowOff>33020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27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49530</xdr:rowOff>
    </xdr:from>
    <xdr:ext cx="469265"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350" y="6050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106680</xdr:rowOff>
    </xdr:from>
    <xdr:to>
      <xdr:col>41</xdr:col>
      <xdr:colOff>50800</xdr:colOff>
      <xdr:row>37</xdr:row>
      <xdr:rowOff>109220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4503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97790</xdr:rowOff>
    </xdr:from>
    <xdr:to>
      <xdr:col>41</xdr:col>
      <xdr:colOff>101600</xdr:colOff>
      <xdr:row>37</xdr:row>
      <xdr:rowOff>27940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44450</xdr:rowOff>
    </xdr:from>
    <xdr:ext cx="469265"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350" y="6045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68580</xdr:rowOff>
    </xdr:from>
    <xdr:to>
      <xdr:col>36</xdr:col>
      <xdr:colOff>165100</xdr:colOff>
      <xdr:row>36</xdr:row>
      <xdr:rowOff>170180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15240</xdr:rowOff>
    </xdr:from>
    <xdr:ext cx="469265"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350" y="6015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34290</xdr:rowOff>
    </xdr:from>
    <xdr:to>
      <xdr:col>55</xdr:col>
      <xdr:colOff>50800</xdr:colOff>
      <xdr:row>37</xdr:row>
      <xdr:rowOff>135890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12700</xdr:rowOff>
    </xdr:from>
    <xdr:ext cx="378460" cy="259080"/>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563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55245</xdr:rowOff>
    </xdr:from>
    <xdr:to>
      <xdr:col>50</xdr:col>
      <xdr:colOff>165100</xdr:colOff>
      <xdr:row>37</xdr:row>
      <xdr:rowOff>156845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147955</xdr:rowOff>
    </xdr:from>
    <xdr:ext cx="378460" cy="2584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70" y="64916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58420</xdr:rowOff>
    </xdr:from>
    <xdr:to>
      <xdr:col>46</xdr:col>
      <xdr:colOff>38100</xdr:colOff>
      <xdr:row>37</xdr:row>
      <xdr:rowOff>160020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151130</xdr:rowOff>
    </xdr:from>
    <xdr:ext cx="378460" cy="259080"/>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70" y="6494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57785</xdr:rowOff>
    </xdr:from>
    <xdr:to>
      <xdr:col>41</xdr:col>
      <xdr:colOff>101600</xdr:colOff>
      <xdr:row>37</xdr:row>
      <xdr:rowOff>159385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150495</xdr:rowOff>
    </xdr:from>
    <xdr:ext cx="378460" cy="259080"/>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70" y="64941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55880</xdr:rowOff>
    </xdr:from>
    <xdr:to>
      <xdr:col>36</xdr:col>
      <xdr:colOff>165100</xdr:colOff>
      <xdr:row>37</xdr:row>
      <xdr:rowOff>157480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148590</xdr:rowOff>
    </xdr:from>
    <xdr:ext cx="378460" cy="259080"/>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70" y="64922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15,757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84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6350</xdr:rowOff>
    </xdr:from>
    <xdr:to>
      <xdr:col>54</xdr:col>
      <xdr:colOff>189865</xdr:colOff>
      <xdr:row>58</xdr:row>
      <xdr:rowOff>160020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850"/>
          <a:ext cx="127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163830</xdr:rowOff>
    </xdr:from>
    <xdr:ext cx="469900" cy="259080"/>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160020</xdr:rowOff>
    </xdr:from>
    <xdr:to>
      <xdr:col>55</xdr:col>
      <xdr:colOff>88900</xdr:colOff>
      <xdr:row>58</xdr:row>
      <xdr:rowOff>160020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124460</xdr:rowOff>
    </xdr:from>
    <xdr:ext cx="534670" cy="259080"/>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82,994</a:t>
          </a:r>
          <a:endParaRPr kumimoji="1" lang="ja-JP" altLang="en-US" sz="1000" b="1">
            <a:latin typeface="ＭＳ Ｐゴシック"/>
          </a:endParaRPr>
        </a:p>
      </xdr:txBody>
    </xdr:sp>
    <xdr:clientData/>
  </xdr:oneCellAnchor>
  <xdr:twoCellAnchor>
    <xdr:from>
      <xdr:col>54</xdr:col>
      <xdr:colOff>101600</xdr:colOff>
      <xdr:row>50</xdr:row>
      <xdr:rowOff>6350</xdr:rowOff>
    </xdr:from>
    <xdr:to>
      <xdr:col>55</xdr:col>
      <xdr:colOff>88900</xdr:colOff>
      <xdr:row>50</xdr:row>
      <xdr:rowOff>6350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75565</xdr:rowOff>
    </xdr:from>
    <xdr:to>
      <xdr:col>55</xdr:col>
      <xdr:colOff>0</xdr:colOff>
      <xdr:row>55</xdr:row>
      <xdr:rowOff>79375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50531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83820</xdr:rowOff>
    </xdr:from>
    <xdr:ext cx="534670" cy="259080"/>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85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105410</xdr:rowOff>
    </xdr:from>
    <xdr:to>
      <xdr:col>55</xdr:col>
      <xdr:colOff>50800</xdr:colOff>
      <xdr:row>57</xdr:row>
      <xdr:rowOff>35560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79375</xdr:rowOff>
    </xdr:from>
    <xdr:to>
      <xdr:col>50</xdr:col>
      <xdr:colOff>114300</xdr:colOff>
      <xdr:row>55</xdr:row>
      <xdr:rowOff>109220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50912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78105</xdr:rowOff>
    </xdr:from>
    <xdr:to>
      <xdr:col>50</xdr:col>
      <xdr:colOff>165100</xdr:colOff>
      <xdr:row>58</xdr:row>
      <xdr:rowOff>8255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85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170815</xdr:rowOff>
    </xdr:from>
    <xdr:ext cx="534035" cy="2584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1965" y="9943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66040</xdr:rowOff>
    </xdr:from>
    <xdr:to>
      <xdr:col>45</xdr:col>
      <xdr:colOff>177800</xdr:colOff>
      <xdr:row>55</xdr:row>
      <xdr:rowOff>109220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49579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93345</xdr:rowOff>
    </xdr:from>
    <xdr:to>
      <xdr:col>46</xdr:col>
      <xdr:colOff>38100</xdr:colOff>
      <xdr:row>58</xdr:row>
      <xdr:rowOff>23495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14605</xdr:rowOff>
    </xdr:from>
    <xdr:ext cx="534035"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2965" y="9958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66040</xdr:rowOff>
    </xdr:from>
    <xdr:to>
      <xdr:col>41</xdr:col>
      <xdr:colOff>50800</xdr:colOff>
      <xdr:row>55</xdr:row>
      <xdr:rowOff>89535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49579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97790</xdr:rowOff>
    </xdr:from>
    <xdr:to>
      <xdr:col>41</xdr:col>
      <xdr:colOff>101600</xdr:colOff>
      <xdr:row>58</xdr:row>
      <xdr:rowOff>27305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70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18415</xdr:rowOff>
    </xdr:from>
    <xdr:ext cx="534035" cy="2584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3965" y="9962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91440</xdr:rowOff>
    </xdr:from>
    <xdr:to>
      <xdr:col>36</xdr:col>
      <xdr:colOff>165100</xdr:colOff>
      <xdr:row>58</xdr:row>
      <xdr:rowOff>21590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12700</xdr:rowOff>
    </xdr:from>
    <xdr:ext cx="534035"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4965" y="9956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24765</xdr:rowOff>
    </xdr:from>
    <xdr:to>
      <xdr:col>55</xdr:col>
      <xdr:colOff>50800</xdr:colOff>
      <xdr:row>55</xdr:row>
      <xdr:rowOff>126365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47625</xdr:rowOff>
    </xdr:from>
    <xdr:ext cx="534670" cy="259080"/>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305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34,351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29210</xdr:rowOff>
    </xdr:from>
    <xdr:to>
      <xdr:col>50</xdr:col>
      <xdr:colOff>165100</xdr:colOff>
      <xdr:row>55</xdr:row>
      <xdr:rowOff>130175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458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146685</xdr:rowOff>
    </xdr:from>
    <xdr:ext cx="534035" cy="2584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1965" y="9233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57785</xdr:rowOff>
    </xdr:from>
    <xdr:to>
      <xdr:col>46</xdr:col>
      <xdr:colOff>38100</xdr:colOff>
      <xdr:row>55</xdr:row>
      <xdr:rowOff>159385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48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4445</xdr:rowOff>
    </xdr:from>
    <xdr:ext cx="534035" cy="25908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2965" y="9262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15240</xdr:rowOff>
    </xdr:from>
    <xdr:to>
      <xdr:col>41</xdr:col>
      <xdr:colOff>101600</xdr:colOff>
      <xdr:row>55</xdr:row>
      <xdr:rowOff>116840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4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133350</xdr:rowOff>
    </xdr:from>
    <xdr:ext cx="534035" cy="2584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3965" y="9220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34,881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38735</xdr:rowOff>
    </xdr:from>
    <xdr:to>
      <xdr:col>36</xdr:col>
      <xdr:colOff>165100</xdr:colOff>
      <xdr:row>55</xdr:row>
      <xdr:rowOff>140335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4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156845</xdr:rowOff>
    </xdr:from>
    <xdr:ext cx="534035" cy="2584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4965" y="9243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84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168910</xdr:rowOff>
    </xdr:from>
    <xdr:to>
      <xdr:col>54</xdr:col>
      <xdr:colOff>189865</xdr:colOff>
      <xdr:row>78</xdr:row>
      <xdr:rowOff>163195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8960"/>
          <a:ext cx="127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167005</xdr:rowOff>
    </xdr:from>
    <xdr:ext cx="469900" cy="2584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163195</xdr:rowOff>
    </xdr:from>
    <xdr:to>
      <xdr:col>55</xdr:col>
      <xdr:colOff>88900</xdr:colOff>
      <xdr:row>78</xdr:row>
      <xdr:rowOff>163195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115570</xdr:rowOff>
    </xdr:from>
    <xdr:ext cx="534670" cy="259080"/>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83,451</a:t>
          </a:r>
          <a:endParaRPr kumimoji="1" lang="ja-JP" altLang="en-US" sz="1000" b="1">
            <a:latin typeface="ＭＳ Ｐゴシック"/>
          </a:endParaRPr>
        </a:p>
      </xdr:txBody>
    </xdr:sp>
    <xdr:clientData/>
  </xdr:oneCellAnchor>
  <xdr:twoCellAnchor>
    <xdr:from>
      <xdr:col>54</xdr:col>
      <xdr:colOff>101600</xdr:colOff>
      <xdr:row>69</xdr:row>
      <xdr:rowOff>168910</xdr:rowOff>
    </xdr:from>
    <xdr:to>
      <xdr:col>55</xdr:col>
      <xdr:colOff>88900</xdr:colOff>
      <xdr:row>69</xdr:row>
      <xdr:rowOff>168910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8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49530</xdr:rowOff>
    </xdr:from>
    <xdr:to>
      <xdr:col>55</xdr:col>
      <xdr:colOff>0</xdr:colOff>
      <xdr:row>76</xdr:row>
      <xdr:rowOff>7620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2908280"/>
          <a:ext cx="8382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50800</xdr:rowOff>
    </xdr:from>
    <xdr:ext cx="534670" cy="259080"/>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81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72390</xdr:rowOff>
    </xdr:from>
    <xdr:to>
      <xdr:col>55</xdr:col>
      <xdr:colOff>50800</xdr:colOff>
      <xdr:row>77</xdr:row>
      <xdr:rowOff>2540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123190</xdr:rowOff>
    </xdr:from>
    <xdr:to>
      <xdr:col>50</xdr:col>
      <xdr:colOff>114300</xdr:colOff>
      <xdr:row>76</xdr:row>
      <xdr:rowOff>7620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298194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103505</xdr:rowOff>
    </xdr:from>
    <xdr:to>
      <xdr:col>50</xdr:col>
      <xdr:colOff>165100</xdr:colOff>
      <xdr:row>78</xdr:row>
      <xdr:rowOff>33655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3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24765</xdr:rowOff>
    </xdr:from>
    <xdr:ext cx="534035"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1965" y="13397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123190</xdr:rowOff>
    </xdr:from>
    <xdr:to>
      <xdr:col>45</xdr:col>
      <xdr:colOff>177800</xdr:colOff>
      <xdr:row>75</xdr:row>
      <xdr:rowOff>126365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29819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116205</xdr:rowOff>
    </xdr:from>
    <xdr:to>
      <xdr:col>46</xdr:col>
      <xdr:colOff>38100</xdr:colOff>
      <xdr:row>78</xdr:row>
      <xdr:rowOff>46355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37465</xdr:rowOff>
    </xdr:from>
    <xdr:ext cx="534035"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2965" y="13410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74</xdr:row>
      <xdr:rowOff>102235</xdr:rowOff>
    </xdr:from>
    <xdr:to>
      <xdr:col>41</xdr:col>
      <xdr:colOff>50800</xdr:colOff>
      <xdr:row>75</xdr:row>
      <xdr:rowOff>126365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2789535"/>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106680</xdr:rowOff>
    </xdr:from>
    <xdr:to>
      <xdr:col>41</xdr:col>
      <xdr:colOff>101600</xdr:colOff>
      <xdr:row>78</xdr:row>
      <xdr:rowOff>36830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27940</xdr:rowOff>
    </xdr:from>
    <xdr:ext cx="534035"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3965" y="13401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90805</xdr:rowOff>
    </xdr:from>
    <xdr:to>
      <xdr:col>36</xdr:col>
      <xdr:colOff>165100</xdr:colOff>
      <xdr:row>78</xdr:row>
      <xdr:rowOff>20955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12065</xdr:rowOff>
    </xdr:from>
    <xdr:ext cx="534035"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4965" y="133851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170180</xdr:rowOff>
    </xdr:from>
    <xdr:to>
      <xdr:col>55</xdr:col>
      <xdr:colOff>50800</xdr:colOff>
      <xdr:row>75</xdr:row>
      <xdr:rowOff>100330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8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21590</xdr:rowOff>
    </xdr:from>
    <xdr:ext cx="534670" cy="259080"/>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708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128270</xdr:rowOff>
    </xdr:from>
    <xdr:to>
      <xdr:col>50</xdr:col>
      <xdr:colOff>165100</xdr:colOff>
      <xdr:row>76</xdr:row>
      <xdr:rowOff>58420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98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74930</xdr:rowOff>
    </xdr:from>
    <xdr:ext cx="534035" cy="2584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1965" y="12762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28,939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72390</xdr:rowOff>
    </xdr:from>
    <xdr:to>
      <xdr:col>46</xdr:col>
      <xdr:colOff>38100</xdr:colOff>
      <xdr:row>76</xdr:row>
      <xdr:rowOff>2540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9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19050</xdr:rowOff>
    </xdr:from>
    <xdr:ext cx="534035" cy="2584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2965" y="127063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31,883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75565</xdr:rowOff>
    </xdr:from>
    <xdr:to>
      <xdr:col>41</xdr:col>
      <xdr:colOff>101600</xdr:colOff>
      <xdr:row>76</xdr:row>
      <xdr:rowOff>6350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934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22225</xdr:rowOff>
    </xdr:from>
    <xdr:ext cx="534035" cy="2584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3965" y="12709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31,693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74</xdr:row>
      <xdr:rowOff>52070</xdr:rowOff>
    </xdr:from>
    <xdr:to>
      <xdr:col>36</xdr:col>
      <xdr:colOff>165100</xdr:colOff>
      <xdr:row>74</xdr:row>
      <xdr:rowOff>153035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2739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72</xdr:row>
      <xdr:rowOff>169545</xdr:rowOff>
    </xdr:from>
    <xdr:ext cx="534035" cy="2584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4965" y="12513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285" cy="2584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1495" cy="25908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84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94995" cy="2584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4995" cy="2584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995" cy="259080"/>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44450</xdr:rowOff>
    </xdr:from>
    <xdr:to>
      <xdr:col>54</xdr:col>
      <xdr:colOff>189865</xdr:colOff>
      <xdr:row>100</xdr:row>
      <xdr:rowOff>1270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400"/>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5080</xdr:rowOff>
    </xdr:from>
    <xdr:ext cx="534670" cy="259080"/>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23,214</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1270</xdr:rowOff>
    </xdr:from>
    <xdr:to>
      <xdr:col>55</xdr:col>
      <xdr:colOff>88900</xdr:colOff>
      <xdr:row>100</xdr:row>
      <xdr:rowOff>1270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162560</xdr:rowOff>
    </xdr:from>
    <xdr:ext cx="598805" cy="259080"/>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161,026</a:t>
          </a:r>
          <a:endParaRPr kumimoji="1" lang="ja-JP" altLang="en-US" sz="1000" b="1">
            <a:latin typeface="ＭＳ Ｐゴシック"/>
          </a:endParaRPr>
        </a:p>
      </xdr:txBody>
    </xdr:sp>
    <xdr:clientData/>
  </xdr:oneCellAnchor>
  <xdr:twoCellAnchor>
    <xdr:from>
      <xdr:col>54</xdr:col>
      <xdr:colOff>101600</xdr:colOff>
      <xdr:row>91</xdr:row>
      <xdr:rowOff>44450</xdr:rowOff>
    </xdr:from>
    <xdr:to>
      <xdr:col>55</xdr:col>
      <xdr:colOff>88900</xdr:colOff>
      <xdr:row>91</xdr:row>
      <xdr:rowOff>44450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170180</xdr:rowOff>
    </xdr:from>
    <xdr:to>
      <xdr:col>55</xdr:col>
      <xdr:colOff>0</xdr:colOff>
      <xdr:row>95</xdr:row>
      <xdr:rowOff>111760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286480"/>
          <a:ext cx="8382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34925</xdr:rowOff>
    </xdr:from>
    <xdr:ext cx="534670" cy="259080"/>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6655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56515</xdr:rowOff>
    </xdr:from>
    <xdr:to>
      <xdr:col>55</xdr:col>
      <xdr:colOff>50800</xdr:colOff>
      <xdr:row>97</xdr:row>
      <xdr:rowOff>158115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71755</xdr:rowOff>
    </xdr:from>
    <xdr:to>
      <xdr:col>50</xdr:col>
      <xdr:colOff>114300</xdr:colOff>
      <xdr:row>95</xdr:row>
      <xdr:rowOff>111760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35950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67310</xdr:rowOff>
    </xdr:from>
    <xdr:to>
      <xdr:col>50</xdr:col>
      <xdr:colOff>165100</xdr:colOff>
      <xdr:row>98</xdr:row>
      <xdr:rowOff>168910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86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160020</xdr:rowOff>
    </xdr:from>
    <xdr:ext cx="534035"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1965" y="16962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43,989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5080</xdr:rowOff>
    </xdr:from>
    <xdr:to>
      <xdr:col>45</xdr:col>
      <xdr:colOff>177800</xdr:colOff>
      <xdr:row>95</xdr:row>
      <xdr:rowOff>71755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29283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71755</xdr:rowOff>
    </xdr:from>
    <xdr:to>
      <xdr:col>46</xdr:col>
      <xdr:colOff>38100</xdr:colOff>
      <xdr:row>99</xdr:row>
      <xdr:rowOff>1905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87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164465</xdr:rowOff>
    </xdr:from>
    <xdr:ext cx="534035"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2965" y="16966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5080</xdr:rowOff>
    </xdr:from>
    <xdr:to>
      <xdr:col>41</xdr:col>
      <xdr:colOff>50800</xdr:colOff>
      <xdr:row>95</xdr:row>
      <xdr:rowOff>8890</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2928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59055</xdr:rowOff>
    </xdr:from>
    <xdr:to>
      <xdr:col>41</xdr:col>
      <xdr:colOff>101600</xdr:colOff>
      <xdr:row>98</xdr:row>
      <xdr:rowOff>160655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86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151765</xdr:rowOff>
    </xdr:from>
    <xdr:ext cx="534035"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3965" y="16953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59690</xdr:rowOff>
    </xdr:from>
    <xdr:to>
      <xdr:col>36</xdr:col>
      <xdr:colOff>165100</xdr:colOff>
      <xdr:row>98</xdr:row>
      <xdr:rowOff>161290</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86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152400</xdr:rowOff>
    </xdr:from>
    <xdr:ext cx="534035"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4965" y="16954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44,676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119380</xdr:rowOff>
    </xdr:from>
    <xdr:to>
      <xdr:col>55</xdr:col>
      <xdr:colOff>50800</xdr:colOff>
      <xdr:row>95</xdr:row>
      <xdr:rowOff>49530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2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142240</xdr:rowOff>
    </xdr:from>
    <xdr:ext cx="598805" cy="259080"/>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0870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102,192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60960</xdr:rowOff>
    </xdr:from>
    <xdr:to>
      <xdr:col>50</xdr:col>
      <xdr:colOff>165100</xdr:colOff>
      <xdr:row>95</xdr:row>
      <xdr:rowOff>162560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3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7620</xdr:rowOff>
    </xdr:from>
    <xdr:ext cx="534035" cy="2584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1965" y="161239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91,826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20955</xdr:rowOff>
    </xdr:from>
    <xdr:to>
      <xdr:col>46</xdr:col>
      <xdr:colOff>38100</xdr:colOff>
      <xdr:row>95</xdr:row>
      <xdr:rowOff>122555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3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139065</xdr:rowOff>
    </xdr:from>
    <xdr:ext cx="534035" cy="25908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2965" y="16083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95,490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125730</xdr:rowOff>
    </xdr:from>
    <xdr:to>
      <xdr:col>41</xdr:col>
      <xdr:colOff>101600</xdr:colOff>
      <xdr:row>95</xdr:row>
      <xdr:rowOff>55880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24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93</xdr:row>
      <xdr:rowOff>72390</xdr:rowOff>
    </xdr:from>
    <xdr:ext cx="598170" cy="259080"/>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61580" y="160172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101,630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129540</xdr:rowOff>
    </xdr:from>
    <xdr:to>
      <xdr:col>36</xdr:col>
      <xdr:colOff>165100</xdr:colOff>
      <xdr:row>95</xdr:row>
      <xdr:rowOff>59690</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2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93</xdr:row>
      <xdr:rowOff>76200</xdr:rowOff>
    </xdr:from>
    <xdr:ext cx="598170" cy="2584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672580" y="160210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101,269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8285" cy="2584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165100</xdr:rowOff>
    </xdr:from>
    <xdr:to>
      <xdr:col>85</xdr:col>
      <xdr:colOff>126365</xdr:colOff>
      <xdr:row>39</xdr:row>
      <xdr:rowOff>15875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150"/>
          <a:ext cx="1270" cy="1565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19685</xdr:rowOff>
    </xdr:from>
    <xdr:ext cx="534670" cy="2584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2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10,748</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15875</xdr:rowOff>
    </xdr:from>
    <xdr:to>
      <xdr:col>86</xdr:col>
      <xdr:colOff>25400</xdr:colOff>
      <xdr:row>39</xdr:row>
      <xdr:rowOff>15875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111760</xdr:rowOff>
    </xdr:from>
    <xdr:ext cx="534670" cy="2584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3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51,830</a:t>
          </a:r>
          <a:endParaRPr kumimoji="1" lang="ja-JP" altLang="en-US" sz="1000" b="1">
            <a:latin typeface="ＭＳ Ｐゴシック"/>
          </a:endParaRPr>
        </a:p>
      </xdr:txBody>
    </xdr:sp>
    <xdr:clientData/>
  </xdr:oneCellAnchor>
  <xdr:twoCellAnchor>
    <xdr:from>
      <xdr:col>85</xdr:col>
      <xdr:colOff>38100</xdr:colOff>
      <xdr:row>29</xdr:row>
      <xdr:rowOff>165100</xdr:rowOff>
    </xdr:from>
    <xdr:to>
      <xdr:col>86</xdr:col>
      <xdr:colOff>25400</xdr:colOff>
      <xdr:row>29</xdr:row>
      <xdr:rowOff>165100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152400</xdr:rowOff>
    </xdr:from>
    <xdr:to>
      <xdr:col>85</xdr:col>
      <xdr:colOff>127000</xdr:colOff>
      <xdr:row>36</xdr:row>
      <xdr:rowOff>119380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153150"/>
          <a:ext cx="8382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16510</xdr:rowOff>
    </xdr:from>
    <xdr:ext cx="534670" cy="259080"/>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188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38100</xdr:rowOff>
    </xdr:from>
    <xdr:to>
      <xdr:col>85</xdr:col>
      <xdr:colOff>177800</xdr:colOff>
      <xdr:row>36</xdr:row>
      <xdr:rowOff>139700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86995</xdr:rowOff>
    </xdr:from>
    <xdr:to>
      <xdr:col>81</xdr:col>
      <xdr:colOff>50800</xdr:colOff>
      <xdr:row>36</xdr:row>
      <xdr:rowOff>119380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2591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81915</xdr:rowOff>
    </xdr:from>
    <xdr:to>
      <xdr:col>81</xdr:col>
      <xdr:colOff>101600</xdr:colOff>
      <xdr:row>38</xdr:row>
      <xdr:rowOff>12065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4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3175</xdr:rowOff>
    </xdr:from>
    <xdr:ext cx="534035"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3965" y="6518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16,683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35</xdr:row>
      <xdr:rowOff>161290</xdr:rowOff>
    </xdr:from>
    <xdr:to>
      <xdr:col>76</xdr:col>
      <xdr:colOff>114300</xdr:colOff>
      <xdr:row>36</xdr:row>
      <xdr:rowOff>86995</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16204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109220</xdr:rowOff>
    </xdr:from>
    <xdr:to>
      <xdr:col>76</xdr:col>
      <xdr:colOff>165100</xdr:colOff>
      <xdr:row>38</xdr:row>
      <xdr:rowOff>38735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45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29845</xdr:rowOff>
    </xdr:from>
    <xdr:ext cx="534035" cy="2584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4965" y="6544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148590</xdr:rowOff>
    </xdr:from>
    <xdr:to>
      <xdr:col>71</xdr:col>
      <xdr:colOff>177800</xdr:colOff>
      <xdr:row>35</xdr:row>
      <xdr:rowOff>161290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1493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109220</xdr:rowOff>
    </xdr:from>
    <xdr:to>
      <xdr:col>72</xdr:col>
      <xdr:colOff>38100</xdr:colOff>
      <xdr:row>38</xdr:row>
      <xdr:rowOff>39370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30480</xdr:rowOff>
    </xdr:from>
    <xdr:ext cx="534035" cy="2584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5965" y="6545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115570</xdr:rowOff>
    </xdr:from>
    <xdr:to>
      <xdr:col>67</xdr:col>
      <xdr:colOff>101600</xdr:colOff>
      <xdr:row>38</xdr:row>
      <xdr:rowOff>45720</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36830</xdr:rowOff>
    </xdr:from>
    <xdr:ext cx="534035"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6965" y="6551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101600</xdr:rowOff>
    </xdr:from>
    <xdr:to>
      <xdr:col>85</xdr:col>
      <xdr:colOff>177800</xdr:colOff>
      <xdr:row>36</xdr:row>
      <xdr:rowOff>31750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124460</xdr:rowOff>
    </xdr:from>
    <xdr:ext cx="534670" cy="259080"/>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5953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25,162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68580</xdr:rowOff>
    </xdr:from>
    <xdr:to>
      <xdr:col>81</xdr:col>
      <xdr:colOff>101600</xdr:colOff>
      <xdr:row>36</xdr:row>
      <xdr:rowOff>170180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15240</xdr:rowOff>
    </xdr:from>
    <xdr:ext cx="534035" cy="25908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3965" y="6015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36195</xdr:rowOff>
    </xdr:from>
    <xdr:to>
      <xdr:col>76</xdr:col>
      <xdr:colOff>165100</xdr:colOff>
      <xdr:row>36</xdr:row>
      <xdr:rowOff>137795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154940</xdr:rowOff>
    </xdr:from>
    <xdr:ext cx="534035" cy="2584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4965" y="5984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22,384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110490</xdr:rowOff>
    </xdr:from>
    <xdr:to>
      <xdr:col>72</xdr:col>
      <xdr:colOff>38100</xdr:colOff>
      <xdr:row>36</xdr:row>
      <xdr:rowOff>40640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57150</xdr:rowOff>
    </xdr:from>
    <xdr:ext cx="534035" cy="259080"/>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5965" y="5886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24,927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97790</xdr:rowOff>
    </xdr:from>
    <xdr:to>
      <xdr:col>67</xdr:col>
      <xdr:colOff>101600</xdr:colOff>
      <xdr:row>36</xdr:row>
      <xdr:rowOff>27940</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44450</xdr:rowOff>
    </xdr:from>
    <xdr:ext cx="534035" cy="259080"/>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6965" y="5873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285" cy="2584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84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94995" cy="2584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4995" cy="2584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4995" cy="259080"/>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15875</xdr:rowOff>
    </xdr:from>
    <xdr:to>
      <xdr:col>85</xdr:col>
      <xdr:colOff>126365</xdr:colOff>
      <xdr:row>59</xdr:row>
      <xdr:rowOff>73025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59825"/>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76835</xdr:rowOff>
    </xdr:from>
    <xdr:ext cx="534670" cy="2584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3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32,394</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73025</xdr:rowOff>
    </xdr:from>
    <xdr:to>
      <xdr:col>86</xdr:col>
      <xdr:colOff>25400</xdr:colOff>
      <xdr:row>59</xdr:row>
      <xdr:rowOff>73025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133985</xdr:rowOff>
    </xdr:from>
    <xdr:ext cx="598805" cy="2584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0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163,606</a:t>
          </a:r>
          <a:endParaRPr kumimoji="1" lang="ja-JP" altLang="en-US" sz="1000" b="1">
            <a:latin typeface="ＭＳ Ｐゴシック"/>
          </a:endParaRPr>
        </a:p>
      </xdr:txBody>
    </xdr:sp>
    <xdr:clientData/>
  </xdr:oneCellAnchor>
  <xdr:twoCellAnchor>
    <xdr:from>
      <xdr:col>85</xdr:col>
      <xdr:colOff>38100</xdr:colOff>
      <xdr:row>51</xdr:row>
      <xdr:rowOff>15875</xdr:rowOff>
    </xdr:from>
    <xdr:to>
      <xdr:col>86</xdr:col>
      <xdr:colOff>25400</xdr:colOff>
      <xdr:row>51</xdr:row>
      <xdr:rowOff>15875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59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86360</xdr:rowOff>
    </xdr:from>
    <xdr:to>
      <xdr:col>85</xdr:col>
      <xdr:colOff>127000</xdr:colOff>
      <xdr:row>56</xdr:row>
      <xdr:rowOff>89535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5481300" y="9344660"/>
          <a:ext cx="838200" cy="346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22860</xdr:rowOff>
    </xdr:from>
    <xdr:ext cx="534670" cy="259080"/>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795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44450</xdr:rowOff>
    </xdr:from>
    <xdr:to>
      <xdr:col>85</xdr:col>
      <xdr:colOff>177800</xdr:colOff>
      <xdr:row>57</xdr:row>
      <xdr:rowOff>146050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86360</xdr:rowOff>
    </xdr:from>
    <xdr:to>
      <xdr:col>81</xdr:col>
      <xdr:colOff>50800</xdr:colOff>
      <xdr:row>56</xdr:row>
      <xdr:rowOff>98425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344660"/>
          <a:ext cx="889000" cy="354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134620</xdr:rowOff>
    </xdr:from>
    <xdr:to>
      <xdr:col>81</xdr:col>
      <xdr:colOff>101600</xdr:colOff>
      <xdr:row>58</xdr:row>
      <xdr:rowOff>64770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55880</xdr:rowOff>
    </xdr:from>
    <xdr:ext cx="534035"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3965" y="9999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53,530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69215</xdr:rowOff>
    </xdr:from>
    <xdr:to>
      <xdr:col>76</xdr:col>
      <xdr:colOff>114300</xdr:colOff>
      <xdr:row>56</xdr:row>
      <xdr:rowOff>98425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967041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29210</xdr:rowOff>
    </xdr:from>
    <xdr:to>
      <xdr:col>76</xdr:col>
      <xdr:colOff>165100</xdr:colOff>
      <xdr:row>58</xdr:row>
      <xdr:rowOff>130810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7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121920</xdr:rowOff>
    </xdr:from>
    <xdr:ext cx="534035" cy="2584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4965" y="10066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161290</xdr:rowOff>
    </xdr:from>
    <xdr:to>
      <xdr:col>71</xdr:col>
      <xdr:colOff>177800</xdr:colOff>
      <xdr:row>56</xdr:row>
      <xdr:rowOff>69215</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59104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41275</xdr:rowOff>
    </xdr:from>
    <xdr:to>
      <xdr:col>72</xdr:col>
      <xdr:colOff>38100</xdr:colOff>
      <xdr:row>58</xdr:row>
      <xdr:rowOff>143510</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985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133985</xdr:rowOff>
    </xdr:from>
    <xdr:ext cx="534035" cy="2584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5965" y="10078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52070</xdr:rowOff>
    </xdr:from>
    <xdr:to>
      <xdr:col>67</xdr:col>
      <xdr:colOff>101600</xdr:colOff>
      <xdr:row>58</xdr:row>
      <xdr:rowOff>153035</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96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144145</xdr:rowOff>
    </xdr:from>
    <xdr:ext cx="534035" cy="2584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6965" y="10088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45,451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38735</xdr:rowOff>
    </xdr:from>
    <xdr:to>
      <xdr:col>85</xdr:col>
      <xdr:colOff>177800</xdr:colOff>
      <xdr:row>56</xdr:row>
      <xdr:rowOff>140335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61595</xdr:rowOff>
    </xdr:from>
    <xdr:ext cx="534670" cy="259080"/>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491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78,134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35560</xdr:rowOff>
    </xdr:from>
    <xdr:to>
      <xdr:col>81</xdr:col>
      <xdr:colOff>101600</xdr:colOff>
      <xdr:row>54</xdr:row>
      <xdr:rowOff>137160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29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52</xdr:row>
      <xdr:rowOff>153670</xdr:rowOff>
    </xdr:from>
    <xdr:ext cx="598170" cy="259080"/>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181580" y="90690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109,899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47625</xdr:rowOff>
    </xdr:from>
    <xdr:to>
      <xdr:col>76</xdr:col>
      <xdr:colOff>165100</xdr:colOff>
      <xdr:row>56</xdr:row>
      <xdr:rowOff>149225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166370</xdr:rowOff>
    </xdr:from>
    <xdr:ext cx="534035" cy="2584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4965" y="9424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77,318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18415</xdr:rowOff>
    </xdr:from>
    <xdr:to>
      <xdr:col>72</xdr:col>
      <xdr:colOff>38100</xdr:colOff>
      <xdr:row>56</xdr:row>
      <xdr:rowOff>120650</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619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136525</xdr:rowOff>
    </xdr:from>
    <xdr:ext cx="534035" cy="2584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5965" y="93948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79,999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110490</xdr:rowOff>
    </xdr:from>
    <xdr:to>
      <xdr:col>67</xdr:col>
      <xdr:colOff>101600</xdr:colOff>
      <xdr:row>56</xdr:row>
      <xdr:rowOff>40640</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57150</xdr:rowOff>
    </xdr:from>
    <xdr:ext cx="534035" cy="259080"/>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6965" y="9315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70485</xdr:rowOff>
    </xdr:from>
    <xdr:to>
      <xdr:col>85</xdr:col>
      <xdr:colOff>126365</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43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17780</xdr:rowOff>
    </xdr:from>
    <xdr:ext cx="534670" cy="2584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9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70,649</a:t>
          </a:r>
          <a:endParaRPr kumimoji="1" lang="ja-JP" altLang="en-US" sz="1000" b="1">
            <a:latin typeface="ＭＳ Ｐゴシック"/>
          </a:endParaRPr>
        </a:p>
      </xdr:txBody>
    </xdr:sp>
    <xdr:clientData/>
  </xdr:oneCellAnchor>
  <xdr:twoCellAnchor>
    <xdr:from>
      <xdr:col>85</xdr:col>
      <xdr:colOff>38100</xdr:colOff>
      <xdr:row>71</xdr:row>
      <xdr:rowOff>70485</xdr:rowOff>
    </xdr:from>
    <xdr:to>
      <xdr:col>86</xdr:col>
      <xdr:colOff>25400</xdr:colOff>
      <xdr:row>71</xdr:row>
      <xdr:rowOff>70485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141605</xdr:rowOff>
    </xdr:from>
    <xdr:to>
      <xdr:col>85</xdr:col>
      <xdr:colOff>127000</xdr:colOff>
      <xdr:row>79</xdr:row>
      <xdr:rowOff>11430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51470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64770</xdr:rowOff>
    </xdr:from>
    <xdr:ext cx="469900" cy="2584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4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41910</xdr:rowOff>
    </xdr:from>
    <xdr:to>
      <xdr:col>85</xdr:col>
      <xdr:colOff>177800</xdr:colOff>
      <xdr:row>78</xdr:row>
      <xdr:rowOff>143510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109855</xdr:rowOff>
    </xdr:from>
    <xdr:to>
      <xdr:col>81</xdr:col>
      <xdr:colOff>50800</xdr:colOff>
      <xdr:row>78</xdr:row>
      <xdr:rowOff>141605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48295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101600</xdr:rowOff>
    </xdr:from>
    <xdr:to>
      <xdr:col>81</xdr:col>
      <xdr:colOff>101600</xdr:colOff>
      <xdr:row>79</xdr:row>
      <xdr:rowOff>31750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22860</xdr:rowOff>
    </xdr:from>
    <xdr:ext cx="469265"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350" y="13567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109855</xdr:rowOff>
    </xdr:from>
    <xdr:to>
      <xdr:col>76</xdr:col>
      <xdr:colOff>114300</xdr:colOff>
      <xdr:row>78</xdr:row>
      <xdr:rowOff>113665</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4829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123825</xdr:rowOff>
    </xdr:from>
    <xdr:to>
      <xdr:col>76</xdr:col>
      <xdr:colOff>165100</xdr:colOff>
      <xdr:row>79</xdr:row>
      <xdr:rowOff>53975</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45085</xdr:rowOff>
    </xdr:from>
    <xdr:ext cx="469265" cy="2584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350" y="13589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113665</xdr:rowOff>
    </xdr:from>
    <xdr:to>
      <xdr:col>71</xdr:col>
      <xdr:colOff>177800</xdr:colOff>
      <xdr:row>79</xdr:row>
      <xdr:rowOff>26035</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486765"/>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140335</xdr:rowOff>
    </xdr:from>
    <xdr:to>
      <xdr:col>72</xdr:col>
      <xdr:colOff>38100</xdr:colOff>
      <xdr:row>79</xdr:row>
      <xdr:rowOff>70485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51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61595</xdr:rowOff>
    </xdr:from>
    <xdr:ext cx="469265"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350" y="13606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121285</xdr:rowOff>
    </xdr:from>
    <xdr:to>
      <xdr:col>67</xdr:col>
      <xdr:colOff>101600</xdr:colOff>
      <xdr:row>79</xdr:row>
      <xdr:rowOff>52070</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494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67945</xdr:rowOff>
    </xdr:from>
    <xdr:ext cx="469265" cy="2584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350" y="132695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132080</xdr:rowOff>
    </xdr:from>
    <xdr:to>
      <xdr:col>85</xdr:col>
      <xdr:colOff>177800</xdr:colOff>
      <xdr:row>79</xdr:row>
      <xdr:rowOff>62230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46990</xdr:rowOff>
    </xdr:from>
    <xdr:ext cx="469900" cy="259080"/>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20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90805</xdr:rowOff>
    </xdr:from>
    <xdr:to>
      <xdr:col>81</xdr:col>
      <xdr:colOff>101600</xdr:colOff>
      <xdr:row>79</xdr:row>
      <xdr:rowOff>20955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4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37465</xdr:rowOff>
    </xdr:from>
    <xdr:ext cx="469265" cy="259080"/>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46350" y="13239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59055</xdr:rowOff>
    </xdr:from>
    <xdr:to>
      <xdr:col>76</xdr:col>
      <xdr:colOff>165100</xdr:colOff>
      <xdr:row>78</xdr:row>
      <xdr:rowOff>160655</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6350</xdr:rowOff>
    </xdr:from>
    <xdr:ext cx="469265" cy="2584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57350" y="132080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63500</xdr:rowOff>
    </xdr:from>
    <xdr:to>
      <xdr:col>72</xdr:col>
      <xdr:colOff>38100</xdr:colOff>
      <xdr:row>78</xdr:row>
      <xdr:rowOff>164465</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436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9525</xdr:rowOff>
    </xdr:from>
    <xdr:ext cx="469265" cy="2584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468350" y="132111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146685</xdr:rowOff>
    </xdr:from>
    <xdr:to>
      <xdr:col>67</xdr:col>
      <xdr:colOff>101600</xdr:colOff>
      <xdr:row>79</xdr:row>
      <xdr:rowOff>76835</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67945</xdr:rowOff>
    </xdr:from>
    <xdr:ext cx="378460" cy="2584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25070" y="136124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4995" cy="2584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4995" cy="259080"/>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995" cy="259080"/>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73025</xdr:rowOff>
    </xdr:from>
    <xdr:to>
      <xdr:col>85</xdr:col>
      <xdr:colOff>126365</xdr:colOff>
      <xdr:row>98</xdr:row>
      <xdr:rowOff>104775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25"/>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109220</xdr:rowOff>
    </xdr:from>
    <xdr:ext cx="534670" cy="2584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13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14,569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104775</xdr:rowOff>
    </xdr:from>
    <xdr:to>
      <xdr:col>86</xdr:col>
      <xdr:colOff>25400</xdr:colOff>
      <xdr:row>98</xdr:row>
      <xdr:rowOff>104775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19685</xdr:rowOff>
    </xdr:from>
    <xdr:ext cx="598805" cy="2584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7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198,743</a:t>
          </a:r>
          <a:endParaRPr kumimoji="1" lang="ja-JP" altLang="en-US" sz="1000" b="1">
            <a:latin typeface="ＭＳ Ｐゴシック"/>
          </a:endParaRPr>
        </a:p>
      </xdr:txBody>
    </xdr:sp>
    <xdr:clientData/>
  </xdr:oneCellAnchor>
  <xdr:twoCellAnchor>
    <xdr:from>
      <xdr:col>85</xdr:col>
      <xdr:colOff>38100</xdr:colOff>
      <xdr:row>90</xdr:row>
      <xdr:rowOff>73025</xdr:rowOff>
    </xdr:from>
    <xdr:to>
      <xdr:col>86</xdr:col>
      <xdr:colOff>25400</xdr:colOff>
      <xdr:row>90</xdr:row>
      <xdr:rowOff>73025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158115</xdr:rowOff>
    </xdr:from>
    <xdr:to>
      <xdr:col>85</xdr:col>
      <xdr:colOff>127000</xdr:colOff>
      <xdr:row>95</xdr:row>
      <xdr:rowOff>24765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27441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68580</xdr:rowOff>
    </xdr:from>
    <xdr:ext cx="534670" cy="259080"/>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527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90170</xdr:rowOff>
    </xdr:from>
    <xdr:to>
      <xdr:col>85</xdr:col>
      <xdr:colOff>177800</xdr:colOff>
      <xdr:row>97</xdr:row>
      <xdr:rowOff>20320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132715</xdr:rowOff>
    </xdr:from>
    <xdr:to>
      <xdr:col>81</xdr:col>
      <xdr:colOff>50800</xdr:colOff>
      <xdr:row>95</xdr:row>
      <xdr:rowOff>24765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592300" y="1624901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29210</xdr:rowOff>
    </xdr:from>
    <xdr:to>
      <xdr:col>81</xdr:col>
      <xdr:colOff>101600</xdr:colOff>
      <xdr:row>97</xdr:row>
      <xdr:rowOff>130810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121920</xdr:rowOff>
    </xdr:from>
    <xdr:ext cx="534035" cy="2584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3965" y="16752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18415</xdr:rowOff>
    </xdr:from>
    <xdr:to>
      <xdr:col>76</xdr:col>
      <xdr:colOff>114300</xdr:colOff>
      <xdr:row>94</xdr:row>
      <xdr:rowOff>132715</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13471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24765</xdr:rowOff>
    </xdr:from>
    <xdr:to>
      <xdr:col>76</xdr:col>
      <xdr:colOff>165100</xdr:colOff>
      <xdr:row>97</xdr:row>
      <xdr:rowOff>126365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65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117475</xdr:rowOff>
    </xdr:from>
    <xdr:ext cx="534035"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4965" y="16748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18415</xdr:rowOff>
    </xdr:from>
    <xdr:to>
      <xdr:col>71</xdr:col>
      <xdr:colOff>177800</xdr:colOff>
      <xdr:row>94</xdr:row>
      <xdr:rowOff>132080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134715"/>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26035</xdr:rowOff>
    </xdr:from>
    <xdr:to>
      <xdr:col>72</xdr:col>
      <xdr:colOff>38100</xdr:colOff>
      <xdr:row>97</xdr:row>
      <xdr:rowOff>127635</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6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118745</xdr:rowOff>
    </xdr:from>
    <xdr:ext cx="534035"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5965" y="16749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26035</xdr:rowOff>
    </xdr:from>
    <xdr:to>
      <xdr:col>67</xdr:col>
      <xdr:colOff>101600</xdr:colOff>
      <xdr:row>97</xdr:row>
      <xdr:rowOff>127635</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6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118745</xdr:rowOff>
    </xdr:from>
    <xdr:ext cx="534035" cy="25908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6965" y="16749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107315</xdr:rowOff>
    </xdr:from>
    <xdr:to>
      <xdr:col>85</xdr:col>
      <xdr:colOff>177800</xdr:colOff>
      <xdr:row>95</xdr:row>
      <xdr:rowOff>37465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2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130175</xdr:rowOff>
    </xdr:from>
    <xdr:ext cx="534670" cy="259080"/>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075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97,602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145415</xdr:rowOff>
    </xdr:from>
    <xdr:to>
      <xdr:col>81</xdr:col>
      <xdr:colOff>101600</xdr:colOff>
      <xdr:row>95</xdr:row>
      <xdr:rowOff>75565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2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92075</xdr:rowOff>
    </xdr:from>
    <xdr:ext cx="534035" cy="259080"/>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3965" y="160369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81915</xdr:rowOff>
    </xdr:from>
    <xdr:to>
      <xdr:col>76</xdr:col>
      <xdr:colOff>165100</xdr:colOff>
      <xdr:row>95</xdr:row>
      <xdr:rowOff>12065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1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93</xdr:row>
      <xdr:rowOff>29210</xdr:rowOff>
    </xdr:from>
    <xdr:ext cx="598170" cy="2584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292580" y="159740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100,889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93</xdr:row>
      <xdr:rowOff>139065</xdr:rowOff>
    </xdr:from>
    <xdr:to>
      <xdr:col>72</xdr:col>
      <xdr:colOff>38100</xdr:colOff>
      <xdr:row>94</xdr:row>
      <xdr:rowOff>69215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08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92</xdr:row>
      <xdr:rowOff>86360</xdr:rowOff>
    </xdr:from>
    <xdr:ext cx="598170" cy="2584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03580" y="158597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115,875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81280</xdr:rowOff>
    </xdr:from>
    <xdr:to>
      <xdr:col>67</xdr:col>
      <xdr:colOff>101600</xdr:colOff>
      <xdr:row>95</xdr:row>
      <xdr:rowOff>11430</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1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93</xdr:row>
      <xdr:rowOff>27940</xdr:rowOff>
    </xdr:from>
    <xdr:ext cx="598170" cy="259080"/>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14580" y="15972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725" cy="259080"/>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725" cy="2584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725" cy="259080"/>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6725" cy="259080"/>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725" cy="2584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55245</xdr:rowOff>
    </xdr:from>
    <xdr:to>
      <xdr:col>116</xdr:col>
      <xdr:colOff>62865</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49530</xdr:rowOff>
    </xdr:from>
    <xdr:ext cx="249555" cy="259080"/>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1905</xdr:rowOff>
    </xdr:from>
    <xdr:ext cx="469900" cy="259080"/>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4,021</a:t>
          </a:r>
          <a:endParaRPr kumimoji="1" lang="ja-JP" altLang="en-US" sz="1000" b="1">
            <a:latin typeface="ＭＳ Ｐゴシック"/>
          </a:endParaRPr>
        </a:p>
      </xdr:txBody>
    </xdr:sp>
    <xdr:clientData/>
  </xdr:oneCellAnchor>
  <xdr:twoCellAnchor>
    <xdr:from>
      <xdr:col>115</xdr:col>
      <xdr:colOff>165100</xdr:colOff>
      <xdr:row>30</xdr:row>
      <xdr:rowOff>55245</xdr:rowOff>
    </xdr:from>
    <xdr:to>
      <xdr:col>116</xdr:col>
      <xdr:colOff>152400</xdr:colOff>
      <xdr:row>30</xdr:row>
      <xdr:rowOff>55245</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138430</xdr:rowOff>
    </xdr:from>
    <xdr:ext cx="378460" cy="259080"/>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8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132080</xdr:rowOff>
    </xdr:from>
    <xdr:to>
      <xdr:col>112</xdr:col>
      <xdr:colOff>38100</xdr:colOff>
      <xdr:row>39</xdr:row>
      <xdr:rowOff>61595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4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78105</xdr:rowOff>
    </xdr:from>
    <xdr:ext cx="313690" cy="2584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455" y="642175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132080</xdr:rowOff>
    </xdr:from>
    <xdr:to>
      <xdr:col>107</xdr:col>
      <xdr:colOff>101600</xdr:colOff>
      <xdr:row>39</xdr:row>
      <xdr:rowOff>61595</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4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78105</xdr:rowOff>
    </xdr:from>
    <xdr:ext cx="313690" cy="2584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455" y="642175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78740</xdr:rowOff>
    </xdr:from>
    <xdr:to>
      <xdr:col>102</xdr:col>
      <xdr:colOff>165100</xdr:colOff>
      <xdr:row>39</xdr:row>
      <xdr:rowOff>8890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25400</xdr:rowOff>
    </xdr:from>
    <xdr:ext cx="37846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70" y="63690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62230</xdr:rowOff>
    </xdr:from>
    <xdr:to>
      <xdr:col>98</xdr:col>
      <xdr:colOff>38100</xdr:colOff>
      <xdr:row>38</xdr:row>
      <xdr:rowOff>163830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8890</xdr:rowOff>
    </xdr:from>
    <xdr:ext cx="378460" cy="2584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70" y="63525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93980</xdr:rowOff>
    </xdr:from>
    <xdr:ext cx="249555" cy="259080"/>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920" cy="2584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920" cy="2584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920" cy="2584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920" cy="2584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b="0">
              <a:solidFill>
                <a:schemeClr val="dk1"/>
              </a:solidFill>
              <a:effectLst/>
              <a:latin typeface="ＭＳ Ｐゴシック"/>
              <a:ea typeface="ＭＳ Ｐゴシック"/>
              <a:cs typeface="+mn-cs"/>
            </a:rPr>
            <a:t>・</a:t>
          </a:r>
          <a:r>
            <a:rPr kumimoji="1" lang="ja-JP" altLang="ja-JP" sz="1000" b="0">
              <a:solidFill>
                <a:schemeClr val="dk1"/>
              </a:solidFill>
              <a:effectLst/>
              <a:latin typeface="ＭＳ Ｐゴシック"/>
              <a:ea typeface="ＭＳ Ｐゴシック"/>
              <a:cs typeface="+mn-cs"/>
            </a:rPr>
            <a:t>総務費</a:t>
          </a:r>
          <a:r>
            <a:rPr kumimoji="1" lang="ja-JP" altLang="en-US" sz="1000" b="0">
              <a:solidFill>
                <a:schemeClr val="dk1"/>
              </a:solidFill>
              <a:effectLst/>
              <a:latin typeface="ＭＳ Ｐゴシック"/>
              <a:ea typeface="ＭＳ Ｐゴシック"/>
              <a:cs typeface="+mn-cs"/>
            </a:rPr>
            <a:t>　</a:t>
          </a:r>
          <a:r>
            <a:rPr kumimoji="1" lang="en-US" altLang="ja-JP" sz="1000" b="0">
              <a:solidFill>
                <a:schemeClr val="dk1"/>
              </a:solidFill>
              <a:effectLst/>
              <a:latin typeface="ＭＳ Ｐゴシック"/>
              <a:ea typeface="ＭＳ Ｐゴシック"/>
              <a:cs typeface="+mn-cs"/>
            </a:rPr>
            <a:t>203,531</a:t>
          </a:r>
          <a:r>
            <a:rPr kumimoji="1" lang="ja-JP" altLang="ja-JP" sz="1000" b="0">
              <a:solidFill>
                <a:schemeClr val="dk1"/>
              </a:solidFill>
              <a:effectLst/>
              <a:latin typeface="ＭＳ Ｐゴシック"/>
              <a:ea typeface="ＭＳ Ｐゴシック"/>
              <a:cs typeface="+mn-cs"/>
            </a:rPr>
            <a:t>円（前年比</a:t>
          </a:r>
          <a:r>
            <a:rPr kumimoji="1" lang="en-US" altLang="ja-JP" sz="1000" b="0">
              <a:solidFill>
                <a:schemeClr val="dk1"/>
              </a:solidFill>
              <a:effectLst/>
              <a:latin typeface="ＭＳ Ｐゴシック"/>
              <a:ea typeface="ＭＳ Ｐゴシック"/>
              <a:cs typeface="+mn-cs"/>
            </a:rPr>
            <a:t>+93,011</a:t>
          </a:r>
          <a:r>
            <a:rPr kumimoji="1" lang="ja-JP" altLang="ja-JP" sz="1000" b="0">
              <a:solidFill>
                <a:schemeClr val="dk1"/>
              </a:solidFill>
              <a:effectLst/>
              <a:latin typeface="ＭＳ Ｐゴシック"/>
              <a:ea typeface="ＭＳ Ｐゴシック"/>
              <a:cs typeface="+mn-cs"/>
            </a:rPr>
            <a:t>円）</a:t>
          </a:r>
          <a:r>
            <a:rPr kumimoji="1" lang="en-US" altLang="ja-JP" sz="1000" b="0">
              <a:solidFill>
                <a:schemeClr val="dk1"/>
              </a:solidFill>
              <a:effectLst/>
              <a:latin typeface="ＭＳ Ｐゴシック"/>
              <a:ea typeface="ＭＳ Ｐゴシック"/>
              <a:cs typeface="+mn-cs"/>
            </a:rPr>
            <a:t>…</a:t>
          </a:r>
          <a:r>
            <a:rPr kumimoji="1" lang="ja-JP" altLang="en-US" sz="1000" b="0">
              <a:solidFill>
                <a:schemeClr val="dk1"/>
              </a:solidFill>
              <a:effectLst/>
              <a:latin typeface="ＭＳ Ｐゴシック"/>
              <a:ea typeface="ＭＳ Ｐゴシック"/>
              <a:cs typeface="+mn-cs"/>
            </a:rPr>
            <a:t>新型コロナウイルス対策として実施された「特別定額給付金（</a:t>
          </a:r>
          <a:r>
            <a:rPr kumimoji="1" lang="en-US" altLang="ja-JP" sz="1000" b="0">
              <a:solidFill>
                <a:schemeClr val="dk1"/>
              </a:solidFill>
              <a:effectLst/>
              <a:latin typeface="ＭＳ Ｐゴシック"/>
              <a:ea typeface="ＭＳ Ｐゴシック"/>
              <a:cs typeface="+mn-cs"/>
            </a:rPr>
            <a:t>4,989</a:t>
          </a:r>
          <a:r>
            <a:rPr kumimoji="1" lang="ja-JP" altLang="en-US" sz="1000" b="0">
              <a:solidFill>
                <a:schemeClr val="dk1"/>
              </a:solidFill>
              <a:effectLst/>
              <a:latin typeface="ＭＳ Ｐゴシック"/>
              <a:ea typeface="ＭＳ Ｐゴシック"/>
              <a:cs typeface="+mn-cs"/>
            </a:rPr>
            <a:t>百万円）」の影響によるもの。増加の要因が極めて特殊であり、翌年度以降はその反動があると考えられる。しかし、類似団体の平均値よりも高い状態が続いているので、職員数の適正化や業務効率化を人件費の縮減等に努める必要がある。</a:t>
          </a:r>
          <a:endParaRPr lang="ja-JP" altLang="ja-JP" sz="1000">
            <a:effectLst/>
            <a:latin typeface="ＭＳ Ｐゴシック"/>
            <a:ea typeface="ＭＳ Ｐゴシック"/>
          </a:endParaRPr>
        </a:p>
        <a:p>
          <a:r>
            <a:rPr kumimoji="1" lang="ja-JP" altLang="en-US" sz="1000" b="0">
              <a:solidFill>
                <a:schemeClr val="dk1"/>
              </a:solidFill>
              <a:effectLst/>
              <a:latin typeface="ＭＳ Ｐゴシック"/>
              <a:ea typeface="ＭＳ Ｐゴシック"/>
              <a:cs typeface="+mn-cs"/>
            </a:rPr>
            <a:t>・</a:t>
          </a:r>
          <a:r>
            <a:rPr kumimoji="1" lang="ja-JP" altLang="ja-JP" sz="1000" b="0">
              <a:solidFill>
                <a:schemeClr val="dk1"/>
              </a:solidFill>
              <a:effectLst/>
              <a:latin typeface="ＭＳ Ｐゴシック"/>
              <a:ea typeface="ＭＳ Ｐゴシック"/>
              <a:cs typeface="+mn-cs"/>
            </a:rPr>
            <a:t>民生費　</a:t>
          </a:r>
          <a:r>
            <a:rPr kumimoji="1" lang="en-US" altLang="ja-JP" sz="1000" b="0">
              <a:solidFill>
                <a:schemeClr val="dk1"/>
              </a:solidFill>
              <a:effectLst/>
              <a:latin typeface="ＭＳ Ｐゴシック"/>
              <a:ea typeface="ＭＳ Ｐゴシック"/>
              <a:cs typeface="+mn-cs"/>
            </a:rPr>
            <a:t>161,577</a:t>
          </a:r>
          <a:r>
            <a:rPr kumimoji="1" lang="ja-JP" altLang="ja-JP" sz="1000" b="0">
              <a:solidFill>
                <a:schemeClr val="dk1"/>
              </a:solidFill>
              <a:effectLst/>
              <a:latin typeface="ＭＳ Ｐゴシック"/>
              <a:ea typeface="ＭＳ Ｐゴシック"/>
              <a:cs typeface="+mn-cs"/>
            </a:rPr>
            <a:t>円（前年比</a:t>
          </a:r>
          <a:r>
            <a:rPr kumimoji="1" lang="en-US" altLang="ja-JP" sz="1000" b="0">
              <a:solidFill>
                <a:schemeClr val="dk1"/>
              </a:solidFill>
              <a:effectLst/>
              <a:latin typeface="ＭＳ Ｐゴシック"/>
              <a:ea typeface="ＭＳ Ｐゴシック"/>
              <a:cs typeface="+mn-cs"/>
            </a:rPr>
            <a:t>+5,006</a:t>
          </a:r>
          <a:r>
            <a:rPr kumimoji="1" lang="ja-JP" altLang="ja-JP" sz="1000" b="0">
              <a:solidFill>
                <a:schemeClr val="dk1"/>
              </a:solidFill>
              <a:effectLst/>
              <a:latin typeface="ＭＳ Ｐゴシック"/>
              <a:ea typeface="ＭＳ Ｐゴシック"/>
              <a:cs typeface="+mn-cs"/>
            </a:rPr>
            <a:t>円）</a:t>
          </a:r>
          <a:r>
            <a:rPr kumimoji="1" lang="en-US" altLang="ja-JP" sz="1000" b="0">
              <a:solidFill>
                <a:schemeClr val="dk1"/>
              </a:solidFill>
              <a:effectLst/>
              <a:latin typeface="ＭＳ Ｐゴシック"/>
              <a:ea typeface="ＭＳ Ｐゴシック"/>
              <a:cs typeface="+mn-cs"/>
            </a:rPr>
            <a:t>...</a:t>
          </a:r>
          <a:r>
            <a:rPr kumimoji="1" lang="ja-JP" altLang="en-US" sz="1000" b="0">
              <a:solidFill>
                <a:schemeClr val="dk1"/>
              </a:solidFill>
              <a:effectLst/>
              <a:latin typeface="ＭＳ Ｐゴシック"/>
              <a:ea typeface="ＭＳ Ｐゴシック"/>
              <a:cs typeface="+mn-cs"/>
            </a:rPr>
            <a:t>近年は、</a:t>
          </a:r>
          <a:r>
            <a:rPr kumimoji="1" lang="ja-JP" altLang="ja-JP" sz="1000" b="0">
              <a:solidFill>
                <a:schemeClr val="dk1"/>
              </a:solidFill>
              <a:effectLst/>
              <a:latin typeface="ＭＳ Ｐゴシック"/>
              <a:ea typeface="ＭＳ Ｐゴシック"/>
              <a:cs typeface="+mn-cs"/>
            </a:rPr>
            <a:t>自立支援給付事業費、介護保険組合への負担金が増加傾向にあ</a:t>
          </a:r>
          <a:r>
            <a:rPr kumimoji="1" lang="ja-JP" altLang="en-US" sz="1000" b="0">
              <a:solidFill>
                <a:schemeClr val="dk1"/>
              </a:solidFill>
              <a:effectLst/>
              <a:latin typeface="ＭＳ Ｐゴシック"/>
              <a:ea typeface="ＭＳ Ｐゴシック"/>
              <a:cs typeface="+mn-cs"/>
            </a:rPr>
            <a:t>る。人口も減少していることから、住民</a:t>
          </a:r>
          <a:r>
            <a:rPr kumimoji="1" lang="ja-JP" altLang="ja-JP" sz="1000" b="0">
              <a:solidFill>
                <a:schemeClr val="dk1"/>
              </a:solidFill>
              <a:effectLst/>
              <a:latin typeface="ＭＳ Ｐゴシック"/>
              <a:ea typeface="ＭＳ Ｐゴシック"/>
              <a:cs typeface="+mn-cs"/>
            </a:rPr>
            <a:t>一人当たり</a:t>
          </a:r>
          <a:r>
            <a:rPr kumimoji="1" lang="ja-JP" altLang="en-US" sz="1000" b="0">
              <a:solidFill>
                <a:schemeClr val="dk1"/>
              </a:solidFill>
              <a:effectLst/>
              <a:latin typeface="ＭＳ Ｐゴシック"/>
              <a:ea typeface="ＭＳ Ｐゴシック"/>
              <a:cs typeface="+mn-cs"/>
            </a:rPr>
            <a:t>の</a:t>
          </a:r>
          <a:r>
            <a:rPr kumimoji="1" lang="ja-JP" altLang="ja-JP" sz="1000" b="0">
              <a:solidFill>
                <a:schemeClr val="dk1"/>
              </a:solidFill>
              <a:effectLst/>
              <a:latin typeface="ＭＳ Ｐゴシック"/>
              <a:ea typeface="ＭＳ Ｐゴシック"/>
              <a:cs typeface="+mn-cs"/>
            </a:rPr>
            <a:t>民生費が増加し</a:t>
          </a:r>
          <a:r>
            <a:rPr kumimoji="1" lang="ja-JP" altLang="en-US" sz="1000" b="0">
              <a:solidFill>
                <a:schemeClr val="dk1"/>
              </a:solidFill>
              <a:effectLst/>
              <a:latin typeface="ＭＳ Ｐゴシック"/>
              <a:ea typeface="ＭＳ Ｐゴシック"/>
              <a:cs typeface="+mn-cs"/>
            </a:rPr>
            <a:t>た</a:t>
          </a:r>
          <a:r>
            <a:rPr kumimoji="1" lang="ja-JP" altLang="ja-JP" sz="1000" b="0">
              <a:solidFill>
                <a:schemeClr val="dk1"/>
              </a:solidFill>
              <a:effectLst/>
              <a:latin typeface="ＭＳ Ｐゴシック"/>
              <a:ea typeface="ＭＳ Ｐゴシック"/>
              <a:cs typeface="+mn-cs"/>
            </a:rPr>
            <a:t>。</a:t>
          </a:r>
          <a:endParaRPr lang="ja-JP" altLang="ja-JP" sz="1000">
            <a:effectLst/>
            <a:latin typeface="ＭＳ Ｐゴシック"/>
            <a:ea typeface="ＭＳ Ｐゴシック"/>
          </a:endParaRPr>
        </a:p>
        <a:p>
          <a:r>
            <a:rPr kumimoji="1" lang="ja-JP" altLang="en-US" sz="1000" b="0">
              <a:solidFill>
                <a:schemeClr val="dk1"/>
              </a:solidFill>
              <a:effectLst/>
              <a:latin typeface="ＭＳ Ｐゴシック"/>
              <a:ea typeface="ＭＳ Ｐゴシック"/>
              <a:cs typeface="+mn-cs"/>
            </a:rPr>
            <a:t>・</a:t>
          </a:r>
          <a:r>
            <a:rPr kumimoji="1" lang="ja-JP" altLang="ja-JP" sz="1000" b="0">
              <a:solidFill>
                <a:schemeClr val="dk1"/>
              </a:solidFill>
              <a:effectLst/>
              <a:latin typeface="ＭＳ Ｐゴシック"/>
              <a:ea typeface="ＭＳ Ｐゴシック"/>
              <a:cs typeface="+mn-cs"/>
            </a:rPr>
            <a:t>衛生費　</a:t>
          </a:r>
          <a:r>
            <a:rPr kumimoji="1" lang="en-US" altLang="ja-JP" sz="1000" b="0">
              <a:solidFill>
                <a:schemeClr val="dk1"/>
              </a:solidFill>
              <a:effectLst/>
              <a:latin typeface="ＭＳ Ｐゴシック"/>
              <a:ea typeface="ＭＳ Ｐゴシック"/>
              <a:cs typeface="+mn-cs"/>
            </a:rPr>
            <a:t>  67,277</a:t>
          </a:r>
          <a:r>
            <a:rPr kumimoji="1" lang="ja-JP" altLang="ja-JP" sz="1000" b="0">
              <a:solidFill>
                <a:schemeClr val="dk1"/>
              </a:solidFill>
              <a:effectLst/>
              <a:latin typeface="ＭＳ Ｐゴシック"/>
              <a:ea typeface="ＭＳ Ｐゴシック"/>
              <a:cs typeface="+mn-cs"/>
            </a:rPr>
            <a:t>円（</a:t>
          </a:r>
          <a:r>
            <a:rPr kumimoji="1" lang="ja-JP" altLang="en-US" sz="1000" b="0">
              <a:solidFill>
                <a:schemeClr val="dk1"/>
              </a:solidFill>
              <a:effectLst/>
              <a:latin typeface="ＭＳ Ｐゴシック"/>
              <a:ea typeface="ＭＳ Ｐゴシック"/>
              <a:cs typeface="+mn-cs"/>
            </a:rPr>
            <a:t>前年比</a:t>
          </a:r>
          <a:r>
            <a:rPr kumimoji="1" lang="en-US" altLang="ja-JP" sz="1000" b="0">
              <a:solidFill>
                <a:schemeClr val="dk1"/>
              </a:solidFill>
              <a:effectLst/>
              <a:latin typeface="ＭＳ Ｐゴシック"/>
              <a:ea typeface="ＭＳ Ｐゴシック"/>
              <a:cs typeface="+mn-cs"/>
            </a:rPr>
            <a:t>+2,034</a:t>
          </a:r>
          <a:r>
            <a:rPr kumimoji="1" lang="ja-JP" altLang="en-US" sz="1000" b="0">
              <a:solidFill>
                <a:schemeClr val="dk1"/>
              </a:solidFill>
              <a:effectLst/>
              <a:latin typeface="ＭＳ Ｐゴシック"/>
              <a:ea typeface="ＭＳ Ｐゴシック"/>
              <a:cs typeface="+mn-cs"/>
            </a:rPr>
            <a:t>円</a:t>
          </a:r>
          <a:r>
            <a:rPr kumimoji="1" lang="ja-JP" altLang="ja-JP" sz="1000" b="0">
              <a:solidFill>
                <a:schemeClr val="dk1"/>
              </a:solidFill>
              <a:effectLst/>
              <a:latin typeface="ＭＳ Ｐゴシック"/>
              <a:ea typeface="ＭＳ Ｐゴシック"/>
              <a:cs typeface="+mn-cs"/>
            </a:rPr>
            <a:t>）</a:t>
          </a:r>
          <a:r>
            <a:rPr kumimoji="1" lang="en-US" altLang="ja-JP" sz="1000" b="0">
              <a:solidFill>
                <a:schemeClr val="dk1"/>
              </a:solidFill>
              <a:effectLst/>
              <a:latin typeface="ＭＳ Ｐゴシック"/>
              <a:ea typeface="ＭＳ Ｐゴシック"/>
              <a:cs typeface="+mn-cs"/>
            </a:rPr>
            <a:t>…</a:t>
          </a:r>
          <a:r>
            <a:rPr kumimoji="1" lang="ja-JP" altLang="ja-JP" sz="1000" b="0">
              <a:solidFill>
                <a:schemeClr val="dk1"/>
              </a:solidFill>
              <a:effectLst/>
              <a:latin typeface="ＭＳ Ｐゴシック"/>
              <a:ea typeface="ＭＳ Ｐゴシック"/>
              <a:cs typeface="+mn-cs"/>
            </a:rPr>
            <a:t>衛生費の</a:t>
          </a:r>
          <a:r>
            <a:rPr kumimoji="1" lang="en-US" altLang="ja-JP" sz="1000" b="0">
              <a:solidFill>
                <a:schemeClr val="dk1"/>
              </a:solidFill>
              <a:effectLst/>
              <a:latin typeface="ＭＳ Ｐゴシック"/>
              <a:ea typeface="ＭＳ Ｐゴシック"/>
              <a:cs typeface="+mn-cs"/>
            </a:rPr>
            <a:t>35</a:t>
          </a:r>
          <a:r>
            <a:rPr kumimoji="1" lang="ja-JP" altLang="en-US" sz="1000" b="0">
              <a:solidFill>
                <a:schemeClr val="dk1"/>
              </a:solidFill>
              <a:effectLst/>
              <a:latin typeface="ＭＳ Ｐゴシック"/>
              <a:ea typeface="ＭＳ Ｐゴシック"/>
              <a:cs typeface="+mn-cs"/>
            </a:rPr>
            <a:t>％程度</a:t>
          </a:r>
          <a:r>
            <a:rPr kumimoji="1" lang="ja-JP" altLang="ja-JP" sz="1000" b="0">
              <a:solidFill>
                <a:schemeClr val="dk1"/>
              </a:solidFill>
              <a:effectLst/>
              <a:latin typeface="ＭＳ Ｐゴシック"/>
              <a:ea typeface="ＭＳ Ｐゴシック"/>
              <a:cs typeface="+mn-cs"/>
            </a:rPr>
            <a:t>が病院事業会計への繰出金</a:t>
          </a:r>
          <a:r>
            <a:rPr kumimoji="1" lang="ja-JP" altLang="en-US" sz="1000" b="0">
              <a:solidFill>
                <a:schemeClr val="dk1"/>
              </a:solidFill>
              <a:effectLst/>
              <a:latin typeface="ＭＳ Ｐゴシック"/>
              <a:ea typeface="ＭＳ Ｐゴシック"/>
              <a:cs typeface="+mn-cs"/>
            </a:rPr>
            <a:t>、</a:t>
          </a:r>
          <a:r>
            <a:rPr kumimoji="1" lang="en-US" altLang="ja-JP" sz="1000" b="0">
              <a:solidFill>
                <a:schemeClr val="dk1"/>
              </a:solidFill>
              <a:effectLst/>
              <a:latin typeface="ＭＳ Ｐゴシック"/>
              <a:ea typeface="ＭＳ Ｐゴシック"/>
              <a:cs typeface="+mn-cs"/>
            </a:rPr>
            <a:t>15</a:t>
          </a:r>
          <a:r>
            <a:rPr kumimoji="1" lang="ja-JP" altLang="en-US" sz="1000" b="0">
              <a:solidFill>
                <a:schemeClr val="dk1"/>
              </a:solidFill>
              <a:effectLst/>
              <a:latin typeface="ＭＳ Ｐゴシック"/>
              <a:ea typeface="ＭＳ Ｐゴシック"/>
              <a:cs typeface="+mn-cs"/>
            </a:rPr>
            <a:t>％程度が水道事業会計への繰出金となっている。市内に</a:t>
          </a:r>
          <a:r>
            <a:rPr kumimoji="1" lang="en-US" altLang="ja-JP" sz="1000" b="0">
              <a:solidFill>
                <a:schemeClr val="dk1"/>
              </a:solidFill>
              <a:effectLst/>
              <a:latin typeface="ＭＳ Ｐゴシック"/>
              <a:ea typeface="ＭＳ Ｐゴシック"/>
              <a:cs typeface="+mn-cs"/>
            </a:rPr>
            <a:t>2</a:t>
          </a:r>
          <a:r>
            <a:rPr kumimoji="1" lang="ja-JP" altLang="en-US" sz="1000" b="0">
              <a:solidFill>
                <a:schemeClr val="dk1"/>
              </a:solidFill>
              <a:effectLst/>
              <a:latin typeface="ＭＳ Ｐゴシック"/>
              <a:ea typeface="ＭＳ Ｐゴシック"/>
              <a:cs typeface="+mn-cs"/>
            </a:rPr>
            <a:t>つの病院を有していること、市域が広域で人口密度も低いため水道の維持管理経費が嵩みやすいことから、類似団体と比べても、住民一人当たりの費用が高くなる。今後は、企業会計への基準外繰出額の圧縮に努める必要がある。</a:t>
          </a:r>
          <a:endParaRPr kumimoji="1" lang="en-US" altLang="ja-JP" sz="1000" b="0">
            <a:solidFill>
              <a:schemeClr val="dk1"/>
            </a:solidFill>
            <a:effectLst/>
            <a:latin typeface="ＭＳ Ｐゴシック"/>
            <a:ea typeface="ＭＳ Ｐゴシック"/>
            <a:cs typeface="+mn-cs"/>
          </a:endParaRPr>
        </a:p>
        <a:p>
          <a:r>
            <a:rPr kumimoji="1" lang="ja-JP" altLang="en-US" sz="1000" b="0">
              <a:solidFill>
                <a:schemeClr val="dk1"/>
              </a:solidFill>
              <a:effectLst/>
              <a:latin typeface="ＭＳ Ｐゴシック"/>
              <a:ea typeface="ＭＳ Ｐゴシック"/>
              <a:cs typeface="+mn-cs"/>
            </a:rPr>
            <a:t>・</a:t>
          </a:r>
          <a:r>
            <a:rPr kumimoji="1" lang="ja-JP" altLang="ja-JP" sz="1000" b="0">
              <a:solidFill>
                <a:schemeClr val="dk1"/>
              </a:solidFill>
              <a:effectLst/>
              <a:latin typeface="ＭＳ Ｐゴシック"/>
              <a:ea typeface="ＭＳ Ｐゴシック"/>
              <a:cs typeface="+mn-cs"/>
            </a:rPr>
            <a:t>農林水産業費　</a:t>
          </a:r>
          <a:r>
            <a:rPr kumimoji="1" lang="en-US" altLang="ja-JP" sz="1000" b="0">
              <a:solidFill>
                <a:schemeClr val="dk1"/>
              </a:solidFill>
              <a:effectLst/>
              <a:latin typeface="ＭＳ Ｐゴシック"/>
              <a:ea typeface="ＭＳ Ｐゴシック"/>
              <a:cs typeface="+mn-cs"/>
            </a:rPr>
            <a:t>34,351</a:t>
          </a:r>
          <a:r>
            <a:rPr kumimoji="1" lang="ja-JP" altLang="ja-JP" sz="1000" b="0">
              <a:solidFill>
                <a:schemeClr val="dk1"/>
              </a:solidFill>
              <a:effectLst/>
              <a:latin typeface="ＭＳ Ｐゴシック"/>
              <a:ea typeface="ＭＳ Ｐゴシック"/>
              <a:cs typeface="+mn-cs"/>
            </a:rPr>
            <a:t>円（前年比</a:t>
          </a:r>
          <a:r>
            <a:rPr kumimoji="1" lang="en-US" altLang="ja-JP" sz="1000" b="0">
              <a:solidFill>
                <a:schemeClr val="dk1"/>
              </a:solidFill>
              <a:effectLst/>
              <a:latin typeface="ＭＳ Ｐゴシック"/>
              <a:ea typeface="ＭＳ Ｐゴシック"/>
              <a:cs typeface="+mn-cs"/>
            </a:rPr>
            <a:t>+196</a:t>
          </a:r>
          <a:r>
            <a:rPr kumimoji="1" lang="ja-JP" altLang="en-US" sz="1000" b="0" baseline="0">
              <a:solidFill>
                <a:schemeClr val="dk1"/>
              </a:solidFill>
              <a:effectLst/>
              <a:latin typeface="ＭＳ Ｐゴシック"/>
              <a:ea typeface="ＭＳ Ｐゴシック"/>
              <a:cs typeface="+mn-cs"/>
            </a:rPr>
            <a:t>円</a:t>
          </a:r>
          <a:r>
            <a:rPr kumimoji="1" lang="ja-JP" altLang="ja-JP" sz="1000" b="0">
              <a:solidFill>
                <a:schemeClr val="dk1"/>
              </a:solidFill>
              <a:effectLst/>
              <a:latin typeface="ＭＳ Ｐゴシック"/>
              <a:ea typeface="ＭＳ Ｐゴシック"/>
              <a:cs typeface="+mn-cs"/>
            </a:rPr>
            <a:t>）</a:t>
          </a:r>
          <a:r>
            <a:rPr kumimoji="1" lang="en-US" altLang="ja-JP" sz="1000" b="0">
              <a:solidFill>
                <a:schemeClr val="dk1"/>
              </a:solidFill>
              <a:effectLst/>
              <a:latin typeface="ＭＳ Ｐゴシック"/>
              <a:ea typeface="ＭＳ Ｐゴシック"/>
              <a:cs typeface="+mn-cs"/>
            </a:rPr>
            <a:t>…</a:t>
          </a:r>
          <a:r>
            <a:rPr kumimoji="1" lang="ja-JP" altLang="ja-JP" sz="1000" b="0">
              <a:solidFill>
                <a:schemeClr val="dk1"/>
              </a:solidFill>
              <a:effectLst/>
              <a:latin typeface="ＭＳ Ｐゴシック"/>
              <a:ea typeface="ＭＳ Ｐゴシック"/>
              <a:cs typeface="+mn-cs"/>
            </a:rPr>
            <a:t>住民一人当た</a:t>
          </a:r>
          <a:r>
            <a:rPr kumimoji="1" lang="ja-JP" altLang="en-US" sz="1000" b="0">
              <a:solidFill>
                <a:schemeClr val="dk1"/>
              </a:solidFill>
              <a:effectLst/>
              <a:latin typeface="ＭＳ Ｐゴシック"/>
              <a:ea typeface="ＭＳ Ｐゴシック"/>
              <a:cs typeface="+mn-cs"/>
            </a:rPr>
            <a:t>りの</a:t>
          </a:r>
          <a:r>
            <a:rPr kumimoji="1" lang="ja-JP" altLang="ja-JP" sz="1000" b="0">
              <a:solidFill>
                <a:schemeClr val="dk1"/>
              </a:solidFill>
              <a:effectLst/>
              <a:latin typeface="ＭＳ Ｐゴシック"/>
              <a:ea typeface="ＭＳ Ｐゴシック"/>
              <a:cs typeface="+mn-cs"/>
            </a:rPr>
            <a:t>費</a:t>
          </a:r>
          <a:r>
            <a:rPr kumimoji="1" lang="ja-JP" altLang="en-US" sz="1000" b="0">
              <a:solidFill>
                <a:schemeClr val="dk1"/>
              </a:solidFill>
              <a:effectLst/>
              <a:latin typeface="ＭＳ Ｐゴシック"/>
              <a:ea typeface="ＭＳ Ｐゴシック"/>
              <a:cs typeface="+mn-cs"/>
            </a:rPr>
            <a:t>用</a:t>
          </a:r>
          <a:r>
            <a:rPr kumimoji="1" lang="ja-JP" altLang="ja-JP" sz="1000" b="0">
              <a:solidFill>
                <a:schemeClr val="dk1"/>
              </a:solidFill>
              <a:effectLst/>
              <a:latin typeface="ＭＳ Ｐゴシック"/>
              <a:ea typeface="ＭＳ Ｐゴシック"/>
              <a:cs typeface="+mn-cs"/>
            </a:rPr>
            <a:t>については、ほぼ横ばいとなっている。</a:t>
          </a:r>
          <a:r>
            <a:rPr kumimoji="1" lang="ja-JP" altLang="en-US" sz="1000" b="0">
              <a:solidFill>
                <a:schemeClr val="dk1"/>
              </a:solidFill>
              <a:effectLst/>
              <a:latin typeface="ＭＳ Ｐゴシック"/>
              <a:ea typeface="ＭＳ Ｐゴシック"/>
              <a:cs typeface="+mn-cs"/>
            </a:rPr>
            <a:t>類似団体の平均値よりも高い値となっているが、これは、</a:t>
          </a:r>
          <a:r>
            <a:rPr kumimoji="1" lang="ja-JP" altLang="ja-JP" sz="1000" b="0">
              <a:solidFill>
                <a:schemeClr val="dk1"/>
              </a:solidFill>
              <a:effectLst/>
              <a:latin typeface="ＭＳ Ｐゴシック"/>
              <a:ea typeface="ＭＳ Ｐゴシック"/>
              <a:cs typeface="+mn-cs"/>
            </a:rPr>
            <a:t>市域に占める農耕面積、森林面積が広域</a:t>
          </a:r>
          <a:r>
            <a:rPr kumimoji="1" lang="ja-JP" altLang="en-US" sz="1000" b="0">
              <a:solidFill>
                <a:schemeClr val="dk1"/>
              </a:solidFill>
              <a:effectLst/>
              <a:latin typeface="ＭＳ Ｐゴシック"/>
              <a:ea typeface="ＭＳ Ｐゴシック"/>
              <a:cs typeface="+mn-cs"/>
            </a:rPr>
            <a:t>であるため</a:t>
          </a:r>
          <a:r>
            <a:rPr kumimoji="1" lang="ja-JP" altLang="ja-JP" sz="1000" b="0">
              <a:solidFill>
                <a:schemeClr val="dk1"/>
              </a:solidFill>
              <a:effectLst/>
              <a:latin typeface="ＭＳ Ｐゴシック"/>
              <a:ea typeface="ＭＳ Ｐゴシック"/>
              <a:cs typeface="+mn-cs"/>
            </a:rPr>
            <a:t>、農業支援、林道整備、森林育成等に</a:t>
          </a:r>
          <a:r>
            <a:rPr kumimoji="1" lang="ja-JP" altLang="en-US" sz="1000" b="0">
              <a:solidFill>
                <a:schemeClr val="dk1"/>
              </a:solidFill>
              <a:effectLst/>
              <a:latin typeface="ＭＳ Ｐゴシック"/>
              <a:ea typeface="ＭＳ Ｐゴシック"/>
              <a:cs typeface="+mn-cs"/>
            </a:rPr>
            <a:t>対する経費が類似団体に比べて増嵩しているためだと考えられる。</a:t>
          </a:r>
          <a:endParaRPr kumimoji="1" lang="en-US" altLang="ja-JP" sz="1000" b="0">
            <a:solidFill>
              <a:schemeClr val="dk1"/>
            </a:solidFill>
            <a:effectLst/>
            <a:latin typeface="ＭＳ Ｐゴシック"/>
            <a:ea typeface="ＭＳ Ｐゴシック"/>
            <a:cs typeface="+mn-cs"/>
          </a:endParaRPr>
        </a:p>
        <a:p>
          <a:r>
            <a:rPr kumimoji="1" lang="ja-JP" altLang="en-US" sz="1000" b="0">
              <a:solidFill>
                <a:schemeClr val="dk1"/>
              </a:solidFill>
              <a:effectLst/>
              <a:latin typeface="ＭＳ Ｐゴシック"/>
              <a:ea typeface="ＭＳ Ｐゴシック"/>
              <a:cs typeface="+mn-cs"/>
            </a:rPr>
            <a:t>・</a:t>
          </a:r>
          <a:r>
            <a:rPr kumimoji="1" lang="ja-JP" altLang="ja-JP" sz="1000" b="0">
              <a:solidFill>
                <a:schemeClr val="dk1"/>
              </a:solidFill>
              <a:effectLst/>
              <a:latin typeface="ＭＳ Ｐゴシック"/>
              <a:ea typeface="ＭＳ Ｐゴシック"/>
              <a:cs typeface="+mn-cs"/>
            </a:rPr>
            <a:t>商工費</a:t>
          </a:r>
          <a:r>
            <a:rPr kumimoji="1" lang="ja-JP" altLang="en-US" sz="1000" b="0">
              <a:solidFill>
                <a:schemeClr val="dk1"/>
              </a:solidFill>
              <a:effectLst/>
              <a:latin typeface="ＭＳ Ｐゴシック"/>
              <a:ea typeface="ＭＳ Ｐゴシック"/>
              <a:cs typeface="+mn-cs"/>
            </a:rPr>
            <a:t>　  </a:t>
          </a:r>
          <a:r>
            <a:rPr kumimoji="1" lang="en-US" altLang="ja-JP" sz="1000" b="0">
              <a:solidFill>
                <a:schemeClr val="dk1"/>
              </a:solidFill>
              <a:effectLst/>
              <a:latin typeface="ＭＳ Ｐゴシック"/>
              <a:ea typeface="ＭＳ Ｐゴシック"/>
              <a:cs typeface="+mn-cs"/>
            </a:rPr>
            <a:t>35,719</a:t>
          </a:r>
          <a:r>
            <a:rPr kumimoji="1" lang="ja-JP" altLang="ja-JP" sz="1000" b="0">
              <a:solidFill>
                <a:schemeClr val="dk1"/>
              </a:solidFill>
              <a:effectLst/>
              <a:latin typeface="ＭＳ Ｐゴシック"/>
              <a:ea typeface="ＭＳ Ｐゴシック"/>
              <a:cs typeface="+mn-cs"/>
            </a:rPr>
            <a:t>円（前年比</a:t>
          </a:r>
          <a:r>
            <a:rPr kumimoji="1" lang="en-US" altLang="ja-JP" sz="1000" b="0">
              <a:solidFill>
                <a:schemeClr val="dk1"/>
              </a:solidFill>
              <a:effectLst/>
              <a:latin typeface="ＭＳ Ｐゴシック"/>
              <a:ea typeface="ＭＳ Ｐゴシック"/>
              <a:cs typeface="+mn-cs"/>
            </a:rPr>
            <a:t>+6,780</a:t>
          </a:r>
          <a:r>
            <a:rPr kumimoji="1" lang="en-US" altLang="ja-JP" sz="1000" b="0" baseline="0">
              <a:solidFill>
                <a:schemeClr val="dk1"/>
              </a:solidFill>
              <a:effectLst/>
              <a:latin typeface="ＭＳ Ｐゴシック"/>
              <a:ea typeface="ＭＳ Ｐゴシック"/>
              <a:cs typeface="+mn-cs"/>
            </a:rPr>
            <a:t> </a:t>
          </a:r>
          <a:r>
            <a:rPr kumimoji="1" lang="ja-JP" altLang="ja-JP" sz="1000" b="0">
              <a:solidFill>
                <a:schemeClr val="dk1"/>
              </a:solidFill>
              <a:effectLst/>
              <a:latin typeface="ＭＳ Ｐゴシック"/>
              <a:ea typeface="ＭＳ Ｐゴシック"/>
              <a:cs typeface="+mn-cs"/>
            </a:rPr>
            <a:t>円）</a:t>
          </a:r>
          <a:r>
            <a:rPr kumimoji="1" lang="en-US" altLang="ja-JP" sz="1000" b="0">
              <a:solidFill>
                <a:schemeClr val="dk1"/>
              </a:solidFill>
              <a:effectLst/>
              <a:latin typeface="ＭＳ Ｐゴシック"/>
              <a:ea typeface="ＭＳ Ｐゴシック"/>
              <a:cs typeface="+mn-cs"/>
            </a:rPr>
            <a:t>…</a:t>
          </a:r>
          <a:r>
            <a:rPr kumimoji="1" lang="ja-JP" altLang="en-US" sz="1000" b="0">
              <a:solidFill>
                <a:schemeClr val="dk1"/>
              </a:solidFill>
              <a:effectLst/>
              <a:latin typeface="ＭＳ Ｐゴシック"/>
              <a:ea typeface="ＭＳ Ｐゴシック"/>
              <a:cs typeface="+mn-cs"/>
            </a:rPr>
            <a:t>新型コロナウイルス対策事業の実施に係る増加が影響している。また、第</a:t>
          </a:r>
          <a:r>
            <a:rPr kumimoji="1" lang="en-US" altLang="ja-JP" sz="1000" b="0">
              <a:solidFill>
                <a:schemeClr val="dk1"/>
              </a:solidFill>
              <a:effectLst/>
              <a:latin typeface="ＭＳ Ｐゴシック"/>
              <a:ea typeface="ＭＳ Ｐゴシック"/>
              <a:cs typeface="+mn-cs"/>
            </a:rPr>
            <a:t>3</a:t>
          </a:r>
          <a:r>
            <a:rPr kumimoji="1" lang="ja-JP" altLang="en-US" sz="1000" b="0">
              <a:solidFill>
                <a:schemeClr val="dk1"/>
              </a:solidFill>
              <a:effectLst/>
              <a:latin typeface="ＭＳ Ｐゴシック"/>
              <a:ea typeface="ＭＳ Ｐゴシック"/>
              <a:cs typeface="+mn-cs"/>
            </a:rPr>
            <a:t>セクターへの貸付金、補助金を継続して支出しており、類似団体よりも高い値が続いている一因となっている。なお、中小企業金融対策、企業立地推進補助事業を実施しており、その年度の申請の有無により、住民一人当たりの費用が大きく増減することがある。</a:t>
          </a:r>
          <a:endParaRPr lang="ja-JP" altLang="ja-JP" sz="1000">
            <a:effectLst/>
            <a:latin typeface="ＭＳ Ｐゴシック"/>
            <a:ea typeface="ＭＳ Ｐゴシック"/>
          </a:endParaRPr>
        </a:p>
        <a:p>
          <a:r>
            <a:rPr kumimoji="1" lang="ja-JP" altLang="en-US" sz="1000" b="0">
              <a:solidFill>
                <a:schemeClr val="dk1"/>
              </a:solidFill>
              <a:effectLst/>
              <a:latin typeface="ＭＳ Ｐゴシック"/>
              <a:ea typeface="ＭＳ Ｐゴシック"/>
              <a:cs typeface="+mn-cs"/>
            </a:rPr>
            <a:t>・</a:t>
          </a:r>
          <a:r>
            <a:rPr kumimoji="1" lang="ja-JP" altLang="ja-JP" sz="1000" b="0">
              <a:solidFill>
                <a:schemeClr val="dk1"/>
              </a:solidFill>
              <a:effectLst/>
              <a:latin typeface="ＭＳ Ｐゴシック"/>
              <a:ea typeface="ＭＳ Ｐゴシック"/>
              <a:cs typeface="+mn-cs"/>
            </a:rPr>
            <a:t>土木費</a:t>
          </a:r>
          <a:r>
            <a:rPr kumimoji="1" lang="ja-JP" altLang="en-US" sz="1000" b="0">
              <a:solidFill>
                <a:schemeClr val="dk1"/>
              </a:solidFill>
              <a:effectLst/>
              <a:latin typeface="ＭＳ Ｐゴシック"/>
              <a:ea typeface="ＭＳ Ｐゴシック"/>
              <a:cs typeface="+mn-cs"/>
            </a:rPr>
            <a:t>　</a:t>
          </a:r>
          <a:r>
            <a:rPr kumimoji="1" lang="en-US" altLang="ja-JP" sz="1000" b="0">
              <a:solidFill>
                <a:schemeClr val="dk1"/>
              </a:solidFill>
              <a:effectLst/>
              <a:latin typeface="ＭＳ Ｐゴシック"/>
              <a:ea typeface="ＭＳ Ｐゴシック"/>
              <a:cs typeface="+mn-cs"/>
            </a:rPr>
            <a:t>102,192</a:t>
          </a:r>
          <a:r>
            <a:rPr kumimoji="1" lang="ja-JP" altLang="ja-JP" sz="1000" b="0">
              <a:solidFill>
                <a:schemeClr val="dk1"/>
              </a:solidFill>
              <a:effectLst/>
              <a:latin typeface="ＭＳ Ｐゴシック"/>
              <a:ea typeface="ＭＳ Ｐゴシック"/>
              <a:cs typeface="+mn-cs"/>
            </a:rPr>
            <a:t>円（前年</a:t>
          </a:r>
          <a:r>
            <a:rPr kumimoji="1" lang="ja-JP" altLang="en-US" sz="1000" b="0">
              <a:solidFill>
                <a:schemeClr val="dk1"/>
              </a:solidFill>
              <a:effectLst/>
              <a:latin typeface="ＭＳ Ｐゴシック"/>
              <a:ea typeface="ＭＳ Ｐゴシック"/>
              <a:cs typeface="+mn-cs"/>
            </a:rPr>
            <a:t>比</a:t>
          </a:r>
          <a:r>
            <a:rPr kumimoji="1" lang="en-US" altLang="ja-JP" sz="1000" b="0">
              <a:solidFill>
                <a:schemeClr val="dk1"/>
              </a:solidFill>
              <a:effectLst/>
              <a:latin typeface="ＭＳ Ｐゴシック"/>
              <a:ea typeface="ＭＳ Ｐゴシック"/>
              <a:cs typeface="+mn-cs"/>
            </a:rPr>
            <a:t>+10,366</a:t>
          </a:r>
          <a:r>
            <a:rPr kumimoji="1" lang="ja-JP" altLang="ja-JP" sz="1000" b="0">
              <a:solidFill>
                <a:schemeClr val="dk1"/>
              </a:solidFill>
              <a:effectLst/>
              <a:latin typeface="ＭＳ Ｐゴシック"/>
              <a:ea typeface="ＭＳ Ｐゴシック"/>
              <a:cs typeface="+mn-cs"/>
            </a:rPr>
            <a:t>円）</a:t>
          </a:r>
          <a:r>
            <a:rPr kumimoji="1" lang="en-US" altLang="ja-JP" sz="1000" b="0">
              <a:solidFill>
                <a:schemeClr val="dk1"/>
              </a:solidFill>
              <a:effectLst/>
              <a:latin typeface="ＭＳ Ｐゴシック"/>
              <a:ea typeface="ＭＳ Ｐゴシック"/>
              <a:cs typeface="+mn-cs"/>
            </a:rPr>
            <a:t>…</a:t>
          </a:r>
          <a:r>
            <a:rPr kumimoji="1" lang="ja-JP" altLang="en-US" sz="1000" b="0">
              <a:solidFill>
                <a:schemeClr val="dk1"/>
              </a:solidFill>
              <a:effectLst/>
              <a:latin typeface="ＭＳ Ｐゴシック"/>
              <a:ea typeface="ＭＳ Ｐゴシック"/>
              <a:cs typeface="+mn-cs"/>
            </a:rPr>
            <a:t>最大の要因は、降雪量の激増による除雪経費の大幅な増加である。なお、</a:t>
          </a:r>
          <a:r>
            <a:rPr kumimoji="1" lang="ja-JP" altLang="ja-JP" sz="1000" b="0">
              <a:solidFill>
                <a:schemeClr val="dk1"/>
              </a:solidFill>
              <a:effectLst/>
              <a:latin typeface="ＭＳ Ｐゴシック"/>
              <a:ea typeface="ＭＳ Ｐゴシック"/>
              <a:cs typeface="+mn-cs"/>
            </a:rPr>
            <a:t>市域が広域であり、市道延長が類似団体に比して長い</a:t>
          </a:r>
          <a:r>
            <a:rPr kumimoji="1" lang="ja-JP" altLang="en-US" sz="1000" b="0">
              <a:solidFill>
                <a:schemeClr val="dk1"/>
              </a:solidFill>
              <a:effectLst/>
              <a:latin typeface="ＭＳ Ｐゴシック"/>
              <a:ea typeface="ＭＳ Ｐゴシック"/>
              <a:cs typeface="+mn-cs"/>
            </a:rPr>
            <a:t>ため</a:t>
          </a:r>
          <a:r>
            <a:rPr kumimoji="1" lang="ja-JP" altLang="ja-JP" sz="1000" b="0">
              <a:solidFill>
                <a:schemeClr val="dk1"/>
              </a:solidFill>
              <a:effectLst/>
              <a:latin typeface="ＭＳ Ｐゴシック"/>
              <a:ea typeface="ＭＳ Ｐゴシック"/>
              <a:cs typeface="+mn-cs"/>
            </a:rPr>
            <a:t>、除雪経費及び</a:t>
          </a:r>
          <a:r>
            <a:rPr kumimoji="1" lang="ja-JP" altLang="en-US" sz="1000" b="0">
              <a:solidFill>
                <a:schemeClr val="dk1"/>
              </a:solidFill>
              <a:effectLst/>
              <a:latin typeface="ＭＳ Ｐゴシック"/>
              <a:ea typeface="ＭＳ Ｐゴシック"/>
              <a:cs typeface="+mn-cs"/>
            </a:rPr>
            <a:t>道路橋りょうの</a:t>
          </a:r>
          <a:r>
            <a:rPr kumimoji="1" lang="ja-JP" altLang="ja-JP" sz="1000" b="0">
              <a:solidFill>
                <a:schemeClr val="dk1"/>
              </a:solidFill>
              <a:effectLst/>
              <a:latin typeface="ＭＳ Ｐゴシック"/>
              <a:ea typeface="ＭＳ Ｐゴシック"/>
              <a:cs typeface="+mn-cs"/>
            </a:rPr>
            <a:t>維持管理費が増嵩する傾向にある。</a:t>
          </a:r>
          <a:r>
            <a:rPr kumimoji="1" lang="ja-JP" altLang="en-US" sz="1000" b="0">
              <a:solidFill>
                <a:schemeClr val="dk1"/>
              </a:solidFill>
              <a:effectLst/>
              <a:latin typeface="ＭＳ Ｐゴシック"/>
              <a:ea typeface="ＭＳ Ｐゴシック"/>
              <a:cs typeface="+mn-cs"/>
            </a:rPr>
            <a:t>今後とも、事業の精査及び計画的な更新・維持に努める必要がある。</a:t>
          </a:r>
          <a:endParaRPr kumimoji="1" lang="en-US" altLang="ja-JP" sz="1000" b="0">
            <a:solidFill>
              <a:schemeClr val="dk1"/>
            </a:solidFill>
            <a:effectLst/>
            <a:latin typeface="ＭＳ Ｐゴシック"/>
            <a:ea typeface="ＭＳ Ｐゴシック"/>
            <a:cs typeface="+mn-cs"/>
          </a:endParaRPr>
        </a:p>
        <a:p>
          <a:r>
            <a:rPr kumimoji="1" lang="ja-JP" altLang="en-US" sz="1000" b="0">
              <a:solidFill>
                <a:schemeClr val="dk1"/>
              </a:solidFill>
              <a:effectLst/>
              <a:latin typeface="ＭＳ Ｐゴシック"/>
              <a:ea typeface="ＭＳ Ｐゴシック"/>
              <a:cs typeface="+mn-cs"/>
            </a:rPr>
            <a:t>・</a:t>
          </a:r>
          <a:r>
            <a:rPr kumimoji="1" lang="ja-JP" altLang="ja-JP" sz="1000" b="0">
              <a:solidFill>
                <a:schemeClr val="dk1"/>
              </a:solidFill>
              <a:effectLst/>
              <a:latin typeface="ＭＳ Ｐゴシック"/>
              <a:ea typeface="ＭＳ Ｐゴシック"/>
              <a:cs typeface="+mn-cs"/>
            </a:rPr>
            <a:t>消防費</a:t>
          </a:r>
          <a:r>
            <a:rPr kumimoji="1" lang="ja-JP" altLang="en-US" sz="1000" b="0">
              <a:solidFill>
                <a:schemeClr val="dk1"/>
              </a:solidFill>
              <a:effectLst/>
              <a:latin typeface="ＭＳ Ｐゴシック"/>
              <a:ea typeface="ＭＳ Ｐゴシック"/>
              <a:cs typeface="+mn-cs"/>
            </a:rPr>
            <a:t>　  </a:t>
          </a:r>
          <a:r>
            <a:rPr kumimoji="1" lang="en-US" altLang="ja-JP" sz="1000" b="0">
              <a:solidFill>
                <a:schemeClr val="dk1"/>
              </a:solidFill>
              <a:effectLst/>
              <a:latin typeface="ＭＳ Ｐゴシック"/>
              <a:ea typeface="ＭＳ Ｐゴシック"/>
              <a:cs typeface="+mn-cs"/>
            </a:rPr>
            <a:t>25,162</a:t>
          </a:r>
          <a:r>
            <a:rPr kumimoji="1" lang="ja-JP" altLang="ja-JP" sz="1000" b="0">
              <a:solidFill>
                <a:schemeClr val="dk1"/>
              </a:solidFill>
              <a:effectLst/>
              <a:latin typeface="ＭＳ Ｐゴシック"/>
              <a:ea typeface="ＭＳ Ｐゴシック"/>
              <a:cs typeface="+mn-cs"/>
            </a:rPr>
            <a:t>円（前年比</a:t>
          </a:r>
          <a:r>
            <a:rPr kumimoji="1" lang="en-US" altLang="ja-JP" sz="1000" b="0">
              <a:solidFill>
                <a:schemeClr val="dk1"/>
              </a:solidFill>
              <a:effectLst/>
              <a:latin typeface="ＭＳ Ｐゴシック"/>
              <a:ea typeface="ＭＳ Ｐゴシック"/>
              <a:cs typeface="+mn-cs"/>
            </a:rPr>
            <a:t>+3,628</a:t>
          </a:r>
          <a:r>
            <a:rPr kumimoji="1" lang="ja-JP" altLang="ja-JP" sz="1000" b="0">
              <a:solidFill>
                <a:schemeClr val="dk1"/>
              </a:solidFill>
              <a:effectLst/>
              <a:latin typeface="ＭＳ Ｐゴシック"/>
              <a:ea typeface="ＭＳ Ｐゴシック"/>
              <a:cs typeface="+mn-cs"/>
            </a:rPr>
            <a:t>円</a:t>
          </a:r>
          <a:r>
            <a:rPr kumimoji="1" lang="ja-JP" altLang="en-US" sz="1000" b="0">
              <a:solidFill>
                <a:schemeClr val="dk1"/>
              </a:solidFill>
              <a:effectLst/>
              <a:latin typeface="ＭＳ Ｐゴシック"/>
              <a:ea typeface="ＭＳ Ｐゴシック"/>
              <a:cs typeface="+mn-cs"/>
            </a:rPr>
            <a:t>）</a:t>
          </a:r>
          <a:r>
            <a:rPr kumimoji="1" lang="en-US" altLang="ja-JP" sz="1000" b="0">
              <a:solidFill>
                <a:schemeClr val="dk1"/>
              </a:solidFill>
              <a:effectLst/>
              <a:latin typeface="ＭＳ Ｐゴシック"/>
              <a:ea typeface="ＭＳ Ｐゴシック"/>
              <a:cs typeface="+mn-cs"/>
            </a:rPr>
            <a:t>…</a:t>
          </a:r>
          <a:r>
            <a:rPr kumimoji="1" lang="ja-JP" altLang="en-US" sz="1000" b="0">
              <a:solidFill>
                <a:schemeClr val="dk1"/>
              </a:solidFill>
              <a:effectLst/>
              <a:latin typeface="ＭＳ Ｐゴシック"/>
              <a:ea typeface="ＭＳ Ｐゴシック"/>
              <a:cs typeface="+mn-cs"/>
            </a:rPr>
            <a:t>消防費の約</a:t>
          </a:r>
          <a:r>
            <a:rPr kumimoji="1" lang="en-US" altLang="ja-JP" sz="1000" b="0">
              <a:solidFill>
                <a:schemeClr val="dk1"/>
              </a:solidFill>
              <a:effectLst/>
              <a:latin typeface="ＭＳ Ｐゴシック"/>
              <a:ea typeface="ＭＳ Ｐゴシック"/>
              <a:cs typeface="+mn-cs"/>
            </a:rPr>
            <a:t>8</a:t>
          </a:r>
          <a:r>
            <a:rPr kumimoji="1" lang="ja-JP" altLang="en-US" sz="1000" b="0">
              <a:solidFill>
                <a:schemeClr val="dk1"/>
              </a:solidFill>
              <a:effectLst/>
              <a:latin typeface="ＭＳ Ｐゴシック"/>
              <a:ea typeface="ＭＳ Ｐゴシック"/>
              <a:cs typeface="+mn-cs"/>
            </a:rPr>
            <a:t>割を占める</a:t>
          </a:r>
          <a:r>
            <a:rPr kumimoji="1" lang="ja-JP" altLang="ja-JP" sz="1000" b="0">
              <a:solidFill>
                <a:schemeClr val="dk1"/>
              </a:solidFill>
              <a:effectLst/>
              <a:latin typeface="ＭＳ Ｐゴシック"/>
              <a:ea typeface="ＭＳ Ｐゴシック"/>
              <a:cs typeface="+mn-cs"/>
            </a:rPr>
            <a:t>一部事務組合への負担金が</a:t>
          </a:r>
          <a:r>
            <a:rPr kumimoji="1" lang="ja-JP" altLang="en-US" sz="1000" b="0">
              <a:solidFill>
                <a:schemeClr val="dk1"/>
              </a:solidFill>
              <a:effectLst/>
              <a:latin typeface="ＭＳ Ｐゴシック"/>
              <a:ea typeface="ＭＳ Ｐゴシック"/>
              <a:cs typeface="+mn-cs"/>
            </a:rPr>
            <a:t>、</a:t>
          </a:r>
          <a:r>
            <a:rPr kumimoji="1" lang="ja-JP" altLang="ja-JP" sz="1000" b="0">
              <a:solidFill>
                <a:schemeClr val="dk1"/>
              </a:solidFill>
              <a:effectLst/>
              <a:latin typeface="ＭＳ Ｐゴシック"/>
              <a:ea typeface="ＭＳ Ｐゴシック"/>
              <a:cs typeface="+mn-cs"/>
            </a:rPr>
            <a:t>類似団体</a:t>
          </a:r>
          <a:r>
            <a:rPr kumimoji="1" lang="ja-JP" altLang="en-US" sz="1000" b="0">
              <a:solidFill>
                <a:schemeClr val="dk1"/>
              </a:solidFill>
              <a:effectLst/>
              <a:latin typeface="ＭＳ Ｐゴシック"/>
              <a:ea typeface="ＭＳ Ｐゴシック"/>
              <a:cs typeface="+mn-cs"/>
            </a:rPr>
            <a:t>の</a:t>
          </a:r>
          <a:r>
            <a:rPr kumimoji="1" lang="ja-JP" altLang="ja-JP" sz="1000" b="0">
              <a:solidFill>
                <a:schemeClr val="dk1"/>
              </a:solidFill>
              <a:effectLst/>
              <a:latin typeface="ＭＳ Ｐゴシック"/>
              <a:ea typeface="ＭＳ Ｐゴシック"/>
              <a:cs typeface="+mn-cs"/>
            </a:rPr>
            <a:t>平均</a:t>
          </a:r>
          <a:r>
            <a:rPr kumimoji="1" lang="ja-JP" altLang="en-US" sz="1000" b="0">
              <a:solidFill>
                <a:schemeClr val="dk1"/>
              </a:solidFill>
              <a:effectLst/>
              <a:latin typeface="ＭＳ Ｐゴシック"/>
              <a:ea typeface="ＭＳ Ｐゴシック"/>
              <a:cs typeface="+mn-cs"/>
            </a:rPr>
            <a:t>値</a:t>
          </a:r>
          <a:r>
            <a:rPr kumimoji="1" lang="ja-JP" altLang="ja-JP" sz="1000" b="0">
              <a:solidFill>
                <a:schemeClr val="dk1"/>
              </a:solidFill>
              <a:effectLst/>
              <a:latin typeface="ＭＳ Ｐゴシック"/>
              <a:ea typeface="ＭＳ Ｐゴシック"/>
              <a:cs typeface="+mn-cs"/>
            </a:rPr>
            <a:t>を大きく上回る要因となっている。</a:t>
          </a:r>
          <a:r>
            <a:rPr kumimoji="1" lang="ja-JP" altLang="en-US" sz="1000" b="0">
              <a:solidFill>
                <a:schemeClr val="dk1"/>
              </a:solidFill>
              <a:effectLst/>
              <a:latin typeface="ＭＳ Ｐゴシック"/>
              <a:ea typeface="ＭＳ Ｐゴシック"/>
              <a:cs typeface="+mn-cs"/>
            </a:rPr>
            <a:t>一部事務組合が管轄する</a:t>
          </a:r>
          <a:r>
            <a:rPr kumimoji="1" lang="ja-JP" altLang="ja-JP" sz="1000" b="0">
              <a:solidFill>
                <a:schemeClr val="dk1"/>
              </a:solidFill>
              <a:effectLst/>
              <a:latin typeface="ＭＳ Ｐゴシック"/>
              <a:ea typeface="ＭＳ Ｐゴシック"/>
              <a:cs typeface="+mn-cs"/>
            </a:rPr>
            <a:t>圏域が広域</a:t>
          </a:r>
          <a:r>
            <a:rPr kumimoji="1" lang="ja-JP" altLang="en-US" sz="1000" b="0">
              <a:solidFill>
                <a:schemeClr val="dk1"/>
              </a:solidFill>
              <a:effectLst/>
              <a:latin typeface="ＭＳ Ｐゴシック"/>
              <a:ea typeface="ＭＳ Ｐゴシック"/>
              <a:cs typeface="+mn-cs"/>
            </a:rPr>
            <a:t>であり、</a:t>
          </a:r>
          <a:r>
            <a:rPr kumimoji="1" lang="ja-JP" altLang="ja-JP" sz="1000" b="0">
              <a:solidFill>
                <a:schemeClr val="dk1"/>
              </a:solidFill>
              <a:effectLst/>
              <a:latin typeface="ＭＳ Ｐゴシック"/>
              <a:ea typeface="ＭＳ Ｐゴシック"/>
              <a:cs typeface="+mn-cs"/>
            </a:rPr>
            <a:t>支部を複数設けて</a:t>
          </a:r>
          <a:r>
            <a:rPr kumimoji="1" lang="ja-JP" altLang="en-US" sz="1000" b="0">
              <a:solidFill>
                <a:schemeClr val="dk1"/>
              </a:solidFill>
              <a:effectLst/>
              <a:latin typeface="ＭＳ Ｐゴシック"/>
              <a:ea typeface="ＭＳ Ｐゴシック"/>
              <a:cs typeface="+mn-cs"/>
            </a:rPr>
            <a:t>いることから、</a:t>
          </a:r>
          <a:r>
            <a:rPr kumimoji="1" lang="ja-JP" altLang="ja-JP" sz="1000" b="0">
              <a:solidFill>
                <a:schemeClr val="dk1"/>
              </a:solidFill>
              <a:effectLst/>
              <a:latin typeface="ＭＳ Ｐゴシック"/>
              <a:ea typeface="ＭＳ Ｐゴシック"/>
              <a:cs typeface="+mn-cs"/>
            </a:rPr>
            <a:t>経費が</a:t>
          </a:r>
          <a:r>
            <a:rPr kumimoji="1" lang="ja-JP" altLang="en-US" sz="1000" b="0">
              <a:solidFill>
                <a:schemeClr val="dk1"/>
              </a:solidFill>
              <a:effectLst/>
              <a:latin typeface="ＭＳ Ｐゴシック"/>
              <a:ea typeface="ＭＳ Ｐゴシック"/>
              <a:cs typeface="+mn-cs"/>
            </a:rPr>
            <a:t>増嵩してい</a:t>
          </a:r>
          <a:r>
            <a:rPr kumimoji="1" lang="ja-JP" altLang="ja-JP" sz="1000" b="0">
              <a:solidFill>
                <a:schemeClr val="dk1"/>
              </a:solidFill>
              <a:effectLst/>
              <a:latin typeface="ＭＳ Ｐゴシック"/>
              <a:ea typeface="ＭＳ Ｐゴシック"/>
              <a:cs typeface="+mn-cs"/>
            </a:rPr>
            <a:t>ると考えられる。</a:t>
          </a:r>
          <a:endParaRPr lang="ja-JP" altLang="ja-JP" sz="1000">
            <a:effectLst/>
            <a:latin typeface="ＭＳ Ｐゴシック"/>
            <a:ea typeface="ＭＳ Ｐゴシック"/>
          </a:endParaRPr>
        </a:p>
        <a:p>
          <a:r>
            <a:rPr kumimoji="1" lang="ja-JP" altLang="en-US" sz="1000" b="0">
              <a:solidFill>
                <a:schemeClr val="dk1"/>
              </a:solidFill>
              <a:effectLst/>
              <a:latin typeface="ＭＳ Ｐゴシック"/>
              <a:ea typeface="ＭＳ Ｐゴシック"/>
              <a:cs typeface="+mn-cs"/>
            </a:rPr>
            <a:t>・</a:t>
          </a:r>
          <a:r>
            <a:rPr kumimoji="1" lang="ja-JP" altLang="ja-JP" sz="1000" b="0">
              <a:solidFill>
                <a:schemeClr val="dk1"/>
              </a:solidFill>
              <a:effectLst/>
              <a:latin typeface="ＭＳ Ｐゴシック"/>
              <a:ea typeface="ＭＳ Ｐゴシック"/>
              <a:cs typeface="+mn-cs"/>
            </a:rPr>
            <a:t>教育費</a:t>
          </a:r>
          <a:r>
            <a:rPr kumimoji="1" lang="ja-JP" altLang="en-US" sz="1000" b="0">
              <a:solidFill>
                <a:schemeClr val="dk1"/>
              </a:solidFill>
              <a:effectLst/>
              <a:latin typeface="ＭＳ Ｐゴシック"/>
              <a:ea typeface="ＭＳ Ｐゴシック"/>
              <a:cs typeface="+mn-cs"/>
            </a:rPr>
            <a:t>　  </a:t>
          </a:r>
          <a:r>
            <a:rPr kumimoji="1" lang="en-US" altLang="ja-JP" sz="1000" b="0">
              <a:solidFill>
                <a:schemeClr val="dk1"/>
              </a:solidFill>
              <a:effectLst/>
              <a:latin typeface="ＭＳ Ｐゴシック"/>
              <a:ea typeface="ＭＳ Ｐゴシック"/>
              <a:cs typeface="+mn-cs"/>
            </a:rPr>
            <a:t>78,134</a:t>
          </a:r>
          <a:r>
            <a:rPr kumimoji="1" lang="ja-JP" altLang="ja-JP" sz="1000" b="0">
              <a:solidFill>
                <a:schemeClr val="dk1"/>
              </a:solidFill>
              <a:effectLst/>
              <a:latin typeface="ＭＳ Ｐゴシック"/>
              <a:ea typeface="ＭＳ Ｐゴシック"/>
              <a:cs typeface="+mn-cs"/>
            </a:rPr>
            <a:t>円（前年比</a:t>
          </a:r>
          <a:r>
            <a:rPr kumimoji="1" lang="ja-JP" altLang="en-US" sz="1000" b="0">
              <a:solidFill>
                <a:schemeClr val="dk1"/>
              </a:solidFill>
              <a:effectLst/>
              <a:latin typeface="ＭＳ Ｐゴシック"/>
              <a:ea typeface="ＭＳ Ｐゴシック"/>
              <a:cs typeface="+mn-cs"/>
            </a:rPr>
            <a:t>▲</a:t>
          </a:r>
          <a:r>
            <a:rPr kumimoji="1" lang="en-US" altLang="ja-JP" sz="1000" b="0">
              <a:solidFill>
                <a:schemeClr val="dk1"/>
              </a:solidFill>
              <a:effectLst/>
              <a:latin typeface="ＭＳ Ｐゴシック"/>
              <a:ea typeface="ＭＳ Ｐゴシック"/>
              <a:cs typeface="+mn-cs"/>
            </a:rPr>
            <a:t>31,765</a:t>
          </a:r>
          <a:r>
            <a:rPr kumimoji="1" lang="ja-JP" altLang="ja-JP" sz="1000" b="0">
              <a:solidFill>
                <a:schemeClr val="dk1"/>
              </a:solidFill>
              <a:effectLst/>
              <a:latin typeface="ＭＳ Ｐゴシック"/>
              <a:ea typeface="ＭＳ Ｐゴシック"/>
              <a:cs typeface="+mn-cs"/>
            </a:rPr>
            <a:t>円）・・・前年度からの繰越事業も含めた小</a:t>
          </a:r>
          <a:r>
            <a:rPr kumimoji="1" lang="ja-JP" altLang="en-US" sz="1000" b="0">
              <a:solidFill>
                <a:schemeClr val="dk1"/>
              </a:solidFill>
              <a:effectLst/>
              <a:latin typeface="ＭＳ Ｐゴシック"/>
              <a:ea typeface="ＭＳ Ｐゴシック"/>
              <a:cs typeface="+mn-cs"/>
            </a:rPr>
            <a:t>・</a:t>
          </a:r>
          <a:r>
            <a:rPr kumimoji="1" lang="ja-JP" altLang="ja-JP" sz="1000" b="0">
              <a:solidFill>
                <a:schemeClr val="dk1"/>
              </a:solidFill>
              <a:effectLst/>
              <a:latin typeface="ＭＳ Ｐゴシック"/>
              <a:ea typeface="ＭＳ Ｐゴシック"/>
              <a:cs typeface="+mn-cs"/>
            </a:rPr>
            <a:t>中学校に係る長寿命化改修事業等</a:t>
          </a:r>
          <a:r>
            <a:rPr kumimoji="1" lang="ja-JP" altLang="en-US" sz="1000" b="0">
              <a:solidFill>
                <a:schemeClr val="dk1"/>
              </a:solidFill>
              <a:effectLst/>
              <a:latin typeface="ＭＳ Ｐゴシック"/>
              <a:ea typeface="ＭＳ Ｐゴシック"/>
              <a:cs typeface="+mn-cs"/>
            </a:rPr>
            <a:t>が令和元年度に完了し、普通建設関係の費用が大幅に減少したため（▲</a:t>
          </a:r>
          <a:r>
            <a:rPr kumimoji="1" lang="en-US" altLang="ja-JP" sz="1000" b="0">
              <a:solidFill>
                <a:schemeClr val="dk1"/>
              </a:solidFill>
              <a:effectLst/>
              <a:latin typeface="ＭＳ Ｐゴシック"/>
              <a:ea typeface="ＭＳ Ｐゴシック"/>
              <a:cs typeface="+mn-cs"/>
            </a:rPr>
            <a:t>1,351</a:t>
          </a:r>
          <a:r>
            <a:rPr kumimoji="1" lang="ja-JP" altLang="en-US" sz="1000" b="0">
              <a:solidFill>
                <a:schemeClr val="dk1"/>
              </a:solidFill>
              <a:effectLst/>
              <a:latin typeface="ＭＳ Ｐゴシック"/>
              <a:ea typeface="ＭＳ Ｐゴシック"/>
              <a:cs typeface="+mn-cs"/>
            </a:rPr>
            <a:t>百万円）</a:t>
          </a:r>
          <a:r>
            <a:rPr kumimoji="1" lang="ja-JP" altLang="ja-JP" sz="1000" b="0">
              <a:solidFill>
                <a:schemeClr val="dk1"/>
              </a:solidFill>
              <a:effectLst/>
              <a:latin typeface="ＭＳ Ｐゴシック"/>
              <a:ea typeface="ＭＳ Ｐゴシック"/>
              <a:cs typeface="+mn-cs"/>
            </a:rPr>
            <a:t>、住民一人当たり</a:t>
          </a:r>
          <a:r>
            <a:rPr kumimoji="1" lang="ja-JP" altLang="en-US" sz="1000" b="0">
              <a:solidFill>
                <a:schemeClr val="dk1"/>
              </a:solidFill>
              <a:effectLst/>
              <a:latin typeface="ＭＳ Ｐゴシック"/>
              <a:ea typeface="ＭＳ Ｐゴシック"/>
              <a:cs typeface="+mn-cs"/>
            </a:rPr>
            <a:t>の費用も前</a:t>
          </a:r>
          <a:r>
            <a:rPr kumimoji="1" lang="ja-JP" altLang="ja-JP" sz="1000" b="0">
              <a:solidFill>
                <a:schemeClr val="dk1"/>
              </a:solidFill>
              <a:effectLst/>
              <a:latin typeface="ＭＳ Ｐゴシック"/>
              <a:ea typeface="ＭＳ Ｐゴシック"/>
              <a:cs typeface="+mn-cs"/>
            </a:rPr>
            <a:t>年度から</a:t>
          </a:r>
          <a:r>
            <a:rPr kumimoji="1" lang="ja-JP" altLang="ja-JP" sz="1000">
              <a:solidFill>
                <a:schemeClr val="dk1"/>
              </a:solidFill>
              <a:effectLst/>
              <a:latin typeface="ＭＳ Ｐゴシック"/>
              <a:ea typeface="ＭＳ Ｐゴシック"/>
              <a:cs typeface="+mn-cs"/>
            </a:rPr>
            <a:t>大きく</a:t>
          </a:r>
          <a:r>
            <a:rPr kumimoji="1" lang="ja-JP" altLang="en-US" sz="1000">
              <a:solidFill>
                <a:schemeClr val="dk1"/>
              </a:solidFill>
              <a:effectLst/>
              <a:latin typeface="ＭＳ Ｐゴシック"/>
              <a:ea typeface="ＭＳ Ｐゴシック"/>
              <a:cs typeface="+mn-cs"/>
            </a:rPr>
            <a:t>減少</a:t>
          </a:r>
          <a:r>
            <a:rPr kumimoji="1" lang="ja-JP" altLang="ja-JP" sz="1000">
              <a:solidFill>
                <a:schemeClr val="dk1"/>
              </a:solidFill>
              <a:effectLst/>
              <a:latin typeface="ＭＳ Ｐゴシック"/>
              <a:ea typeface="ＭＳ Ｐゴシック"/>
              <a:cs typeface="+mn-cs"/>
            </a:rPr>
            <a:t>した。</a:t>
          </a:r>
          <a:endParaRPr kumimoji="1" lang="ja-JP" altLang="en-US" sz="10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富山県南砺市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chemeClr val="dk1"/>
              </a:solidFill>
              <a:effectLst/>
              <a:latin typeface="ＭＳ Ｐゴシック"/>
              <a:ea typeface="ＭＳ Ｐゴシック"/>
              <a:cs typeface="+mn-cs"/>
            </a:rPr>
            <a:t>・令和元年度に引き続き、実質単年度収支が赤字となった。赤字の要因は、令和元年度から決算剰余金の使途を</a:t>
          </a:r>
          <a:r>
            <a:rPr kumimoji="1" lang="ja-JP" altLang="ja-JP" sz="900">
              <a:solidFill>
                <a:schemeClr val="dk1"/>
              </a:solidFill>
              <a:effectLst/>
              <a:latin typeface="ＭＳ Ｐゴシック"/>
              <a:ea typeface="ＭＳ Ｐゴシック"/>
              <a:cs typeface="+mn-cs"/>
            </a:rPr>
            <a:t>繰上償還</a:t>
          </a:r>
          <a:r>
            <a:rPr kumimoji="1" lang="ja-JP" altLang="en-US" sz="900">
              <a:solidFill>
                <a:schemeClr val="dk1"/>
              </a:solidFill>
              <a:effectLst/>
              <a:latin typeface="ＭＳ Ｐゴシック"/>
              <a:ea typeface="ＭＳ Ｐゴシック"/>
              <a:cs typeface="+mn-cs"/>
            </a:rPr>
            <a:t>から特定目的基金への積立てに変更したため、歳出総額が増加し、繰上償還金への計上額がないことが挙げられる。また、翌年度への繰越財源が増加し、実質収支額が悪化したことも影響していると考えられる。</a:t>
          </a:r>
          <a:endParaRPr kumimoji="1" lang="en-US" altLang="ja-JP" sz="900">
            <a:solidFill>
              <a:schemeClr val="dk1"/>
            </a:solidFill>
            <a:effectLst/>
            <a:latin typeface="ＭＳ Ｐゴシック"/>
            <a:ea typeface="ＭＳ Ｐゴシック"/>
            <a:cs typeface="+mn-cs"/>
          </a:endParaRPr>
        </a:p>
        <a:p>
          <a:r>
            <a:rPr kumimoji="1" lang="ja-JP" altLang="en-US" sz="900">
              <a:solidFill>
                <a:schemeClr val="dk1"/>
              </a:solidFill>
              <a:effectLst/>
              <a:latin typeface="ＭＳ Ｐゴシック"/>
              <a:ea typeface="ＭＳ Ｐゴシック"/>
              <a:cs typeface="+mn-cs"/>
            </a:rPr>
            <a:t>　ただし、令和</a:t>
          </a:r>
          <a:r>
            <a:rPr kumimoji="1" lang="en-US" altLang="ja-JP" sz="900">
              <a:solidFill>
                <a:schemeClr val="dk1"/>
              </a:solidFill>
              <a:effectLst/>
              <a:latin typeface="ＭＳ Ｐゴシック"/>
              <a:ea typeface="ＭＳ Ｐゴシック"/>
              <a:cs typeface="+mn-cs"/>
            </a:rPr>
            <a:t>2</a:t>
          </a:r>
          <a:r>
            <a:rPr kumimoji="1" lang="ja-JP" altLang="en-US" sz="900">
              <a:solidFill>
                <a:schemeClr val="dk1"/>
              </a:solidFill>
              <a:effectLst/>
              <a:latin typeface="ＭＳ Ｐゴシック"/>
              <a:ea typeface="ＭＳ Ｐゴシック"/>
              <a:cs typeface="+mn-cs"/>
            </a:rPr>
            <a:t>年度の標準財政規模に対する実質収支額も令和元年度と同水準であることから、今後の実質単年度収支は改善されると考えられる。引き続き、行政サービスの質の向上や、事務事業の適正化・効率化を通じて歳出の抑制を図り、健全な財政運営に努めていく。</a:t>
          </a:r>
          <a:endParaRPr kumimoji="1" lang="en-US" altLang="ja-JP" sz="900">
            <a:solidFill>
              <a:schemeClr val="dk1"/>
            </a:solidFill>
            <a:effectLst/>
            <a:latin typeface="ＭＳ Ｐゴシック"/>
            <a:ea typeface="ＭＳ Ｐゴシック"/>
            <a:cs typeface="+mn-cs"/>
          </a:endParaRPr>
        </a:p>
        <a:p>
          <a:r>
            <a:rPr kumimoji="1" lang="ja-JP" altLang="en-US" sz="900">
              <a:solidFill>
                <a:schemeClr val="dk1"/>
              </a:solidFill>
              <a:effectLst/>
              <a:latin typeface="ＭＳ Ｐゴシック"/>
              <a:ea typeface="ＭＳ Ｐゴシック"/>
              <a:cs typeface="+mn-cs"/>
            </a:rPr>
            <a:t>・財政調整基金は、標準財政規模の</a:t>
          </a:r>
          <a:r>
            <a:rPr kumimoji="1" lang="en-US" altLang="ja-JP" sz="900">
              <a:solidFill>
                <a:schemeClr val="dk1"/>
              </a:solidFill>
              <a:effectLst/>
              <a:latin typeface="ＭＳ Ｐゴシック"/>
              <a:ea typeface="ＭＳ Ｐゴシック"/>
              <a:cs typeface="+mn-cs"/>
            </a:rPr>
            <a:t>10</a:t>
          </a:r>
          <a:r>
            <a:rPr kumimoji="1" lang="ja-JP" altLang="en-US" sz="900">
              <a:solidFill>
                <a:schemeClr val="dk1"/>
              </a:solidFill>
              <a:effectLst/>
              <a:latin typeface="ＭＳ Ｐゴシック"/>
              <a:ea typeface="ＭＳ Ｐゴシック"/>
              <a:cs typeface="+mn-cs"/>
            </a:rPr>
            <a:t>％～</a:t>
          </a:r>
          <a:r>
            <a:rPr kumimoji="1" lang="en-US" altLang="ja-JP" sz="900">
              <a:solidFill>
                <a:schemeClr val="dk1"/>
              </a:solidFill>
              <a:effectLst/>
              <a:latin typeface="ＭＳ Ｐゴシック"/>
              <a:ea typeface="ＭＳ Ｐゴシック"/>
              <a:cs typeface="+mn-cs"/>
            </a:rPr>
            <a:t>15</a:t>
          </a:r>
          <a:r>
            <a:rPr kumimoji="1" lang="ja-JP" altLang="en-US" sz="900">
              <a:solidFill>
                <a:schemeClr val="dk1"/>
              </a:solidFill>
              <a:effectLst/>
              <a:latin typeface="ＭＳ Ｐゴシック"/>
              <a:ea typeface="ＭＳ Ｐゴシック"/>
              <a:cs typeface="+mn-cs"/>
            </a:rPr>
            <a:t>％程度を確保する方針としている。令和</a:t>
          </a:r>
          <a:r>
            <a:rPr kumimoji="1" lang="en-US" altLang="ja-JP" sz="900">
              <a:solidFill>
                <a:schemeClr val="dk1"/>
              </a:solidFill>
              <a:effectLst/>
              <a:latin typeface="ＭＳ Ｐゴシック"/>
              <a:ea typeface="ＭＳ Ｐゴシック"/>
              <a:cs typeface="+mn-cs"/>
            </a:rPr>
            <a:t>2</a:t>
          </a:r>
          <a:r>
            <a:rPr kumimoji="1" lang="ja-JP" altLang="en-US" sz="900">
              <a:solidFill>
                <a:schemeClr val="dk1"/>
              </a:solidFill>
              <a:effectLst/>
              <a:latin typeface="ＭＳ Ｐゴシック"/>
              <a:ea typeface="ＭＳ Ｐゴシック"/>
              <a:cs typeface="+mn-cs"/>
            </a:rPr>
            <a:t>年度は、補正予算の財源として取り崩したが、先述の方針に掲げる水準の額を確保している。今般の大規模感染症等への対応や、市税及び普通交付税の減少等に備え、当面の間、必要な積立てを行う予定</a:t>
          </a:r>
          <a:r>
            <a:rPr kumimoji="0" lang="ja-JP" altLang="en-US" sz="900">
              <a:solidFill>
                <a:schemeClr val="dk1"/>
              </a:solidFill>
              <a:effectLst/>
              <a:latin typeface="ＭＳ Ｐゴシック"/>
              <a:ea typeface="ＭＳ Ｐゴシック"/>
              <a:cs typeface="+mn-cs"/>
            </a:rPr>
            <a:t>である。</a:t>
          </a:r>
          <a:r>
            <a:rPr kumimoji="1" lang="ja-JP" altLang="ja-JP" sz="900">
              <a:solidFill>
                <a:schemeClr val="dk1"/>
              </a:solidFill>
              <a:effectLst/>
              <a:latin typeface="ＭＳ Ｐゴシック"/>
              <a:ea typeface="ＭＳ Ｐゴシック"/>
              <a:cs typeface="+mn-cs"/>
            </a:rPr>
            <a:t>　</a:t>
          </a:r>
          <a:endParaRPr lang="ja-JP" altLang="ja-JP" sz="900">
            <a:effectLst/>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富山県南砺市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50">
              <a:solidFill>
                <a:schemeClr val="dk1"/>
              </a:solidFill>
              <a:effectLst/>
              <a:latin typeface="ＭＳ Ｐゴシック"/>
              <a:ea typeface="ＭＳ Ｐゴシック"/>
              <a:cs typeface="+mn-cs"/>
            </a:rPr>
            <a:t>【</a:t>
          </a:r>
          <a:r>
            <a:rPr kumimoji="1" lang="ja-JP" altLang="ja-JP" sz="1050">
              <a:solidFill>
                <a:schemeClr val="dk1"/>
              </a:solidFill>
              <a:effectLst/>
              <a:latin typeface="ＭＳ Ｐゴシック"/>
              <a:ea typeface="ＭＳ Ｐゴシック"/>
              <a:cs typeface="+mn-cs"/>
            </a:rPr>
            <a:t>一般会計</a:t>
          </a:r>
          <a:r>
            <a:rPr kumimoji="1" lang="en-US" altLang="ja-JP" sz="1050">
              <a:solidFill>
                <a:schemeClr val="dk1"/>
              </a:solidFill>
              <a:effectLst/>
              <a:latin typeface="ＭＳ Ｐゴシック"/>
              <a:ea typeface="ＭＳ Ｐゴシック"/>
              <a:cs typeface="+mn-cs"/>
            </a:rPr>
            <a:t>】</a:t>
          </a:r>
        </a:p>
        <a:p>
          <a:r>
            <a:rPr kumimoji="1" lang="ja-JP" altLang="en-US" sz="1050">
              <a:solidFill>
                <a:schemeClr val="dk1"/>
              </a:solidFill>
              <a:effectLst/>
              <a:latin typeface="ＭＳ Ｐゴシック"/>
              <a:ea typeface="ＭＳ Ｐゴシック"/>
              <a:cs typeface="+mn-cs"/>
            </a:rPr>
            <a:t>　令和</a:t>
          </a:r>
          <a:r>
            <a:rPr kumimoji="1" lang="en-US" altLang="ja-JP" sz="1050">
              <a:solidFill>
                <a:schemeClr val="dk1"/>
              </a:solidFill>
              <a:effectLst/>
              <a:latin typeface="ＭＳ Ｐゴシック"/>
              <a:ea typeface="ＭＳ Ｐゴシック"/>
              <a:cs typeface="+mn-cs"/>
            </a:rPr>
            <a:t>2</a:t>
          </a:r>
          <a:r>
            <a:rPr kumimoji="1" lang="ja-JP" altLang="en-US" sz="1050">
              <a:solidFill>
                <a:schemeClr val="dk1"/>
              </a:solidFill>
              <a:effectLst/>
              <a:latin typeface="ＭＳ Ｐゴシック"/>
              <a:ea typeface="ＭＳ Ｐゴシック"/>
              <a:cs typeface="+mn-cs"/>
            </a:rPr>
            <a:t>年度は、新型コロナウイルス対策事業が決算に大きな影響を与えた。歳入は、新型コロナウイルス対策に係る国庫支出金が純増し、それが他の区分の収入の減少額をカバーし、結果として、歳入合計が大幅に増加した。一方で、歳出は、特別定額給付金をはじめとした新型コロナウイルス対策関連事業費が純増したことや、令和</a:t>
          </a:r>
          <a:r>
            <a:rPr kumimoji="1" lang="en-US" altLang="ja-JP" sz="1050">
              <a:solidFill>
                <a:schemeClr val="dk1"/>
              </a:solidFill>
              <a:effectLst/>
              <a:latin typeface="ＭＳ Ｐゴシック"/>
              <a:ea typeface="ＭＳ Ｐゴシック"/>
              <a:cs typeface="+mn-cs"/>
            </a:rPr>
            <a:t>3</a:t>
          </a:r>
          <a:r>
            <a:rPr kumimoji="1" lang="ja-JP" altLang="en-US" sz="1050">
              <a:solidFill>
                <a:schemeClr val="dk1"/>
              </a:solidFill>
              <a:effectLst/>
              <a:latin typeface="ＭＳ Ｐゴシック"/>
              <a:ea typeface="ＭＳ Ｐゴシック"/>
              <a:cs typeface="+mn-cs"/>
            </a:rPr>
            <a:t>年</a:t>
          </a:r>
          <a:r>
            <a:rPr kumimoji="1" lang="en-US" altLang="ja-JP" sz="1050">
              <a:solidFill>
                <a:schemeClr val="dk1"/>
              </a:solidFill>
              <a:effectLst/>
              <a:latin typeface="ＭＳ Ｐゴシック"/>
              <a:ea typeface="ＭＳ Ｐゴシック"/>
              <a:cs typeface="+mn-cs"/>
            </a:rPr>
            <a:t>1</a:t>
          </a:r>
          <a:r>
            <a:rPr kumimoji="1" lang="ja-JP" altLang="en-US" sz="1050">
              <a:solidFill>
                <a:schemeClr val="dk1"/>
              </a:solidFill>
              <a:effectLst/>
              <a:latin typeface="ＭＳ Ｐゴシック"/>
              <a:ea typeface="ＭＳ Ｐゴシック"/>
              <a:cs typeface="+mn-cs"/>
            </a:rPr>
            <a:t>月に発生した豪雪に伴う除雪経費の増加が影響し、歳出合計も大幅に増加した（なお、小・中学校の長寿命化工事等の大型建設事業が令和元年度に完了したため、投資的経費は大幅に減少している。）。</a:t>
          </a:r>
          <a:endParaRPr kumimoji="1" lang="en-US" altLang="ja-JP" sz="1050">
            <a:solidFill>
              <a:schemeClr val="dk1"/>
            </a:solidFill>
            <a:effectLst/>
            <a:latin typeface="ＭＳ Ｐゴシック"/>
            <a:ea typeface="ＭＳ Ｐゴシック"/>
            <a:cs typeface="+mn-cs"/>
          </a:endParaRPr>
        </a:p>
        <a:p>
          <a:r>
            <a:rPr kumimoji="1" lang="ja-JP" altLang="en-US" sz="1050">
              <a:solidFill>
                <a:schemeClr val="dk1"/>
              </a:solidFill>
              <a:effectLst/>
              <a:latin typeface="ＭＳ Ｐゴシック"/>
              <a:ea typeface="ＭＳ Ｐゴシック"/>
              <a:cs typeface="+mn-cs"/>
            </a:rPr>
            <a:t>　収支については、歳入総額の前年度からの増加額が歳出総額のそれを上回ったため、形式収支の黒字額は前年度から増加した（</a:t>
          </a:r>
          <a:r>
            <a:rPr kumimoji="1" lang="en-US" altLang="ja-JP" sz="1050">
              <a:solidFill>
                <a:schemeClr val="dk1"/>
              </a:solidFill>
              <a:effectLst/>
              <a:latin typeface="ＭＳ Ｐゴシック"/>
              <a:ea typeface="ＭＳ Ｐゴシック"/>
              <a:cs typeface="+mn-cs"/>
            </a:rPr>
            <a:t>+128</a:t>
          </a:r>
          <a:r>
            <a:rPr kumimoji="1" lang="ja-JP" altLang="en-US" sz="1050">
              <a:solidFill>
                <a:schemeClr val="dk1"/>
              </a:solidFill>
              <a:effectLst/>
              <a:latin typeface="ＭＳ Ｐゴシック"/>
              <a:ea typeface="ＭＳ Ｐゴシック"/>
              <a:cs typeface="+mn-cs"/>
            </a:rPr>
            <a:t>百万円）。しかし、繰越財源が前年度から増加し（</a:t>
          </a:r>
          <a:r>
            <a:rPr kumimoji="1" lang="en-US" altLang="ja-JP" sz="1050">
              <a:solidFill>
                <a:schemeClr val="dk1"/>
              </a:solidFill>
              <a:effectLst/>
              <a:latin typeface="ＭＳ Ｐゴシック"/>
              <a:ea typeface="ＭＳ Ｐゴシック"/>
              <a:cs typeface="+mn-cs"/>
            </a:rPr>
            <a:t>+139</a:t>
          </a:r>
          <a:r>
            <a:rPr kumimoji="1" lang="ja-JP" altLang="en-US" sz="1050">
              <a:solidFill>
                <a:schemeClr val="dk1"/>
              </a:solidFill>
              <a:effectLst/>
              <a:latin typeface="ＭＳ Ｐゴシック"/>
              <a:ea typeface="ＭＳ Ｐゴシック"/>
              <a:cs typeface="+mn-cs"/>
            </a:rPr>
            <a:t>百万円）、結果として、実質収支の黒字額は</a:t>
          </a:r>
          <a:r>
            <a:rPr kumimoji="1" lang="en-US" altLang="ja-JP" sz="1050">
              <a:solidFill>
                <a:schemeClr val="dk1"/>
              </a:solidFill>
              <a:effectLst/>
              <a:latin typeface="ＭＳ Ｐゴシック"/>
              <a:ea typeface="ＭＳ Ｐゴシック"/>
              <a:cs typeface="+mn-cs"/>
            </a:rPr>
            <a:t>11</a:t>
          </a:r>
          <a:r>
            <a:rPr kumimoji="1" lang="ja-JP" altLang="en-US" sz="1050">
              <a:solidFill>
                <a:schemeClr val="dk1"/>
              </a:solidFill>
              <a:effectLst/>
              <a:latin typeface="ＭＳ Ｐゴシック"/>
              <a:ea typeface="ＭＳ Ｐゴシック"/>
              <a:cs typeface="+mn-cs"/>
            </a:rPr>
            <a:t>百万円の減少となった。新型コロナウイルス対策が歳出増に与える影響が大きいことは明らかなので、それが他の事業等の適正な執行の妨げにならないよう、注視する必要がある。</a:t>
          </a:r>
          <a:endParaRPr kumimoji="1" lang="en-US" altLang="ja-JP" sz="1050">
            <a:solidFill>
              <a:schemeClr val="dk1"/>
            </a:solidFill>
            <a:effectLst/>
            <a:latin typeface="ＭＳ Ｐゴシック"/>
            <a:ea typeface="ＭＳ Ｐゴシック"/>
            <a:cs typeface="+mn-cs"/>
          </a:endParaRPr>
        </a:p>
        <a:p>
          <a:endParaRPr lang="ja-JP" altLang="ja-JP" sz="1050">
            <a:effectLst/>
            <a:latin typeface="ＭＳ Ｐゴシック"/>
            <a:ea typeface="ＭＳ Ｐゴシック"/>
          </a:endParaRPr>
        </a:p>
        <a:p>
          <a:r>
            <a:rPr kumimoji="1" lang="en-US" altLang="ja-JP" sz="1050">
              <a:solidFill>
                <a:schemeClr val="dk1"/>
              </a:solidFill>
              <a:effectLst/>
              <a:latin typeface="ＭＳ Ｐゴシック"/>
              <a:ea typeface="ＭＳ Ｐゴシック"/>
              <a:cs typeface="+mn-cs"/>
            </a:rPr>
            <a:t>【</a:t>
          </a:r>
          <a:r>
            <a:rPr kumimoji="1" lang="ja-JP" altLang="ja-JP" sz="1050">
              <a:solidFill>
                <a:schemeClr val="dk1"/>
              </a:solidFill>
              <a:effectLst/>
              <a:latin typeface="ＭＳ Ｐゴシック"/>
              <a:ea typeface="ＭＳ Ｐゴシック"/>
              <a:cs typeface="+mn-cs"/>
            </a:rPr>
            <a:t>病院事業会計</a:t>
          </a:r>
          <a:r>
            <a:rPr kumimoji="1" lang="en-US" altLang="ja-JP" sz="1050">
              <a:solidFill>
                <a:schemeClr val="dk1"/>
              </a:solidFill>
              <a:effectLst/>
              <a:latin typeface="ＭＳ Ｐゴシック"/>
              <a:ea typeface="ＭＳ Ｐゴシック"/>
              <a:cs typeface="+mn-cs"/>
            </a:rPr>
            <a:t>】</a:t>
          </a:r>
        </a:p>
        <a:p>
          <a:r>
            <a:rPr kumimoji="1" lang="ja-JP" altLang="en-US" sz="1050">
              <a:solidFill>
                <a:schemeClr val="dk1"/>
              </a:solidFill>
              <a:effectLst/>
              <a:latin typeface="ＭＳ Ｐゴシック"/>
              <a:ea typeface="ＭＳ Ｐゴシック"/>
              <a:cs typeface="+mn-cs"/>
            </a:rPr>
            <a:t>　</a:t>
          </a:r>
          <a:r>
            <a:rPr kumimoji="1" lang="ja-JP" altLang="ja-JP" sz="1050">
              <a:solidFill>
                <a:schemeClr val="dk1"/>
              </a:solidFill>
              <a:effectLst/>
              <a:latin typeface="ＭＳ Ｐゴシック"/>
              <a:ea typeface="ＭＳ Ｐゴシック"/>
              <a:cs typeface="+mn-cs"/>
            </a:rPr>
            <a:t>新</a:t>
          </a:r>
          <a:r>
            <a:rPr kumimoji="1" lang="ja-JP" altLang="en-US" sz="1050">
              <a:solidFill>
                <a:schemeClr val="dk1"/>
              </a:solidFill>
              <a:effectLst/>
              <a:latin typeface="ＭＳ Ｐゴシック"/>
              <a:ea typeface="ＭＳ Ｐゴシック"/>
              <a:cs typeface="+mn-cs"/>
            </a:rPr>
            <a:t>・</a:t>
          </a:r>
          <a:r>
            <a:rPr kumimoji="1" lang="ja-JP" altLang="ja-JP" sz="1050">
              <a:solidFill>
                <a:schemeClr val="dk1"/>
              </a:solidFill>
              <a:effectLst/>
              <a:latin typeface="ＭＳ Ｐゴシック"/>
              <a:ea typeface="ＭＳ Ｐゴシック"/>
              <a:cs typeface="+mn-cs"/>
            </a:rPr>
            <a:t>南砺市立病院改革プラン（</a:t>
          </a:r>
          <a:r>
            <a:rPr kumimoji="1" lang="ja-JP" altLang="en-US" sz="1050">
              <a:solidFill>
                <a:schemeClr val="dk1"/>
              </a:solidFill>
              <a:effectLst/>
              <a:latin typeface="ＭＳ Ｐゴシック"/>
              <a:ea typeface="ＭＳ Ｐゴシック"/>
              <a:cs typeface="+mn-cs"/>
            </a:rPr>
            <a:t>平成</a:t>
          </a:r>
          <a:r>
            <a:rPr kumimoji="1" lang="en-US" altLang="ja-JP" sz="1050">
              <a:solidFill>
                <a:schemeClr val="dk1"/>
              </a:solidFill>
              <a:effectLst/>
              <a:latin typeface="ＭＳ Ｐゴシック"/>
              <a:ea typeface="ＭＳ Ｐゴシック"/>
              <a:cs typeface="+mn-cs"/>
            </a:rPr>
            <a:t>28</a:t>
          </a:r>
          <a:r>
            <a:rPr kumimoji="1" lang="ja-JP" altLang="en-US" sz="1050">
              <a:solidFill>
                <a:schemeClr val="dk1"/>
              </a:solidFill>
              <a:effectLst/>
              <a:latin typeface="ＭＳ Ｐゴシック"/>
              <a:ea typeface="ＭＳ Ｐゴシック"/>
              <a:cs typeface="+mn-cs"/>
            </a:rPr>
            <a:t>年度～</a:t>
          </a:r>
          <a:r>
            <a:rPr kumimoji="1" lang="ja-JP" altLang="ja-JP" sz="1050">
              <a:solidFill>
                <a:schemeClr val="dk1"/>
              </a:solidFill>
              <a:effectLst/>
              <a:latin typeface="ＭＳ Ｐゴシック"/>
              <a:ea typeface="ＭＳ Ｐゴシック"/>
              <a:cs typeface="+mn-cs"/>
            </a:rPr>
            <a:t>令和</a:t>
          </a:r>
          <a:r>
            <a:rPr kumimoji="1" lang="en-US" altLang="ja-JP" sz="1050">
              <a:solidFill>
                <a:schemeClr val="dk1"/>
              </a:solidFill>
              <a:effectLst/>
              <a:latin typeface="ＭＳ Ｐゴシック"/>
              <a:ea typeface="ＭＳ Ｐゴシック"/>
              <a:cs typeface="+mn-cs"/>
            </a:rPr>
            <a:t>2</a:t>
          </a:r>
          <a:r>
            <a:rPr kumimoji="1" lang="ja-JP" altLang="ja-JP" sz="1050">
              <a:solidFill>
                <a:schemeClr val="dk1"/>
              </a:solidFill>
              <a:effectLst/>
              <a:latin typeface="ＭＳ Ｐゴシック"/>
              <a:ea typeface="ＭＳ Ｐゴシック"/>
              <a:cs typeface="+mn-cs"/>
            </a:rPr>
            <a:t>年度）に基づく取組</a:t>
          </a:r>
          <a:r>
            <a:rPr kumimoji="1" lang="ja-JP" altLang="en-US" sz="1050">
              <a:solidFill>
                <a:schemeClr val="dk1"/>
              </a:solidFill>
              <a:effectLst/>
              <a:latin typeface="ＭＳ Ｐゴシック"/>
              <a:ea typeface="ＭＳ Ｐゴシック"/>
              <a:cs typeface="+mn-cs"/>
            </a:rPr>
            <a:t>及び</a:t>
          </a:r>
          <a:r>
            <a:rPr kumimoji="1" lang="ja-JP" altLang="ja-JP" sz="1050">
              <a:solidFill>
                <a:schemeClr val="dk1"/>
              </a:solidFill>
              <a:effectLst/>
              <a:latin typeface="ＭＳ Ｐゴシック"/>
              <a:ea typeface="ＭＳ Ｐゴシック"/>
              <a:cs typeface="+mn-cs"/>
            </a:rPr>
            <a:t>一般会計からの支援の継続等により</a:t>
          </a:r>
          <a:r>
            <a:rPr kumimoji="1" lang="ja-JP" altLang="en-US" sz="1050">
              <a:solidFill>
                <a:schemeClr val="dk1"/>
              </a:solidFill>
              <a:effectLst/>
              <a:latin typeface="ＭＳ Ｐゴシック"/>
              <a:ea typeface="ＭＳ Ｐゴシック"/>
              <a:cs typeface="+mn-cs"/>
            </a:rPr>
            <a:t>、</a:t>
          </a:r>
          <a:r>
            <a:rPr kumimoji="1" lang="ja-JP" altLang="ja-JP" sz="1050">
              <a:solidFill>
                <a:schemeClr val="dk1"/>
              </a:solidFill>
              <a:effectLst/>
              <a:latin typeface="ＭＳ Ｐゴシック"/>
              <a:ea typeface="ＭＳ Ｐゴシック"/>
              <a:cs typeface="+mn-cs"/>
            </a:rPr>
            <a:t>経常収支の黒字を維持できた。</a:t>
          </a:r>
          <a:r>
            <a:rPr kumimoji="1" lang="ja-JP" altLang="en-US" sz="1050">
              <a:solidFill>
                <a:schemeClr val="dk1"/>
              </a:solidFill>
              <a:effectLst/>
              <a:latin typeface="ＭＳ Ｐゴシック"/>
              <a:ea typeface="ＭＳ Ｐゴシック"/>
              <a:cs typeface="+mn-cs"/>
            </a:rPr>
            <a:t>令和</a:t>
          </a:r>
          <a:r>
            <a:rPr kumimoji="1" lang="en-US" altLang="ja-JP" sz="1050">
              <a:solidFill>
                <a:schemeClr val="dk1"/>
              </a:solidFill>
              <a:effectLst/>
              <a:latin typeface="ＭＳ Ｐゴシック"/>
              <a:ea typeface="ＭＳ Ｐゴシック"/>
              <a:cs typeface="+mn-cs"/>
            </a:rPr>
            <a:t>3</a:t>
          </a:r>
          <a:r>
            <a:rPr kumimoji="1" lang="ja-JP" altLang="en-US" sz="1050">
              <a:solidFill>
                <a:schemeClr val="dk1"/>
              </a:solidFill>
              <a:effectLst/>
              <a:latin typeface="ＭＳ Ｐゴシック"/>
              <a:ea typeface="ＭＳ Ｐゴシック"/>
              <a:cs typeface="+mn-cs"/>
            </a:rPr>
            <a:t>年度以降に新たなプランを策定することとなっており、新たなプランに基づき、</a:t>
          </a:r>
          <a:r>
            <a:rPr kumimoji="1" lang="ja-JP" altLang="ja-JP" sz="1050">
              <a:solidFill>
                <a:schemeClr val="dk1"/>
              </a:solidFill>
              <a:effectLst/>
              <a:latin typeface="ＭＳ Ｐゴシック"/>
              <a:ea typeface="ＭＳ Ｐゴシック"/>
              <a:cs typeface="+mn-cs"/>
            </a:rPr>
            <a:t>将来的な医療需要に応じた病院機能の集約・分化を進め、</a:t>
          </a:r>
          <a:r>
            <a:rPr kumimoji="1" lang="ja-JP" altLang="en-US" sz="1050">
              <a:solidFill>
                <a:schemeClr val="dk1"/>
              </a:solidFill>
              <a:effectLst/>
              <a:latin typeface="ＭＳ Ｐゴシック"/>
              <a:ea typeface="ＭＳ Ｐゴシック"/>
              <a:cs typeface="+mn-cs"/>
            </a:rPr>
            <a:t>持続的な</a:t>
          </a:r>
          <a:r>
            <a:rPr kumimoji="1" lang="ja-JP" altLang="ja-JP" sz="1050">
              <a:solidFill>
                <a:schemeClr val="dk1"/>
              </a:solidFill>
              <a:effectLst/>
              <a:latin typeface="ＭＳ Ｐゴシック"/>
              <a:ea typeface="ＭＳ Ｐゴシック"/>
              <a:cs typeface="+mn-cs"/>
            </a:rPr>
            <a:t>経営の健全化を</a:t>
          </a:r>
          <a:r>
            <a:rPr kumimoji="1" lang="ja-JP" altLang="en-US" sz="1050">
              <a:solidFill>
                <a:schemeClr val="dk1"/>
              </a:solidFill>
              <a:effectLst/>
              <a:latin typeface="ＭＳ Ｐゴシック"/>
              <a:ea typeface="ＭＳ Ｐゴシック"/>
              <a:cs typeface="+mn-cs"/>
            </a:rPr>
            <a:t>目指す</a:t>
          </a:r>
          <a:r>
            <a:rPr kumimoji="1" lang="ja-JP" altLang="ja-JP" sz="1050">
              <a:solidFill>
                <a:schemeClr val="dk1"/>
              </a:solidFill>
              <a:effectLst/>
              <a:latin typeface="ＭＳ Ｐゴシック"/>
              <a:ea typeface="ＭＳ Ｐゴシック"/>
              <a:cs typeface="+mn-cs"/>
            </a:rPr>
            <a:t>。</a:t>
          </a:r>
          <a:endParaRPr kumimoji="1" lang="en-US" altLang="ja-JP" sz="1050">
            <a:solidFill>
              <a:schemeClr val="dk1"/>
            </a:solidFill>
            <a:effectLst/>
            <a:latin typeface="ＭＳ Ｐゴシック"/>
            <a:ea typeface="ＭＳ Ｐゴシック"/>
            <a:cs typeface="+mn-cs"/>
          </a:endParaRPr>
        </a:p>
        <a:p>
          <a:endParaRPr lang="en-US" altLang="ja-JP" sz="1050">
            <a:effectLst/>
            <a:latin typeface="ＭＳ Ｐゴシック"/>
            <a:ea typeface="ＭＳ Ｐゴシック"/>
          </a:endParaRPr>
        </a:p>
        <a:p>
          <a:r>
            <a:rPr lang="en-US" altLang="ja-JP" sz="1050">
              <a:effectLst/>
              <a:latin typeface="ＭＳ Ｐゴシック"/>
              <a:ea typeface="ＭＳ Ｐゴシック"/>
            </a:rPr>
            <a:t>【</a:t>
          </a:r>
          <a:r>
            <a:rPr lang="ja-JP" altLang="en-US" sz="1050">
              <a:effectLst/>
              <a:latin typeface="ＭＳ Ｐゴシック"/>
              <a:ea typeface="ＭＳ Ｐゴシック"/>
            </a:rPr>
            <a:t>水道事業会計・下水道事業会計</a:t>
          </a:r>
          <a:r>
            <a:rPr lang="en-US" altLang="ja-JP" sz="1050">
              <a:effectLst/>
              <a:latin typeface="ＭＳ Ｐゴシック"/>
              <a:ea typeface="ＭＳ Ｐゴシック"/>
            </a:rPr>
            <a:t>】</a:t>
          </a:r>
          <a:endParaRPr lang="ja-JP" altLang="ja-JP" sz="1050">
            <a:effectLst/>
            <a:latin typeface="ＭＳ Ｐゴシック"/>
            <a:ea typeface="ＭＳ Ｐゴシック"/>
          </a:endParaRPr>
        </a:p>
        <a:p>
          <a:r>
            <a:rPr kumimoji="1" lang="ja-JP" altLang="en-US" sz="1050">
              <a:solidFill>
                <a:schemeClr val="dk1"/>
              </a:solidFill>
              <a:effectLst/>
              <a:latin typeface="ＭＳ Ｐゴシック"/>
              <a:ea typeface="ＭＳ Ｐゴシック"/>
              <a:cs typeface="+mn-cs"/>
            </a:rPr>
            <a:t>　</a:t>
          </a:r>
          <a:r>
            <a:rPr kumimoji="1" lang="ja-JP" altLang="ja-JP" sz="1050">
              <a:solidFill>
                <a:schemeClr val="dk1"/>
              </a:solidFill>
              <a:effectLst/>
              <a:latin typeface="ＭＳ Ｐゴシック"/>
              <a:ea typeface="ＭＳ Ｐゴシック"/>
              <a:cs typeface="+mn-cs"/>
            </a:rPr>
            <a:t>水道事業、下水道事業ともに</a:t>
          </a:r>
          <a:r>
            <a:rPr kumimoji="1" lang="ja-JP" altLang="en-US" sz="1050">
              <a:solidFill>
                <a:schemeClr val="dk1"/>
              </a:solidFill>
              <a:effectLst/>
              <a:latin typeface="ＭＳ Ｐゴシック"/>
              <a:ea typeface="ＭＳ Ｐゴシック"/>
              <a:cs typeface="+mn-cs"/>
            </a:rPr>
            <a:t>経営戦略を改訂している。</a:t>
          </a:r>
          <a:r>
            <a:rPr kumimoji="1" lang="ja-JP" altLang="ja-JP" sz="1050">
              <a:solidFill>
                <a:schemeClr val="dk1"/>
              </a:solidFill>
              <a:effectLst/>
              <a:latin typeface="ＭＳ Ｐゴシック"/>
              <a:ea typeface="ＭＳ Ｐゴシック"/>
              <a:cs typeface="+mn-cs"/>
            </a:rPr>
            <a:t>将来の人口減少による使用料収入の減や老朽施設の更新を視野に入れ、</a:t>
          </a:r>
          <a:r>
            <a:rPr kumimoji="1" lang="ja-JP" altLang="en-US" sz="1050">
              <a:solidFill>
                <a:schemeClr val="dk1"/>
              </a:solidFill>
              <a:effectLst/>
              <a:latin typeface="ＭＳ Ｐゴシック"/>
              <a:ea typeface="ＭＳ Ｐゴシック"/>
              <a:cs typeface="+mn-cs"/>
            </a:rPr>
            <a:t>改訂した経営戦略に基づきながら、</a:t>
          </a:r>
          <a:r>
            <a:rPr kumimoji="1" lang="ja-JP" altLang="ja-JP" sz="1050">
              <a:solidFill>
                <a:schemeClr val="dk1"/>
              </a:solidFill>
              <a:effectLst/>
              <a:latin typeface="ＭＳ Ｐゴシック"/>
              <a:ea typeface="ＭＳ Ｐゴシック"/>
              <a:cs typeface="+mn-cs"/>
            </a:rPr>
            <a:t>漏水や不明水対策等により有収率を高めるとともに、料金改定・その他財源の確保を検討し、経営の健全化に取り組む</a:t>
          </a:r>
          <a:r>
            <a:rPr kumimoji="1" lang="ja-JP" altLang="en-US" sz="1050">
              <a:solidFill>
                <a:schemeClr val="dk1"/>
              </a:solidFill>
              <a:effectLst/>
              <a:latin typeface="ＭＳ Ｐゴシック"/>
              <a:ea typeface="ＭＳ Ｐゴシック"/>
              <a:cs typeface="+mn-cs"/>
            </a:rPr>
            <a:t>必要がある。</a:t>
          </a:r>
          <a:endParaRPr lang="ja-JP" altLang="ja-JP" sz="1050">
            <a:effectLst/>
            <a:latin typeface="ＭＳ Ｐゴシック"/>
            <a:ea typeface="ＭＳ Ｐ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O56"/>
  <sheetViews>
    <sheetView showGridLines="0" tabSelected="1" workbookViewId="0">
      <selection activeCell="AH22" sqref="AH22:AL23"/>
    </sheetView>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87" t="s">
        <v>28</v>
      </c>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7"/>
      <c r="BO1" s="587"/>
      <c r="BP1" s="587"/>
      <c r="BQ1" s="587"/>
      <c r="BR1" s="587"/>
      <c r="BS1" s="587"/>
      <c r="BT1" s="587"/>
      <c r="BU1" s="587"/>
      <c r="BV1" s="587"/>
      <c r="BW1" s="587"/>
      <c r="BX1" s="587"/>
      <c r="BY1" s="587"/>
      <c r="BZ1" s="587"/>
      <c r="CA1" s="587"/>
      <c r="CB1" s="587"/>
      <c r="CC1" s="587"/>
      <c r="CD1" s="587"/>
      <c r="CE1" s="587"/>
      <c r="CF1" s="587"/>
      <c r="CG1" s="587"/>
      <c r="CH1" s="587"/>
      <c r="CI1" s="587"/>
      <c r="CJ1" s="587"/>
      <c r="CK1" s="587"/>
      <c r="CL1" s="587"/>
      <c r="CM1" s="587"/>
      <c r="CN1" s="587"/>
      <c r="CO1" s="587"/>
      <c r="CP1" s="587"/>
      <c r="CQ1" s="587"/>
      <c r="CR1" s="587"/>
      <c r="CS1" s="587"/>
      <c r="CT1" s="587"/>
      <c r="CU1" s="587"/>
      <c r="CV1" s="587"/>
      <c r="CW1" s="587"/>
      <c r="CX1" s="587"/>
      <c r="CY1" s="587"/>
      <c r="CZ1" s="587"/>
      <c r="DA1" s="587"/>
      <c r="DB1" s="587"/>
      <c r="DC1" s="587"/>
      <c r="DD1" s="587"/>
      <c r="DE1" s="587"/>
      <c r="DF1" s="587"/>
      <c r="DG1" s="587"/>
      <c r="DH1" s="587"/>
      <c r="DI1" s="587"/>
      <c r="DJ1" s="2"/>
      <c r="DK1" s="2"/>
      <c r="DL1" s="2"/>
      <c r="DM1" s="2"/>
      <c r="DN1" s="2"/>
      <c r="DO1" s="2"/>
    </row>
    <row r="2" spans="1:119" ht="24" x14ac:dyDescent="0.15">
      <c r="B2" s="3" t="s">
        <v>132</v>
      </c>
      <c r="C2" s="3"/>
      <c r="D2" s="12"/>
    </row>
    <row r="3" spans="1:119" ht="18.75" customHeight="1" x14ac:dyDescent="0.15">
      <c r="A3" s="2"/>
      <c r="B3" s="410" t="s">
        <v>134</v>
      </c>
      <c r="C3" s="411"/>
      <c r="D3" s="411"/>
      <c r="E3" s="412"/>
      <c r="F3" s="412"/>
      <c r="G3" s="412"/>
      <c r="H3" s="412"/>
      <c r="I3" s="412"/>
      <c r="J3" s="412"/>
      <c r="K3" s="412"/>
      <c r="L3" s="412" t="s">
        <v>135</v>
      </c>
      <c r="M3" s="412"/>
      <c r="N3" s="412"/>
      <c r="O3" s="412"/>
      <c r="P3" s="412"/>
      <c r="Q3" s="412"/>
      <c r="R3" s="418"/>
      <c r="S3" s="418"/>
      <c r="T3" s="418"/>
      <c r="U3" s="418"/>
      <c r="V3" s="419"/>
      <c r="W3" s="374" t="s">
        <v>136</v>
      </c>
      <c r="X3" s="375"/>
      <c r="Y3" s="375"/>
      <c r="Z3" s="375"/>
      <c r="AA3" s="375"/>
      <c r="AB3" s="411"/>
      <c r="AC3" s="418" t="s">
        <v>138</v>
      </c>
      <c r="AD3" s="375"/>
      <c r="AE3" s="375"/>
      <c r="AF3" s="375"/>
      <c r="AG3" s="375"/>
      <c r="AH3" s="375"/>
      <c r="AI3" s="375"/>
      <c r="AJ3" s="375"/>
      <c r="AK3" s="375"/>
      <c r="AL3" s="426"/>
      <c r="AM3" s="374" t="s">
        <v>139</v>
      </c>
      <c r="AN3" s="375"/>
      <c r="AO3" s="375"/>
      <c r="AP3" s="375"/>
      <c r="AQ3" s="375"/>
      <c r="AR3" s="375"/>
      <c r="AS3" s="375"/>
      <c r="AT3" s="375"/>
      <c r="AU3" s="375"/>
      <c r="AV3" s="375"/>
      <c r="AW3" s="375"/>
      <c r="AX3" s="426"/>
      <c r="AY3" s="447" t="s">
        <v>0</v>
      </c>
      <c r="AZ3" s="448"/>
      <c r="BA3" s="448"/>
      <c r="BB3" s="448"/>
      <c r="BC3" s="448"/>
      <c r="BD3" s="448"/>
      <c r="BE3" s="448"/>
      <c r="BF3" s="448"/>
      <c r="BG3" s="448"/>
      <c r="BH3" s="448"/>
      <c r="BI3" s="448"/>
      <c r="BJ3" s="448"/>
      <c r="BK3" s="448"/>
      <c r="BL3" s="448"/>
      <c r="BM3" s="588"/>
      <c r="BN3" s="374" t="s">
        <v>92</v>
      </c>
      <c r="BO3" s="375"/>
      <c r="BP3" s="375"/>
      <c r="BQ3" s="375"/>
      <c r="BR3" s="375"/>
      <c r="BS3" s="375"/>
      <c r="BT3" s="375"/>
      <c r="BU3" s="426"/>
      <c r="BV3" s="374" t="s">
        <v>141</v>
      </c>
      <c r="BW3" s="375"/>
      <c r="BX3" s="375"/>
      <c r="BY3" s="375"/>
      <c r="BZ3" s="375"/>
      <c r="CA3" s="375"/>
      <c r="CB3" s="375"/>
      <c r="CC3" s="426"/>
      <c r="CD3" s="447" t="s">
        <v>0</v>
      </c>
      <c r="CE3" s="448"/>
      <c r="CF3" s="448"/>
      <c r="CG3" s="448"/>
      <c r="CH3" s="448"/>
      <c r="CI3" s="448"/>
      <c r="CJ3" s="448"/>
      <c r="CK3" s="448"/>
      <c r="CL3" s="448"/>
      <c r="CM3" s="448"/>
      <c r="CN3" s="448"/>
      <c r="CO3" s="448"/>
      <c r="CP3" s="448"/>
      <c r="CQ3" s="448"/>
      <c r="CR3" s="448"/>
      <c r="CS3" s="588"/>
      <c r="CT3" s="374" t="s">
        <v>93</v>
      </c>
      <c r="CU3" s="375"/>
      <c r="CV3" s="375"/>
      <c r="CW3" s="375"/>
      <c r="CX3" s="375"/>
      <c r="CY3" s="375"/>
      <c r="CZ3" s="375"/>
      <c r="DA3" s="426"/>
      <c r="DB3" s="374" t="s">
        <v>142</v>
      </c>
      <c r="DC3" s="375"/>
      <c r="DD3" s="375"/>
      <c r="DE3" s="375"/>
      <c r="DF3" s="375"/>
      <c r="DG3" s="375"/>
      <c r="DH3" s="375"/>
      <c r="DI3" s="426"/>
    </row>
    <row r="4" spans="1:119" ht="18.75" customHeight="1" x14ac:dyDescent="0.15">
      <c r="A4" s="2"/>
      <c r="B4" s="413"/>
      <c r="C4" s="414"/>
      <c r="D4" s="414"/>
      <c r="E4" s="415"/>
      <c r="F4" s="415"/>
      <c r="G4" s="415"/>
      <c r="H4" s="415"/>
      <c r="I4" s="415"/>
      <c r="J4" s="415"/>
      <c r="K4" s="415"/>
      <c r="L4" s="415"/>
      <c r="M4" s="415"/>
      <c r="N4" s="415"/>
      <c r="O4" s="415"/>
      <c r="P4" s="415"/>
      <c r="Q4" s="415"/>
      <c r="R4" s="420"/>
      <c r="S4" s="420"/>
      <c r="T4" s="420"/>
      <c r="U4" s="420"/>
      <c r="V4" s="421"/>
      <c r="W4" s="423"/>
      <c r="X4" s="424"/>
      <c r="Y4" s="424"/>
      <c r="Z4" s="424"/>
      <c r="AA4" s="424"/>
      <c r="AB4" s="414"/>
      <c r="AC4" s="420"/>
      <c r="AD4" s="424"/>
      <c r="AE4" s="424"/>
      <c r="AF4" s="424"/>
      <c r="AG4" s="424"/>
      <c r="AH4" s="424"/>
      <c r="AI4" s="424"/>
      <c r="AJ4" s="424"/>
      <c r="AK4" s="424"/>
      <c r="AL4" s="427"/>
      <c r="AM4" s="425"/>
      <c r="AN4" s="382"/>
      <c r="AO4" s="382"/>
      <c r="AP4" s="382"/>
      <c r="AQ4" s="382"/>
      <c r="AR4" s="382"/>
      <c r="AS4" s="382"/>
      <c r="AT4" s="382"/>
      <c r="AU4" s="382"/>
      <c r="AV4" s="382"/>
      <c r="AW4" s="382"/>
      <c r="AX4" s="428"/>
      <c r="AY4" s="499" t="s">
        <v>145</v>
      </c>
      <c r="AZ4" s="500"/>
      <c r="BA4" s="500"/>
      <c r="BB4" s="500"/>
      <c r="BC4" s="500"/>
      <c r="BD4" s="500"/>
      <c r="BE4" s="500"/>
      <c r="BF4" s="500"/>
      <c r="BG4" s="500"/>
      <c r="BH4" s="500"/>
      <c r="BI4" s="500"/>
      <c r="BJ4" s="500"/>
      <c r="BK4" s="500"/>
      <c r="BL4" s="500"/>
      <c r="BM4" s="501"/>
      <c r="BN4" s="483">
        <v>42004839</v>
      </c>
      <c r="BO4" s="484"/>
      <c r="BP4" s="484"/>
      <c r="BQ4" s="484"/>
      <c r="BR4" s="484"/>
      <c r="BS4" s="484"/>
      <c r="BT4" s="484"/>
      <c r="BU4" s="485"/>
      <c r="BV4" s="483">
        <v>37983461</v>
      </c>
      <c r="BW4" s="484"/>
      <c r="BX4" s="484"/>
      <c r="BY4" s="484"/>
      <c r="BZ4" s="484"/>
      <c r="CA4" s="484"/>
      <c r="CB4" s="484"/>
      <c r="CC4" s="485"/>
      <c r="CD4" s="555" t="s">
        <v>148</v>
      </c>
      <c r="CE4" s="556"/>
      <c r="CF4" s="556"/>
      <c r="CG4" s="556"/>
      <c r="CH4" s="556"/>
      <c r="CI4" s="556"/>
      <c r="CJ4" s="556"/>
      <c r="CK4" s="556"/>
      <c r="CL4" s="556"/>
      <c r="CM4" s="556"/>
      <c r="CN4" s="556"/>
      <c r="CO4" s="556"/>
      <c r="CP4" s="556"/>
      <c r="CQ4" s="556"/>
      <c r="CR4" s="556"/>
      <c r="CS4" s="557"/>
      <c r="CT4" s="589">
        <v>6.6</v>
      </c>
      <c r="CU4" s="590"/>
      <c r="CV4" s="590"/>
      <c r="CW4" s="590"/>
      <c r="CX4" s="590"/>
      <c r="CY4" s="590"/>
      <c r="CZ4" s="590"/>
      <c r="DA4" s="591"/>
      <c r="DB4" s="589">
        <v>6.9</v>
      </c>
      <c r="DC4" s="590"/>
      <c r="DD4" s="590"/>
      <c r="DE4" s="590"/>
      <c r="DF4" s="590"/>
      <c r="DG4" s="590"/>
      <c r="DH4" s="590"/>
      <c r="DI4" s="591"/>
    </row>
    <row r="5" spans="1:119" ht="18.75" customHeight="1" x14ac:dyDescent="0.15">
      <c r="A5" s="2"/>
      <c r="B5" s="416"/>
      <c r="C5" s="383"/>
      <c r="D5" s="383"/>
      <c r="E5" s="417"/>
      <c r="F5" s="417"/>
      <c r="G5" s="417"/>
      <c r="H5" s="417"/>
      <c r="I5" s="417"/>
      <c r="J5" s="417"/>
      <c r="K5" s="417"/>
      <c r="L5" s="417"/>
      <c r="M5" s="417"/>
      <c r="N5" s="417"/>
      <c r="O5" s="417"/>
      <c r="P5" s="417"/>
      <c r="Q5" s="417"/>
      <c r="R5" s="381"/>
      <c r="S5" s="381"/>
      <c r="T5" s="381"/>
      <c r="U5" s="381"/>
      <c r="V5" s="422"/>
      <c r="W5" s="425"/>
      <c r="X5" s="382"/>
      <c r="Y5" s="382"/>
      <c r="Z5" s="382"/>
      <c r="AA5" s="382"/>
      <c r="AB5" s="383"/>
      <c r="AC5" s="381"/>
      <c r="AD5" s="382"/>
      <c r="AE5" s="382"/>
      <c r="AF5" s="382"/>
      <c r="AG5" s="382"/>
      <c r="AH5" s="382"/>
      <c r="AI5" s="382"/>
      <c r="AJ5" s="382"/>
      <c r="AK5" s="382"/>
      <c r="AL5" s="428"/>
      <c r="AM5" s="526" t="s">
        <v>149</v>
      </c>
      <c r="AN5" s="487"/>
      <c r="AO5" s="487"/>
      <c r="AP5" s="487"/>
      <c r="AQ5" s="487"/>
      <c r="AR5" s="487"/>
      <c r="AS5" s="487"/>
      <c r="AT5" s="488"/>
      <c r="AU5" s="527" t="s">
        <v>151</v>
      </c>
      <c r="AV5" s="528"/>
      <c r="AW5" s="528"/>
      <c r="AX5" s="528"/>
      <c r="AY5" s="493" t="s">
        <v>45</v>
      </c>
      <c r="AZ5" s="494"/>
      <c r="BA5" s="494"/>
      <c r="BB5" s="494"/>
      <c r="BC5" s="494"/>
      <c r="BD5" s="494"/>
      <c r="BE5" s="494"/>
      <c r="BF5" s="494"/>
      <c r="BG5" s="494"/>
      <c r="BH5" s="494"/>
      <c r="BI5" s="494"/>
      <c r="BJ5" s="494"/>
      <c r="BK5" s="494"/>
      <c r="BL5" s="494"/>
      <c r="BM5" s="495"/>
      <c r="BN5" s="496">
        <v>40218180</v>
      </c>
      <c r="BO5" s="497"/>
      <c r="BP5" s="497"/>
      <c r="BQ5" s="497"/>
      <c r="BR5" s="497"/>
      <c r="BS5" s="497"/>
      <c r="BT5" s="497"/>
      <c r="BU5" s="498"/>
      <c r="BV5" s="496">
        <v>36324395</v>
      </c>
      <c r="BW5" s="497"/>
      <c r="BX5" s="497"/>
      <c r="BY5" s="497"/>
      <c r="BZ5" s="497"/>
      <c r="CA5" s="497"/>
      <c r="CB5" s="497"/>
      <c r="CC5" s="498"/>
      <c r="CD5" s="507" t="s">
        <v>56</v>
      </c>
      <c r="CE5" s="508"/>
      <c r="CF5" s="508"/>
      <c r="CG5" s="508"/>
      <c r="CH5" s="508"/>
      <c r="CI5" s="508"/>
      <c r="CJ5" s="508"/>
      <c r="CK5" s="508"/>
      <c r="CL5" s="508"/>
      <c r="CM5" s="508"/>
      <c r="CN5" s="508"/>
      <c r="CO5" s="508"/>
      <c r="CP5" s="508"/>
      <c r="CQ5" s="508"/>
      <c r="CR5" s="508"/>
      <c r="CS5" s="509"/>
      <c r="CT5" s="362">
        <v>89.4</v>
      </c>
      <c r="CU5" s="363"/>
      <c r="CV5" s="363"/>
      <c r="CW5" s="363"/>
      <c r="CX5" s="363"/>
      <c r="CY5" s="363"/>
      <c r="CZ5" s="363"/>
      <c r="DA5" s="364"/>
      <c r="DB5" s="362">
        <v>89.3</v>
      </c>
      <c r="DC5" s="363"/>
      <c r="DD5" s="363"/>
      <c r="DE5" s="363"/>
      <c r="DF5" s="363"/>
      <c r="DG5" s="363"/>
      <c r="DH5" s="363"/>
      <c r="DI5" s="364"/>
    </row>
    <row r="6" spans="1:119" ht="18.75" customHeight="1" x14ac:dyDescent="0.15">
      <c r="A6" s="2"/>
      <c r="B6" s="429" t="s">
        <v>153</v>
      </c>
      <c r="C6" s="380"/>
      <c r="D6" s="380"/>
      <c r="E6" s="430"/>
      <c r="F6" s="430"/>
      <c r="G6" s="430"/>
      <c r="H6" s="430"/>
      <c r="I6" s="430"/>
      <c r="J6" s="430"/>
      <c r="K6" s="430"/>
      <c r="L6" s="430" t="s">
        <v>39</v>
      </c>
      <c r="M6" s="430"/>
      <c r="N6" s="430"/>
      <c r="O6" s="430"/>
      <c r="P6" s="430"/>
      <c r="Q6" s="430"/>
      <c r="R6" s="378"/>
      <c r="S6" s="378"/>
      <c r="T6" s="378"/>
      <c r="U6" s="378"/>
      <c r="V6" s="434"/>
      <c r="W6" s="437" t="s">
        <v>154</v>
      </c>
      <c r="X6" s="379"/>
      <c r="Y6" s="379"/>
      <c r="Z6" s="379"/>
      <c r="AA6" s="379"/>
      <c r="AB6" s="380"/>
      <c r="AC6" s="438" t="s">
        <v>144</v>
      </c>
      <c r="AD6" s="439"/>
      <c r="AE6" s="439"/>
      <c r="AF6" s="439"/>
      <c r="AG6" s="439"/>
      <c r="AH6" s="439"/>
      <c r="AI6" s="439"/>
      <c r="AJ6" s="439"/>
      <c r="AK6" s="439"/>
      <c r="AL6" s="440"/>
      <c r="AM6" s="526" t="s">
        <v>155</v>
      </c>
      <c r="AN6" s="487"/>
      <c r="AO6" s="487"/>
      <c r="AP6" s="487"/>
      <c r="AQ6" s="487"/>
      <c r="AR6" s="487"/>
      <c r="AS6" s="487"/>
      <c r="AT6" s="488"/>
      <c r="AU6" s="527" t="s">
        <v>151</v>
      </c>
      <c r="AV6" s="528"/>
      <c r="AW6" s="528"/>
      <c r="AX6" s="528"/>
      <c r="AY6" s="493" t="s">
        <v>156</v>
      </c>
      <c r="AZ6" s="494"/>
      <c r="BA6" s="494"/>
      <c r="BB6" s="494"/>
      <c r="BC6" s="494"/>
      <c r="BD6" s="494"/>
      <c r="BE6" s="494"/>
      <c r="BF6" s="494"/>
      <c r="BG6" s="494"/>
      <c r="BH6" s="494"/>
      <c r="BI6" s="494"/>
      <c r="BJ6" s="494"/>
      <c r="BK6" s="494"/>
      <c r="BL6" s="494"/>
      <c r="BM6" s="495"/>
      <c r="BN6" s="496">
        <v>1786659</v>
      </c>
      <c r="BO6" s="497"/>
      <c r="BP6" s="497"/>
      <c r="BQ6" s="497"/>
      <c r="BR6" s="497"/>
      <c r="BS6" s="497"/>
      <c r="BT6" s="497"/>
      <c r="BU6" s="498"/>
      <c r="BV6" s="496">
        <v>1659066</v>
      </c>
      <c r="BW6" s="497"/>
      <c r="BX6" s="497"/>
      <c r="BY6" s="497"/>
      <c r="BZ6" s="497"/>
      <c r="CA6" s="497"/>
      <c r="CB6" s="497"/>
      <c r="CC6" s="498"/>
      <c r="CD6" s="507" t="s">
        <v>157</v>
      </c>
      <c r="CE6" s="508"/>
      <c r="CF6" s="508"/>
      <c r="CG6" s="508"/>
      <c r="CH6" s="508"/>
      <c r="CI6" s="508"/>
      <c r="CJ6" s="508"/>
      <c r="CK6" s="508"/>
      <c r="CL6" s="508"/>
      <c r="CM6" s="508"/>
      <c r="CN6" s="508"/>
      <c r="CO6" s="508"/>
      <c r="CP6" s="508"/>
      <c r="CQ6" s="508"/>
      <c r="CR6" s="508"/>
      <c r="CS6" s="509"/>
      <c r="CT6" s="584">
        <v>92.8</v>
      </c>
      <c r="CU6" s="585"/>
      <c r="CV6" s="585"/>
      <c r="CW6" s="585"/>
      <c r="CX6" s="585"/>
      <c r="CY6" s="585"/>
      <c r="CZ6" s="585"/>
      <c r="DA6" s="586"/>
      <c r="DB6" s="584">
        <v>92.5</v>
      </c>
      <c r="DC6" s="585"/>
      <c r="DD6" s="585"/>
      <c r="DE6" s="585"/>
      <c r="DF6" s="585"/>
      <c r="DG6" s="585"/>
      <c r="DH6" s="585"/>
      <c r="DI6" s="586"/>
    </row>
    <row r="7" spans="1:119" ht="18.75" customHeight="1" x14ac:dyDescent="0.15">
      <c r="A7" s="2"/>
      <c r="B7" s="413"/>
      <c r="C7" s="414"/>
      <c r="D7" s="414"/>
      <c r="E7" s="415"/>
      <c r="F7" s="415"/>
      <c r="G7" s="415"/>
      <c r="H7" s="415"/>
      <c r="I7" s="415"/>
      <c r="J7" s="415"/>
      <c r="K7" s="415"/>
      <c r="L7" s="415"/>
      <c r="M7" s="415"/>
      <c r="N7" s="415"/>
      <c r="O7" s="415"/>
      <c r="P7" s="415"/>
      <c r="Q7" s="415"/>
      <c r="R7" s="420"/>
      <c r="S7" s="420"/>
      <c r="T7" s="420"/>
      <c r="U7" s="420"/>
      <c r="V7" s="421"/>
      <c r="W7" s="423"/>
      <c r="X7" s="424"/>
      <c r="Y7" s="424"/>
      <c r="Z7" s="424"/>
      <c r="AA7" s="424"/>
      <c r="AB7" s="414"/>
      <c r="AC7" s="441"/>
      <c r="AD7" s="442"/>
      <c r="AE7" s="442"/>
      <c r="AF7" s="442"/>
      <c r="AG7" s="442"/>
      <c r="AH7" s="442"/>
      <c r="AI7" s="442"/>
      <c r="AJ7" s="442"/>
      <c r="AK7" s="442"/>
      <c r="AL7" s="443"/>
      <c r="AM7" s="526" t="s">
        <v>158</v>
      </c>
      <c r="AN7" s="487"/>
      <c r="AO7" s="487"/>
      <c r="AP7" s="487"/>
      <c r="AQ7" s="487"/>
      <c r="AR7" s="487"/>
      <c r="AS7" s="487"/>
      <c r="AT7" s="488"/>
      <c r="AU7" s="527" t="s">
        <v>151</v>
      </c>
      <c r="AV7" s="528"/>
      <c r="AW7" s="528"/>
      <c r="AX7" s="528"/>
      <c r="AY7" s="493" t="s">
        <v>87</v>
      </c>
      <c r="AZ7" s="494"/>
      <c r="BA7" s="494"/>
      <c r="BB7" s="494"/>
      <c r="BC7" s="494"/>
      <c r="BD7" s="494"/>
      <c r="BE7" s="494"/>
      <c r="BF7" s="494"/>
      <c r="BG7" s="494"/>
      <c r="BH7" s="494"/>
      <c r="BI7" s="494"/>
      <c r="BJ7" s="494"/>
      <c r="BK7" s="494"/>
      <c r="BL7" s="494"/>
      <c r="BM7" s="495"/>
      <c r="BN7" s="496">
        <v>345079</v>
      </c>
      <c r="BO7" s="497"/>
      <c r="BP7" s="497"/>
      <c r="BQ7" s="497"/>
      <c r="BR7" s="497"/>
      <c r="BS7" s="497"/>
      <c r="BT7" s="497"/>
      <c r="BU7" s="498"/>
      <c r="BV7" s="496">
        <v>206150</v>
      </c>
      <c r="BW7" s="497"/>
      <c r="BX7" s="497"/>
      <c r="BY7" s="497"/>
      <c r="BZ7" s="497"/>
      <c r="CA7" s="497"/>
      <c r="CB7" s="497"/>
      <c r="CC7" s="498"/>
      <c r="CD7" s="507" t="s">
        <v>162</v>
      </c>
      <c r="CE7" s="508"/>
      <c r="CF7" s="508"/>
      <c r="CG7" s="508"/>
      <c r="CH7" s="508"/>
      <c r="CI7" s="508"/>
      <c r="CJ7" s="508"/>
      <c r="CK7" s="508"/>
      <c r="CL7" s="508"/>
      <c r="CM7" s="508"/>
      <c r="CN7" s="508"/>
      <c r="CO7" s="508"/>
      <c r="CP7" s="508"/>
      <c r="CQ7" s="508"/>
      <c r="CR7" s="508"/>
      <c r="CS7" s="509"/>
      <c r="CT7" s="496">
        <v>21742567</v>
      </c>
      <c r="CU7" s="497"/>
      <c r="CV7" s="497"/>
      <c r="CW7" s="497"/>
      <c r="CX7" s="497"/>
      <c r="CY7" s="497"/>
      <c r="CZ7" s="497"/>
      <c r="DA7" s="498"/>
      <c r="DB7" s="496">
        <v>21129785</v>
      </c>
      <c r="DC7" s="497"/>
      <c r="DD7" s="497"/>
      <c r="DE7" s="497"/>
      <c r="DF7" s="497"/>
      <c r="DG7" s="497"/>
      <c r="DH7" s="497"/>
      <c r="DI7" s="498"/>
    </row>
    <row r="8" spans="1:119" ht="18.75" customHeight="1" x14ac:dyDescent="0.15">
      <c r="A8" s="2"/>
      <c r="B8" s="431"/>
      <c r="C8" s="432"/>
      <c r="D8" s="432"/>
      <c r="E8" s="433"/>
      <c r="F8" s="433"/>
      <c r="G8" s="433"/>
      <c r="H8" s="433"/>
      <c r="I8" s="433"/>
      <c r="J8" s="433"/>
      <c r="K8" s="433"/>
      <c r="L8" s="433"/>
      <c r="M8" s="433"/>
      <c r="N8" s="433"/>
      <c r="O8" s="433"/>
      <c r="P8" s="433"/>
      <c r="Q8" s="433"/>
      <c r="R8" s="435"/>
      <c r="S8" s="435"/>
      <c r="T8" s="435"/>
      <c r="U8" s="435"/>
      <c r="V8" s="436"/>
      <c r="W8" s="376"/>
      <c r="X8" s="377"/>
      <c r="Y8" s="377"/>
      <c r="Z8" s="377"/>
      <c r="AA8" s="377"/>
      <c r="AB8" s="432"/>
      <c r="AC8" s="444"/>
      <c r="AD8" s="445"/>
      <c r="AE8" s="445"/>
      <c r="AF8" s="445"/>
      <c r="AG8" s="445"/>
      <c r="AH8" s="445"/>
      <c r="AI8" s="445"/>
      <c r="AJ8" s="445"/>
      <c r="AK8" s="445"/>
      <c r="AL8" s="446"/>
      <c r="AM8" s="526" t="s">
        <v>163</v>
      </c>
      <c r="AN8" s="487"/>
      <c r="AO8" s="487"/>
      <c r="AP8" s="487"/>
      <c r="AQ8" s="487"/>
      <c r="AR8" s="487"/>
      <c r="AS8" s="487"/>
      <c r="AT8" s="488"/>
      <c r="AU8" s="527" t="s">
        <v>151</v>
      </c>
      <c r="AV8" s="528"/>
      <c r="AW8" s="528"/>
      <c r="AX8" s="528"/>
      <c r="AY8" s="493" t="s">
        <v>166</v>
      </c>
      <c r="AZ8" s="494"/>
      <c r="BA8" s="494"/>
      <c r="BB8" s="494"/>
      <c r="BC8" s="494"/>
      <c r="BD8" s="494"/>
      <c r="BE8" s="494"/>
      <c r="BF8" s="494"/>
      <c r="BG8" s="494"/>
      <c r="BH8" s="494"/>
      <c r="BI8" s="494"/>
      <c r="BJ8" s="494"/>
      <c r="BK8" s="494"/>
      <c r="BL8" s="494"/>
      <c r="BM8" s="495"/>
      <c r="BN8" s="496">
        <v>1441580</v>
      </c>
      <c r="BO8" s="497"/>
      <c r="BP8" s="497"/>
      <c r="BQ8" s="497"/>
      <c r="BR8" s="497"/>
      <c r="BS8" s="497"/>
      <c r="BT8" s="497"/>
      <c r="BU8" s="498"/>
      <c r="BV8" s="496">
        <v>1452916</v>
      </c>
      <c r="BW8" s="497"/>
      <c r="BX8" s="497"/>
      <c r="BY8" s="497"/>
      <c r="BZ8" s="497"/>
      <c r="CA8" s="497"/>
      <c r="CB8" s="497"/>
      <c r="CC8" s="498"/>
      <c r="CD8" s="507" t="s">
        <v>167</v>
      </c>
      <c r="CE8" s="508"/>
      <c r="CF8" s="508"/>
      <c r="CG8" s="508"/>
      <c r="CH8" s="508"/>
      <c r="CI8" s="508"/>
      <c r="CJ8" s="508"/>
      <c r="CK8" s="508"/>
      <c r="CL8" s="508"/>
      <c r="CM8" s="508"/>
      <c r="CN8" s="508"/>
      <c r="CO8" s="508"/>
      <c r="CP8" s="508"/>
      <c r="CQ8" s="508"/>
      <c r="CR8" s="508"/>
      <c r="CS8" s="509"/>
      <c r="CT8" s="560">
        <v>0.35</v>
      </c>
      <c r="CU8" s="561"/>
      <c r="CV8" s="561"/>
      <c r="CW8" s="561"/>
      <c r="CX8" s="561"/>
      <c r="CY8" s="561"/>
      <c r="CZ8" s="561"/>
      <c r="DA8" s="562"/>
      <c r="DB8" s="560">
        <v>0.35</v>
      </c>
      <c r="DC8" s="561"/>
      <c r="DD8" s="561"/>
      <c r="DE8" s="561"/>
      <c r="DF8" s="561"/>
      <c r="DG8" s="561"/>
      <c r="DH8" s="561"/>
      <c r="DI8" s="562"/>
    </row>
    <row r="9" spans="1:119" ht="18.75" customHeight="1" x14ac:dyDescent="0.15">
      <c r="A9" s="2"/>
      <c r="B9" s="447" t="s">
        <v>171</v>
      </c>
      <c r="C9" s="448"/>
      <c r="D9" s="448"/>
      <c r="E9" s="448"/>
      <c r="F9" s="448"/>
      <c r="G9" s="448"/>
      <c r="H9" s="448"/>
      <c r="I9" s="448"/>
      <c r="J9" s="448"/>
      <c r="K9" s="449"/>
      <c r="L9" s="578" t="s">
        <v>173</v>
      </c>
      <c r="M9" s="579"/>
      <c r="N9" s="579"/>
      <c r="O9" s="579"/>
      <c r="P9" s="579"/>
      <c r="Q9" s="580"/>
      <c r="R9" s="581">
        <v>47937</v>
      </c>
      <c r="S9" s="582"/>
      <c r="T9" s="582"/>
      <c r="U9" s="582"/>
      <c r="V9" s="583"/>
      <c r="W9" s="374" t="s">
        <v>175</v>
      </c>
      <c r="X9" s="375"/>
      <c r="Y9" s="375"/>
      <c r="Z9" s="375"/>
      <c r="AA9" s="375"/>
      <c r="AB9" s="375"/>
      <c r="AC9" s="375"/>
      <c r="AD9" s="375"/>
      <c r="AE9" s="375"/>
      <c r="AF9" s="375"/>
      <c r="AG9" s="375"/>
      <c r="AH9" s="375"/>
      <c r="AI9" s="375"/>
      <c r="AJ9" s="375"/>
      <c r="AK9" s="375"/>
      <c r="AL9" s="426"/>
      <c r="AM9" s="526" t="s">
        <v>178</v>
      </c>
      <c r="AN9" s="487"/>
      <c r="AO9" s="487"/>
      <c r="AP9" s="487"/>
      <c r="AQ9" s="487"/>
      <c r="AR9" s="487"/>
      <c r="AS9" s="487"/>
      <c r="AT9" s="488"/>
      <c r="AU9" s="527" t="s">
        <v>181</v>
      </c>
      <c r="AV9" s="528"/>
      <c r="AW9" s="528"/>
      <c r="AX9" s="528"/>
      <c r="AY9" s="493" t="s">
        <v>182</v>
      </c>
      <c r="AZ9" s="494"/>
      <c r="BA9" s="494"/>
      <c r="BB9" s="494"/>
      <c r="BC9" s="494"/>
      <c r="BD9" s="494"/>
      <c r="BE9" s="494"/>
      <c r="BF9" s="494"/>
      <c r="BG9" s="494"/>
      <c r="BH9" s="494"/>
      <c r="BI9" s="494"/>
      <c r="BJ9" s="494"/>
      <c r="BK9" s="494"/>
      <c r="BL9" s="494"/>
      <c r="BM9" s="495"/>
      <c r="BN9" s="496">
        <v>-11336</v>
      </c>
      <c r="BO9" s="497"/>
      <c r="BP9" s="497"/>
      <c r="BQ9" s="497"/>
      <c r="BR9" s="497"/>
      <c r="BS9" s="497"/>
      <c r="BT9" s="497"/>
      <c r="BU9" s="498"/>
      <c r="BV9" s="496">
        <v>-349525</v>
      </c>
      <c r="BW9" s="497"/>
      <c r="BX9" s="497"/>
      <c r="BY9" s="497"/>
      <c r="BZ9" s="497"/>
      <c r="CA9" s="497"/>
      <c r="CB9" s="497"/>
      <c r="CC9" s="498"/>
      <c r="CD9" s="507" t="s">
        <v>186</v>
      </c>
      <c r="CE9" s="508"/>
      <c r="CF9" s="508"/>
      <c r="CG9" s="508"/>
      <c r="CH9" s="508"/>
      <c r="CI9" s="508"/>
      <c r="CJ9" s="508"/>
      <c r="CK9" s="508"/>
      <c r="CL9" s="508"/>
      <c r="CM9" s="508"/>
      <c r="CN9" s="508"/>
      <c r="CO9" s="508"/>
      <c r="CP9" s="508"/>
      <c r="CQ9" s="508"/>
      <c r="CR9" s="508"/>
      <c r="CS9" s="509"/>
      <c r="CT9" s="362">
        <v>17.100000000000001</v>
      </c>
      <c r="CU9" s="363"/>
      <c r="CV9" s="363"/>
      <c r="CW9" s="363"/>
      <c r="CX9" s="363"/>
      <c r="CY9" s="363"/>
      <c r="CZ9" s="363"/>
      <c r="DA9" s="364"/>
      <c r="DB9" s="362">
        <v>17.399999999999999</v>
      </c>
      <c r="DC9" s="363"/>
      <c r="DD9" s="363"/>
      <c r="DE9" s="363"/>
      <c r="DF9" s="363"/>
      <c r="DG9" s="363"/>
      <c r="DH9" s="363"/>
      <c r="DI9" s="364"/>
    </row>
    <row r="10" spans="1:119" ht="18.75" customHeight="1" x14ac:dyDescent="0.15">
      <c r="A10" s="2"/>
      <c r="B10" s="447"/>
      <c r="C10" s="448"/>
      <c r="D10" s="448"/>
      <c r="E10" s="448"/>
      <c r="F10" s="448"/>
      <c r="G10" s="448"/>
      <c r="H10" s="448"/>
      <c r="I10" s="448"/>
      <c r="J10" s="448"/>
      <c r="K10" s="449"/>
      <c r="L10" s="486" t="s">
        <v>188</v>
      </c>
      <c r="M10" s="487"/>
      <c r="N10" s="487"/>
      <c r="O10" s="487"/>
      <c r="P10" s="487"/>
      <c r="Q10" s="488"/>
      <c r="R10" s="489">
        <v>51327</v>
      </c>
      <c r="S10" s="490"/>
      <c r="T10" s="490"/>
      <c r="U10" s="490"/>
      <c r="V10" s="492"/>
      <c r="W10" s="423"/>
      <c r="X10" s="424"/>
      <c r="Y10" s="424"/>
      <c r="Z10" s="424"/>
      <c r="AA10" s="424"/>
      <c r="AB10" s="424"/>
      <c r="AC10" s="424"/>
      <c r="AD10" s="424"/>
      <c r="AE10" s="424"/>
      <c r="AF10" s="424"/>
      <c r="AG10" s="424"/>
      <c r="AH10" s="424"/>
      <c r="AI10" s="424"/>
      <c r="AJ10" s="424"/>
      <c r="AK10" s="424"/>
      <c r="AL10" s="427"/>
      <c r="AM10" s="526" t="s">
        <v>191</v>
      </c>
      <c r="AN10" s="487"/>
      <c r="AO10" s="487"/>
      <c r="AP10" s="487"/>
      <c r="AQ10" s="487"/>
      <c r="AR10" s="487"/>
      <c r="AS10" s="487"/>
      <c r="AT10" s="488"/>
      <c r="AU10" s="527" t="s">
        <v>181</v>
      </c>
      <c r="AV10" s="528"/>
      <c r="AW10" s="528"/>
      <c r="AX10" s="528"/>
      <c r="AY10" s="493" t="s">
        <v>192</v>
      </c>
      <c r="AZ10" s="494"/>
      <c r="BA10" s="494"/>
      <c r="BB10" s="494"/>
      <c r="BC10" s="494"/>
      <c r="BD10" s="494"/>
      <c r="BE10" s="494"/>
      <c r="BF10" s="494"/>
      <c r="BG10" s="494"/>
      <c r="BH10" s="494"/>
      <c r="BI10" s="494"/>
      <c r="BJ10" s="494"/>
      <c r="BK10" s="494"/>
      <c r="BL10" s="494"/>
      <c r="BM10" s="495"/>
      <c r="BN10" s="496">
        <v>156223</v>
      </c>
      <c r="BO10" s="497"/>
      <c r="BP10" s="497"/>
      <c r="BQ10" s="497"/>
      <c r="BR10" s="497"/>
      <c r="BS10" s="497"/>
      <c r="BT10" s="497"/>
      <c r="BU10" s="498"/>
      <c r="BV10" s="496">
        <v>9626</v>
      </c>
      <c r="BW10" s="497"/>
      <c r="BX10" s="497"/>
      <c r="BY10" s="497"/>
      <c r="BZ10" s="497"/>
      <c r="CA10" s="497"/>
      <c r="CB10" s="497"/>
      <c r="CC10" s="498"/>
      <c r="CD10" s="25" t="s">
        <v>77</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47"/>
      <c r="C11" s="448"/>
      <c r="D11" s="448"/>
      <c r="E11" s="448"/>
      <c r="F11" s="448"/>
      <c r="G11" s="448"/>
      <c r="H11" s="448"/>
      <c r="I11" s="448"/>
      <c r="J11" s="448"/>
      <c r="K11" s="449"/>
      <c r="L11" s="460" t="s">
        <v>42</v>
      </c>
      <c r="M11" s="461"/>
      <c r="N11" s="461"/>
      <c r="O11" s="461"/>
      <c r="P11" s="461"/>
      <c r="Q11" s="462"/>
      <c r="R11" s="575" t="s">
        <v>193</v>
      </c>
      <c r="S11" s="576"/>
      <c r="T11" s="576"/>
      <c r="U11" s="576"/>
      <c r="V11" s="577"/>
      <c r="W11" s="423"/>
      <c r="X11" s="424"/>
      <c r="Y11" s="424"/>
      <c r="Z11" s="424"/>
      <c r="AA11" s="424"/>
      <c r="AB11" s="424"/>
      <c r="AC11" s="424"/>
      <c r="AD11" s="424"/>
      <c r="AE11" s="424"/>
      <c r="AF11" s="424"/>
      <c r="AG11" s="424"/>
      <c r="AH11" s="424"/>
      <c r="AI11" s="424"/>
      <c r="AJ11" s="424"/>
      <c r="AK11" s="424"/>
      <c r="AL11" s="427"/>
      <c r="AM11" s="526" t="s">
        <v>195</v>
      </c>
      <c r="AN11" s="487"/>
      <c r="AO11" s="487"/>
      <c r="AP11" s="487"/>
      <c r="AQ11" s="487"/>
      <c r="AR11" s="487"/>
      <c r="AS11" s="487"/>
      <c r="AT11" s="488"/>
      <c r="AU11" s="527" t="s">
        <v>181</v>
      </c>
      <c r="AV11" s="528"/>
      <c r="AW11" s="528"/>
      <c r="AX11" s="528"/>
      <c r="AY11" s="493" t="s">
        <v>196</v>
      </c>
      <c r="AZ11" s="494"/>
      <c r="BA11" s="494"/>
      <c r="BB11" s="494"/>
      <c r="BC11" s="494"/>
      <c r="BD11" s="494"/>
      <c r="BE11" s="494"/>
      <c r="BF11" s="494"/>
      <c r="BG11" s="494"/>
      <c r="BH11" s="494"/>
      <c r="BI11" s="494"/>
      <c r="BJ11" s="494"/>
      <c r="BK11" s="494"/>
      <c r="BL11" s="494"/>
      <c r="BM11" s="495"/>
      <c r="BN11" s="496">
        <v>0</v>
      </c>
      <c r="BO11" s="497"/>
      <c r="BP11" s="497"/>
      <c r="BQ11" s="497"/>
      <c r="BR11" s="497"/>
      <c r="BS11" s="497"/>
      <c r="BT11" s="497"/>
      <c r="BU11" s="498"/>
      <c r="BV11" s="496">
        <v>0</v>
      </c>
      <c r="BW11" s="497"/>
      <c r="BX11" s="497"/>
      <c r="BY11" s="497"/>
      <c r="BZ11" s="497"/>
      <c r="CA11" s="497"/>
      <c r="CB11" s="497"/>
      <c r="CC11" s="498"/>
      <c r="CD11" s="507" t="s">
        <v>198</v>
      </c>
      <c r="CE11" s="508"/>
      <c r="CF11" s="508"/>
      <c r="CG11" s="508"/>
      <c r="CH11" s="508"/>
      <c r="CI11" s="508"/>
      <c r="CJ11" s="508"/>
      <c r="CK11" s="508"/>
      <c r="CL11" s="508"/>
      <c r="CM11" s="508"/>
      <c r="CN11" s="508"/>
      <c r="CO11" s="508"/>
      <c r="CP11" s="508"/>
      <c r="CQ11" s="508"/>
      <c r="CR11" s="508"/>
      <c r="CS11" s="509"/>
      <c r="CT11" s="560" t="s">
        <v>168</v>
      </c>
      <c r="CU11" s="561"/>
      <c r="CV11" s="561"/>
      <c r="CW11" s="561"/>
      <c r="CX11" s="561"/>
      <c r="CY11" s="561"/>
      <c r="CZ11" s="561"/>
      <c r="DA11" s="562"/>
      <c r="DB11" s="560" t="s">
        <v>168</v>
      </c>
      <c r="DC11" s="561"/>
      <c r="DD11" s="561"/>
      <c r="DE11" s="561"/>
      <c r="DF11" s="561"/>
      <c r="DG11" s="561"/>
      <c r="DH11" s="561"/>
      <c r="DI11" s="562"/>
    </row>
    <row r="12" spans="1:119" ht="18.75" customHeight="1" x14ac:dyDescent="0.15">
      <c r="A12" s="2"/>
      <c r="B12" s="450" t="s">
        <v>199</v>
      </c>
      <c r="C12" s="451"/>
      <c r="D12" s="451"/>
      <c r="E12" s="451"/>
      <c r="F12" s="451"/>
      <c r="G12" s="451"/>
      <c r="H12" s="451"/>
      <c r="I12" s="451"/>
      <c r="J12" s="451"/>
      <c r="K12" s="452"/>
      <c r="L12" s="563" t="s">
        <v>35</v>
      </c>
      <c r="M12" s="564"/>
      <c r="N12" s="564"/>
      <c r="O12" s="564"/>
      <c r="P12" s="564"/>
      <c r="Q12" s="565"/>
      <c r="R12" s="566">
        <v>49492</v>
      </c>
      <c r="S12" s="567"/>
      <c r="T12" s="567"/>
      <c r="U12" s="567"/>
      <c r="V12" s="568"/>
      <c r="W12" s="569" t="s">
        <v>0</v>
      </c>
      <c r="X12" s="528"/>
      <c r="Y12" s="528"/>
      <c r="Z12" s="528"/>
      <c r="AA12" s="528"/>
      <c r="AB12" s="570"/>
      <c r="AC12" s="571" t="s">
        <v>201</v>
      </c>
      <c r="AD12" s="572"/>
      <c r="AE12" s="572"/>
      <c r="AF12" s="572"/>
      <c r="AG12" s="573"/>
      <c r="AH12" s="571" t="s">
        <v>204</v>
      </c>
      <c r="AI12" s="572"/>
      <c r="AJ12" s="572"/>
      <c r="AK12" s="572"/>
      <c r="AL12" s="574"/>
      <c r="AM12" s="526" t="s">
        <v>89</v>
      </c>
      <c r="AN12" s="487"/>
      <c r="AO12" s="487"/>
      <c r="AP12" s="487"/>
      <c r="AQ12" s="487"/>
      <c r="AR12" s="487"/>
      <c r="AS12" s="487"/>
      <c r="AT12" s="488"/>
      <c r="AU12" s="527" t="s">
        <v>181</v>
      </c>
      <c r="AV12" s="528"/>
      <c r="AW12" s="528"/>
      <c r="AX12" s="528"/>
      <c r="AY12" s="493" t="s">
        <v>206</v>
      </c>
      <c r="AZ12" s="494"/>
      <c r="BA12" s="494"/>
      <c r="BB12" s="494"/>
      <c r="BC12" s="494"/>
      <c r="BD12" s="494"/>
      <c r="BE12" s="494"/>
      <c r="BF12" s="494"/>
      <c r="BG12" s="494"/>
      <c r="BH12" s="494"/>
      <c r="BI12" s="494"/>
      <c r="BJ12" s="494"/>
      <c r="BK12" s="494"/>
      <c r="BL12" s="494"/>
      <c r="BM12" s="495"/>
      <c r="BN12" s="496">
        <v>180711</v>
      </c>
      <c r="BO12" s="497"/>
      <c r="BP12" s="497"/>
      <c r="BQ12" s="497"/>
      <c r="BR12" s="497"/>
      <c r="BS12" s="497"/>
      <c r="BT12" s="497"/>
      <c r="BU12" s="498"/>
      <c r="BV12" s="496">
        <v>16946</v>
      </c>
      <c r="BW12" s="497"/>
      <c r="BX12" s="497"/>
      <c r="BY12" s="497"/>
      <c r="BZ12" s="497"/>
      <c r="CA12" s="497"/>
      <c r="CB12" s="497"/>
      <c r="CC12" s="498"/>
      <c r="CD12" s="507" t="s">
        <v>207</v>
      </c>
      <c r="CE12" s="508"/>
      <c r="CF12" s="508"/>
      <c r="CG12" s="508"/>
      <c r="CH12" s="508"/>
      <c r="CI12" s="508"/>
      <c r="CJ12" s="508"/>
      <c r="CK12" s="508"/>
      <c r="CL12" s="508"/>
      <c r="CM12" s="508"/>
      <c r="CN12" s="508"/>
      <c r="CO12" s="508"/>
      <c r="CP12" s="508"/>
      <c r="CQ12" s="508"/>
      <c r="CR12" s="508"/>
      <c r="CS12" s="509"/>
      <c r="CT12" s="560" t="s">
        <v>168</v>
      </c>
      <c r="CU12" s="561"/>
      <c r="CV12" s="561"/>
      <c r="CW12" s="561"/>
      <c r="CX12" s="561"/>
      <c r="CY12" s="561"/>
      <c r="CZ12" s="561"/>
      <c r="DA12" s="562"/>
      <c r="DB12" s="560" t="s">
        <v>168</v>
      </c>
      <c r="DC12" s="561"/>
      <c r="DD12" s="561"/>
      <c r="DE12" s="561"/>
      <c r="DF12" s="561"/>
      <c r="DG12" s="561"/>
      <c r="DH12" s="561"/>
      <c r="DI12" s="562"/>
    </row>
    <row r="13" spans="1:119" ht="18.75" customHeight="1" x14ac:dyDescent="0.15">
      <c r="A13" s="2"/>
      <c r="B13" s="453"/>
      <c r="C13" s="454"/>
      <c r="D13" s="454"/>
      <c r="E13" s="454"/>
      <c r="F13" s="454"/>
      <c r="G13" s="454"/>
      <c r="H13" s="454"/>
      <c r="I13" s="454"/>
      <c r="J13" s="454"/>
      <c r="K13" s="455"/>
      <c r="L13" s="16"/>
      <c r="M13" s="549" t="s">
        <v>210</v>
      </c>
      <c r="N13" s="550"/>
      <c r="O13" s="550"/>
      <c r="P13" s="550"/>
      <c r="Q13" s="551"/>
      <c r="R13" s="552">
        <v>48606</v>
      </c>
      <c r="S13" s="553"/>
      <c r="T13" s="553"/>
      <c r="U13" s="553"/>
      <c r="V13" s="554"/>
      <c r="W13" s="437" t="s">
        <v>212</v>
      </c>
      <c r="X13" s="379"/>
      <c r="Y13" s="379"/>
      <c r="Z13" s="379"/>
      <c r="AA13" s="379"/>
      <c r="AB13" s="380"/>
      <c r="AC13" s="489">
        <v>1883</v>
      </c>
      <c r="AD13" s="490"/>
      <c r="AE13" s="490"/>
      <c r="AF13" s="490"/>
      <c r="AG13" s="491"/>
      <c r="AH13" s="489">
        <v>1867</v>
      </c>
      <c r="AI13" s="490"/>
      <c r="AJ13" s="490"/>
      <c r="AK13" s="490"/>
      <c r="AL13" s="492"/>
      <c r="AM13" s="526" t="s">
        <v>215</v>
      </c>
      <c r="AN13" s="487"/>
      <c r="AO13" s="487"/>
      <c r="AP13" s="487"/>
      <c r="AQ13" s="487"/>
      <c r="AR13" s="487"/>
      <c r="AS13" s="487"/>
      <c r="AT13" s="488"/>
      <c r="AU13" s="527" t="s">
        <v>181</v>
      </c>
      <c r="AV13" s="528"/>
      <c r="AW13" s="528"/>
      <c r="AX13" s="528"/>
      <c r="AY13" s="493" t="s">
        <v>217</v>
      </c>
      <c r="AZ13" s="494"/>
      <c r="BA13" s="494"/>
      <c r="BB13" s="494"/>
      <c r="BC13" s="494"/>
      <c r="BD13" s="494"/>
      <c r="BE13" s="494"/>
      <c r="BF13" s="494"/>
      <c r="BG13" s="494"/>
      <c r="BH13" s="494"/>
      <c r="BI13" s="494"/>
      <c r="BJ13" s="494"/>
      <c r="BK13" s="494"/>
      <c r="BL13" s="494"/>
      <c r="BM13" s="495"/>
      <c r="BN13" s="496">
        <v>-35824</v>
      </c>
      <c r="BO13" s="497"/>
      <c r="BP13" s="497"/>
      <c r="BQ13" s="497"/>
      <c r="BR13" s="497"/>
      <c r="BS13" s="497"/>
      <c r="BT13" s="497"/>
      <c r="BU13" s="498"/>
      <c r="BV13" s="496">
        <v>-356845</v>
      </c>
      <c r="BW13" s="497"/>
      <c r="BX13" s="497"/>
      <c r="BY13" s="497"/>
      <c r="BZ13" s="497"/>
      <c r="CA13" s="497"/>
      <c r="CB13" s="497"/>
      <c r="CC13" s="498"/>
      <c r="CD13" s="507" t="s">
        <v>43</v>
      </c>
      <c r="CE13" s="508"/>
      <c r="CF13" s="508"/>
      <c r="CG13" s="508"/>
      <c r="CH13" s="508"/>
      <c r="CI13" s="508"/>
      <c r="CJ13" s="508"/>
      <c r="CK13" s="508"/>
      <c r="CL13" s="508"/>
      <c r="CM13" s="508"/>
      <c r="CN13" s="508"/>
      <c r="CO13" s="508"/>
      <c r="CP13" s="508"/>
      <c r="CQ13" s="508"/>
      <c r="CR13" s="508"/>
      <c r="CS13" s="509"/>
      <c r="CT13" s="362">
        <v>4.8</v>
      </c>
      <c r="CU13" s="363"/>
      <c r="CV13" s="363"/>
      <c r="CW13" s="363"/>
      <c r="CX13" s="363"/>
      <c r="CY13" s="363"/>
      <c r="CZ13" s="363"/>
      <c r="DA13" s="364"/>
      <c r="DB13" s="362">
        <v>4.3</v>
      </c>
      <c r="DC13" s="363"/>
      <c r="DD13" s="363"/>
      <c r="DE13" s="363"/>
      <c r="DF13" s="363"/>
      <c r="DG13" s="363"/>
      <c r="DH13" s="363"/>
      <c r="DI13" s="364"/>
    </row>
    <row r="14" spans="1:119" ht="18.75" customHeight="1" x14ac:dyDescent="0.15">
      <c r="A14" s="2"/>
      <c r="B14" s="453"/>
      <c r="C14" s="454"/>
      <c r="D14" s="454"/>
      <c r="E14" s="454"/>
      <c r="F14" s="454"/>
      <c r="G14" s="454"/>
      <c r="H14" s="454"/>
      <c r="I14" s="454"/>
      <c r="J14" s="454"/>
      <c r="K14" s="455"/>
      <c r="L14" s="539" t="s">
        <v>218</v>
      </c>
      <c r="M14" s="558"/>
      <c r="N14" s="558"/>
      <c r="O14" s="558"/>
      <c r="P14" s="558"/>
      <c r="Q14" s="559"/>
      <c r="R14" s="552">
        <v>50337</v>
      </c>
      <c r="S14" s="553"/>
      <c r="T14" s="553"/>
      <c r="U14" s="553"/>
      <c r="V14" s="554"/>
      <c r="W14" s="425"/>
      <c r="X14" s="382"/>
      <c r="Y14" s="382"/>
      <c r="Z14" s="382"/>
      <c r="AA14" s="382"/>
      <c r="AB14" s="383"/>
      <c r="AC14" s="542">
        <v>7</v>
      </c>
      <c r="AD14" s="543"/>
      <c r="AE14" s="543"/>
      <c r="AF14" s="543"/>
      <c r="AG14" s="544"/>
      <c r="AH14" s="542">
        <v>6.7</v>
      </c>
      <c r="AI14" s="543"/>
      <c r="AJ14" s="543"/>
      <c r="AK14" s="543"/>
      <c r="AL14" s="545"/>
      <c r="AM14" s="526"/>
      <c r="AN14" s="487"/>
      <c r="AO14" s="487"/>
      <c r="AP14" s="487"/>
      <c r="AQ14" s="487"/>
      <c r="AR14" s="487"/>
      <c r="AS14" s="487"/>
      <c r="AT14" s="488"/>
      <c r="AU14" s="527"/>
      <c r="AV14" s="528"/>
      <c r="AW14" s="528"/>
      <c r="AX14" s="528"/>
      <c r="AY14" s="493"/>
      <c r="AZ14" s="494"/>
      <c r="BA14" s="494"/>
      <c r="BB14" s="494"/>
      <c r="BC14" s="494"/>
      <c r="BD14" s="494"/>
      <c r="BE14" s="494"/>
      <c r="BF14" s="494"/>
      <c r="BG14" s="494"/>
      <c r="BH14" s="494"/>
      <c r="BI14" s="494"/>
      <c r="BJ14" s="494"/>
      <c r="BK14" s="494"/>
      <c r="BL14" s="494"/>
      <c r="BM14" s="495"/>
      <c r="BN14" s="496"/>
      <c r="BO14" s="497"/>
      <c r="BP14" s="497"/>
      <c r="BQ14" s="497"/>
      <c r="BR14" s="497"/>
      <c r="BS14" s="497"/>
      <c r="BT14" s="497"/>
      <c r="BU14" s="498"/>
      <c r="BV14" s="496"/>
      <c r="BW14" s="497"/>
      <c r="BX14" s="497"/>
      <c r="BY14" s="497"/>
      <c r="BZ14" s="497"/>
      <c r="CA14" s="497"/>
      <c r="CB14" s="497"/>
      <c r="CC14" s="498"/>
      <c r="CD14" s="502" t="s">
        <v>220</v>
      </c>
      <c r="CE14" s="503"/>
      <c r="CF14" s="503"/>
      <c r="CG14" s="503"/>
      <c r="CH14" s="503"/>
      <c r="CI14" s="503"/>
      <c r="CJ14" s="503"/>
      <c r="CK14" s="503"/>
      <c r="CL14" s="503"/>
      <c r="CM14" s="503"/>
      <c r="CN14" s="503"/>
      <c r="CO14" s="503"/>
      <c r="CP14" s="503"/>
      <c r="CQ14" s="503"/>
      <c r="CR14" s="503"/>
      <c r="CS14" s="504"/>
      <c r="CT14" s="546" t="s">
        <v>168</v>
      </c>
      <c r="CU14" s="547"/>
      <c r="CV14" s="547"/>
      <c r="CW14" s="547"/>
      <c r="CX14" s="547"/>
      <c r="CY14" s="547"/>
      <c r="CZ14" s="547"/>
      <c r="DA14" s="548"/>
      <c r="DB14" s="546" t="s">
        <v>168</v>
      </c>
      <c r="DC14" s="547"/>
      <c r="DD14" s="547"/>
      <c r="DE14" s="547"/>
      <c r="DF14" s="547"/>
      <c r="DG14" s="547"/>
      <c r="DH14" s="547"/>
      <c r="DI14" s="548"/>
    </row>
    <row r="15" spans="1:119" ht="18.75" customHeight="1" x14ac:dyDescent="0.15">
      <c r="A15" s="2"/>
      <c r="B15" s="453"/>
      <c r="C15" s="454"/>
      <c r="D15" s="454"/>
      <c r="E15" s="454"/>
      <c r="F15" s="454"/>
      <c r="G15" s="454"/>
      <c r="H15" s="454"/>
      <c r="I15" s="454"/>
      <c r="J15" s="454"/>
      <c r="K15" s="455"/>
      <c r="L15" s="16"/>
      <c r="M15" s="549" t="s">
        <v>210</v>
      </c>
      <c r="N15" s="550"/>
      <c r="O15" s="550"/>
      <c r="P15" s="550"/>
      <c r="Q15" s="551"/>
      <c r="R15" s="552">
        <v>49393</v>
      </c>
      <c r="S15" s="553"/>
      <c r="T15" s="553"/>
      <c r="U15" s="553"/>
      <c r="V15" s="554"/>
      <c r="W15" s="437" t="s">
        <v>221</v>
      </c>
      <c r="X15" s="379"/>
      <c r="Y15" s="379"/>
      <c r="Z15" s="379"/>
      <c r="AA15" s="379"/>
      <c r="AB15" s="380"/>
      <c r="AC15" s="489">
        <v>10014</v>
      </c>
      <c r="AD15" s="490"/>
      <c r="AE15" s="490"/>
      <c r="AF15" s="490"/>
      <c r="AG15" s="491"/>
      <c r="AH15" s="489">
        <v>10830</v>
      </c>
      <c r="AI15" s="490"/>
      <c r="AJ15" s="490"/>
      <c r="AK15" s="490"/>
      <c r="AL15" s="492"/>
      <c r="AM15" s="526"/>
      <c r="AN15" s="487"/>
      <c r="AO15" s="487"/>
      <c r="AP15" s="487"/>
      <c r="AQ15" s="487"/>
      <c r="AR15" s="487"/>
      <c r="AS15" s="487"/>
      <c r="AT15" s="488"/>
      <c r="AU15" s="527"/>
      <c r="AV15" s="528"/>
      <c r="AW15" s="528"/>
      <c r="AX15" s="528"/>
      <c r="AY15" s="499" t="s">
        <v>224</v>
      </c>
      <c r="AZ15" s="500"/>
      <c r="BA15" s="500"/>
      <c r="BB15" s="500"/>
      <c r="BC15" s="500"/>
      <c r="BD15" s="500"/>
      <c r="BE15" s="500"/>
      <c r="BF15" s="500"/>
      <c r="BG15" s="500"/>
      <c r="BH15" s="500"/>
      <c r="BI15" s="500"/>
      <c r="BJ15" s="500"/>
      <c r="BK15" s="500"/>
      <c r="BL15" s="500"/>
      <c r="BM15" s="501"/>
      <c r="BN15" s="483">
        <v>6691189</v>
      </c>
      <c r="BO15" s="484"/>
      <c r="BP15" s="484"/>
      <c r="BQ15" s="484"/>
      <c r="BR15" s="484"/>
      <c r="BS15" s="484"/>
      <c r="BT15" s="484"/>
      <c r="BU15" s="485"/>
      <c r="BV15" s="483">
        <v>6383522</v>
      </c>
      <c r="BW15" s="484"/>
      <c r="BX15" s="484"/>
      <c r="BY15" s="484"/>
      <c r="BZ15" s="484"/>
      <c r="CA15" s="484"/>
      <c r="CB15" s="484"/>
      <c r="CC15" s="485"/>
      <c r="CD15" s="555" t="s">
        <v>225</v>
      </c>
      <c r="CE15" s="556"/>
      <c r="CF15" s="556"/>
      <c r="CG15" s="556"/>
      <c r="CH15" s="556"/>
      <c r="CI15" s="556"/>
      <c r="CJ15" s="556"/>
      <c r="CK15" s="556"/>
      <c r="CL15" s="556"/>
      <c r="CM15" s="556"/>
      <c r="CN15" s="556"/>
      <c r="CO15" s="556"/>
      <c r="CP15" s="556"/>
      <c r="CQ15" s="556"/>
      <c r="CR15" s="556"/>
      <c r="CS15" s="557"/>
      <c r="CT15" s="31"/>
      <c r="CU15" s="34"/>
      <c r="CV15" s="34"/>
      <c r="CW15" s="34"/>
      <c r="CX15" s="34"/>
      <c r="CY15" s="34"/>
      <c r="CZ15" s="34"/>
      <c r="DA15" s="37"/>
      <c r="DB15" s="31"/>
      <c r="DC15" s="34"/>
      <c r="DD15" s="34"/>
      <c r="DE15" s="34"/>
      <c r="DF15" s="34"/>
      <c r="DG15" s="34"/>
      <c r="DH15" s="34"/>
      <c r="DI15" s="37"/>
    </row>
    <row r="16" spans="1:119" ht="18.75" customHeight="1" x14ac:dyDescent="0.15">
      <c r="A16" s="2"/>
      <c r="B16" s="453"/>
      <c r="C16" s="454"/>
      <c r="D16" s="454"/>
      <c r="E16" s="454"/>
      <c r="F16" s="454"/>
      <c r="G16" s="454"/>
      <c r="H16" s="454"/>
      <c r="I16" s="454"/>
      <c r="J16" s="454"/>
      <c r="K16" s="455"/>
      <c r="L16" s="539" t="s">
        <v>226</v>
      </c>
      <c r="M16" s="540"/>
      <c r="N16" s="540"/>
      <c r="O16" s="540"/>
      <c r="P16" s="540"/>
      <c r="Q16" s="541"/>
      <c r="R16" s="536" t="s">
        <v>228</v>
      </c>
      <c r="S16" s="537"/>
      <c r="T16" s="537"/>
      <c r="U16" s="537"/>
      <c r="V16" s="538"/>
      <c r="W16" s="425"/>
      <c r="X16" s="382"/>
      <c r="Y16" s="382"/>
      <c r="Z16" s="382"/>
      <c r="AA16" s="382"/>
      <c r="AB16" s="383"/>
      <c r="AC16" s="542">
        <v>37.200000000000003</v>
      </c>
      <c r="AD16" s="543"/>
      <c r="AE16" s="543"/>
      <c r="AF16" s="543"/>
      <c r="AG16" s="544"/>
      <c r="AH16" s="542">
        <v>38.700000000000003</v>
      </c>
      <c r="AI16" s="543"/>
      <c r="AJ16" s="543"/>
      <c r="AK16" s="543"/>
      <c r="AL16" s="545"/>
      <c r="AM16" s="526"/>
      <c r="AN16" s="487"/>
      <c r="AO16" s="487"/>
      <c r="AP16" s="487"/>
      <c r="AQ16" s="487"/>
      <c r="AR16" s="487"/>
      <c r="AS16" s="487"/>
      <c r="AT16" s="488"/>
      <c r="AU16" s="527"/>
      <c r="AV16" s="528"/>
      <c r="AW16" s="528"/>
      <c r="AX16" s="528"/>
      <c r="AY16" s="493" t="s">
        <v>229</v>
      </c>
      <c r="AZ16" s="494"/>
      <c r="BA16" s="494"/>
      <c r="BB16" s="494"/>
      <c r="BC16" s="494"/>
      <c r="BD16" s="494"/>
      <c r="BE16" s="494"/>
      <c r="BF16" s="494"/>
      <c r="BG16" s="494"/>
      <c r="BH16" s="494"/>
      <c r="BI16" s="494"/>
      <c r="BJ16" s="494"/>
      <c r="BK16" s="494"/>
      <c r="BL16" s="494"/>
      <c r="BM16" s="495"/>
      <c r="BN16" s="496">
        <v>19278872</v>
      </c>
      <c r="BO16" s="497"/>
      <c r="BP16" s="497"/>
      <c r="BQ16" s="497"/>
      <c r="BR16" s="497"/>
      <c r="BS16" s="497"/>
      <c r="BT16" s="497"/>
      <c r="BU16" s="498"/>
      <c r="BV16" s="496">
        <v>18569017</v>
      </c>
      <c r="BW16" s="497"/>
      <c r="BX16" s="497"/>
      <c r="BY16" s="497"/>
      <c r="BZ16" s="497"/>
      <c r="CA16" s="497"/>
      <c r="CB16" s="497"/>
      <c r="CC16" s="498"/>
      <c r="CD16" s="24"/>
      <c r="CE16" s="360"/>
      <c r="CF16" s="360"/>
      <c r="CG16" s="360"/>
      <c r="CH16" s="360"/>
      <c r="CI16" s="360"/>
      <c r="CJ16" s="360"/>
      <c r="CK16" s="360"/>
      <c r="CL16" s="360"/>
      <c r="CM16" s="360"/>
      <c r="CN16" s="360"/>
      <c r="CO16" s="360"/>
      <c r="CP16" s="360"/>
      <c r="CQ16" s="360"/>
      <c r="CR16" s="360"/>
      <c r="CS16" s="361"/>
      <c r="CT16" s="362"/>
      <c r="CU16" s="363"/>
      <c r="CV16" s="363"/>
      <c r="CW16" s="363"/>
      <c r="CX16" s="363"/>
      <c r="CY16" s="363"/>
      <c r="CZ16" s="363"/>
      <c r="DA16" s="364"/>
      <c r="DB16" s="362"/>
      <c r="DC16" s="363"/>
      <c r="DD16" s="363"/>
      <c r="DE16" s="363"/>
      <c r="DF16" s="363"/>
      <c r="DG16" s="363"/>
      <c r="DH16" s="363"/>
      <c r="DI16" s="364"/>
    </row>
    <row r="17" spans="1:113" ht="18.75" customHeight="1" x14ac:dyDescent="0.15">
      <c r="A17" s="2"/>
      <c r="B17" s="456"/>
      <c r="C17" s="457"/>
      <c r="D17" s="457"/>
      <c r="E17" s="457"/>
      <c r="F17" s="457"/>
      <c r="G17" s="457"/>
      <c r="H17" s="457"/>
      <c r="I17" s="457"/>
      <c r="J17" s="457"/>
      <c r="K17" s="458"/>
      <c r="L17" s="17"/>
      <c r="M17" s="533" t="s">
        <v>231</v>
      </c>
      <c r="N17" s="534"/>
      <c r="O17" s="534"/>
      <c r="P17" s="534"/>
      <c r="Q17" s="535"/>
      <c r="R17" s="536" t="s">
        <v>232</v>
      </c>
      <c r="S17" s="537"/>
      <c r="T17" s="537"/>
      <c r="U17" s="537"/>
      <c r="V17" s="538"/>
      <c r="W17" s="437" t="s">
        <v>235</v>
      </c>
      <c r="X17" s="379"/>
      <c r="Y17" s="379"/>
      <c r="Z17" s="379"/>
      <c r="AA17" s="379"/>
      <c r="AB17" s="380"/>
      <c r="AC17" s="489">
        <v>15030</v>
      </c>
      <c r="AD17" s="490"/>
      <c r="AE17" s="490"/>
      <c r="AF17" s="490"/>
      <c r="AG17" s="491"/>
      <c r="AH17" s="489">
        <v>15307</v>
      </c>
      <c r="AI17" s="490"/>
      <c r="AJ17" s="490"/>
      <c r="AK17" s="490"/>
      <c r="AL17" s="492"/>
      <c r="AM17" s="526"/>
      <c r="AN17" s="487"/>
      <c r="AO17" s="487"/>
      <c r="AP17" s="487"/>
      <c r="AQ17" s="487"/>
      <c r="AR17" s="487"/>
      <c r="AS17" s="487"/>
      <c r="AT17" s="488"/>
      <c r="AU17" s="527"/>
      <c r="AV17" s="528"/>
      <c r="AW17" s="528"/>
      <c r="AX17" s="528"/>
      <c r="AY17" s="493" t="s">
        <v>185</v>
      </c>
      <c r="AZ17" s="494"/>
      <c r="BA17" s="494"/>
      <c r="BB17" s="494"/>
      <c r="BC17" s="494"/>
      <c r="BD17" s="494"/>
      <c r="BE17" s="494"/>
      <c r="BF17" s="494"/>
      <c r="BG17" s="494"/>
      <c r="BH17" s="494"/>
      <c r="BI17" s="494"/>
      <c r="BJ17" s="494"/>
      <c r="BK17" s="494"/>
      <c r="BL17" s="494"/>
      <c r="BM17" s="495"/>
      <c r="BN17" s="496">
        <v>8367218</v>
      </c>
      <c r="BO17" s="497"/>
      <c r="BP17" s="497"/>
      <c r="BQ17" s="497"/>
      <c r="BR17" s="497"/>
      <c r="BS17" s="497"/>
      <c r="BT17" s="497"/>
      <c r="BU17" s="498"/>
      <c r="BV17" s="496">
        <v>8034510</v>
      </c>
      <c r="BW17" s="497"/>
      <c r="BX17" s="497"/>
      <c r="BY17" s="497"/>
      <c r="BZ17" s="497"/>
      <c r="CA17" s="497"/>
      <c r="CB17" s="497"/>
      <c r="CC17" s="498"/>
      <c r="CD17" s="24"/>
      <c r="CE17" s="360"/>
      <c r="CF17" s="360"/>
      <c r="CG17" s="360"/>
      <c r="CH17" s="360"/>
      <c r="CI17" s="360"/>
      <c r="CJ17" s="360"/>
      <c r="CK17" s="360"/>
      <c r="CL17" s="360"/>
      <c r="CM17" s="360"/>
      <c r="CN17" s="360"/>
      <c r="CO17" s="360"/>
      <c r="CP17" s="360"/>
      <c r="CQ17" s="360"/>
      <c r="CR17" s="360"/>
      <c r="CS17" s="361"/>
      <c r="CT17" s="362"/>
      <c r="CU17" s="363"/>
      <c r="CV17" s="363"/>
      <c r="CW17" s="363"/>
      <c r="CX17" s="363"/>
      <c r="CY17" s="363"/>
      <c r="CZ17" s="363"/>
      <c r="DA17" s="364"/>
      <c r="DB17" s="362"/>
      <c r="DC17" s="363"/>
      <c r="DD17" s="363"/>
      <c r="DE17" s="363"/>
      <c r="DF17" s="363"/>
      <c r="DG17" s="363"/>
      <c r="DH17" s="363"/>
      <c r="DI17" s="364"/>
    </row>
    <row r="18" spans="1:113" ht="18.75" customHeight="1" x14ac:dyDescent="0.15">
      <c r="A18" s="2"/>
      <c r="B18" s="513" t="s">
        <v>237</v>
      </c>
      <c r="C18" s="449"/>
      <c r="D18" s="449"/>
      <c r="E18" s="514"/>
      <c r="F18" s="514"/>
      <c r="G18" s="514"/>
      <c r="H18" s="514"/>
      <c r="I18" s="514"/>
      <c r="J18" s="514"/>
      <c r="K18" s="514"/>
      <c r="L18" s="529">
        <v>668.64</v>
      </c>
      <c r="M18" s="529"/>
      <c r="N18" s="529"/>
      <c r="O18" s="529"/>
      <c r="P18" s="529"/>
      <c r="Q18" s="529"/>
      <c r="R18" s="530"/>
      <c r="S18" s="530"/>
      <c r="T18" s="530"/>
      <c r="U18" s="530"/>
      <c r="V18" s="531"/>
      <c r="W18" s="376"/>
      <c r="X18" s="377"/>
      <c r="Y18" s="377"/>
      <c r="Z18" s="377"/>
      <c r="AA18" s="377"/>
      <c r="AB18" s="432"/>
      <c r="AC18" s="469">
        <v>55.8</v>
      </c>
      <c r="AD18" s="470"/>
      <c r="AE18" s="470"/>
      <c r="AF18" s="470"/>
      <c r="AG18" s="532"/>
      <c r="AH18" s="469">
        <v>54.7</v>
      </c>
      <c r="AI18" s="470"/>
      <c r="AJ18" s="470"/>
      <c r="AK18" s="470"/>
      <c r="AL18" s="471"/>
      <c r="AM18" s="526"/>
      <c r="AN18" s="487"/>
      <c r="AO18" s="487"/>
      <c r="AP18" s="487"/>
      <c r="AQ18" s="487"/>
      <c r="AR18" s="487"/>
      <c r="AS18" s="487"/>
      <c r="AT18" s="488"/>
      <c r="AU18" s="527"/>
      <c r="AV18" s="528"/>
      <c r="AW18" s="528"/>
      <c r="AX18" s="528"/>
      <c r="AY18" s="493" t="s">
        <v>239</v>
      </c>
      <c r="AZ18" s="494"/>
      <c r="BA18" s="494"/>
      <c r="BB18" s="494"/>
      <c r="BC18" s="494"/>
      <c r="BD18" s="494"/>
      <c r="BE18" s="494"/>
      <c r="BF18" s="494"/>
      <c r="BG18" s="494"/>
      <c r="BH18" s="494"/>
      <c r="BI18" s="494"/>
      <c r="BJ18" s="494"/>
      <c r="BK18" s="494"/>
      <c r="BL18" s="494"/>
      <c r="BM18" s="495"/>
      <c r="BN18" s="496">
        <v>19664190</v>
      </c>
      <c r="BO18" s="497"/>
      <c r="BP18" s="497"/>
      <c r="BQ18" s="497"/>
      <c r="BR18" s="497"/>
      <c r="BS18" s="497"/>
      <c r="BT18" s="497"/>
      <c r="BU18" s="498"/>
      <c r="BV18" s="496">
        <v>19287923</v>
      </c>
      <c r="BW18" s="497"/>
      <c r="BX18" s="497"/>
      <c r="BY18" s="497"/>
      <c r="BZ18" s="497"/>
      <c r="CA18" s="497"/>
      <c r="CB18" s="497"/>
      <c r="CC18" s="498"/>
      <c r="CD18" s="24"/>
      <c r="CE18" s="360"/>
      <c r="CF18" s="360"/>
      <c r="CG18" s="360"/>
      <c r="CH18" s="360"/>
      <c r="CI18" s="360"/>
      <c r="CJ18" s="360"/>
      <c r="CK18" s="360"/>
      <c r="CL18" s="360"/>
      <c r="CM18" s="360"/>
      <c r="CN18" s="360"/>
      <c r="CO18" s="360"/>
      <c r="CP18" s="360"/>
      <c r="CQ18" s="360"/>
      <c r="CR18" s="360"/>
      <c r="CS18" s="361"/>
      <c r="CT18" s="362"/>
      <c r="CU18" s="363"/>
      <c r="CV18" s="363"/>
      <c r="CW18" s="363"/>
      <c r="CX18" s="363"/>
      <c r="CY18" s="363"/>
      <c r="CZ18" s="363"/>
      <c r="DA18" s="364"/>
      <c r="DB18" s="362"/>
      <c r="DC18" s="363"/>
      <c r="DD18" s="363"/>
      <c r="DE18" s="363"/>
      <c r="DF18" s="363"/>
      <c r="DG18" s="363"/>
      <c r="DH18" s="363"/>
      <c r="DI18" s="364"/>
    </row>
    <row r="19" spans="1:113" ht="18.75" customHeight="1" x14ac:dyDescent="0.15">
      <c r="A19" s="2"/>
      <c r="B19" s="513" t="s">
        <v>241</v>
      </c>
      <c r="C19" s="449"/>
      <c r="D19" s="449"/>
      <c r="E19" s="514"/>
      <c r="F19" s="514"/>
      <c r="G19" s="514"/>
      <c r="H19" s="514"/>
      <c r="I19" s="514"/>
      <c r="J19" s="514"/>
      <c r="K19" s="514"/>
      <c r="L19" s="515">
        <v>72</v>
      </c>
      <c r="M19" s="515"/>
      <c r="N19" s="515"/>
      <c r="O19" s="515"/>
      <c r="P19" s="515"/>
      <c r="Q19" s="515"/>
      <c r="R19" s="516"/>
      <c r="S19" s="516"/>
      <c r="T19" s="516"/>
      <c r="U19" s="516"/>
      <c r="V19" s="517"/>
      <c r="W19" s="374"/>
      <c r="X19" s="375"/>
      <c r="Y19" s="375"/>
      <c r="Z19" s="375"/>
      <c r="AA19" s="375"/>
      <c r="AB19" s="375"/>
      <c r="AC19" s="524"/>
      <c r="AD19" s="524"/>
      <c r="AE19" s="524"/>
      <c r="AF19" s="524"/>
      <c r="AG19" s="524"/>
      <c r="AH19" s="524"/>
      <c r="AI19" s="524"/>
      <c r="AJ19" s="524"/>
      <c r="AK19" s="524"/>
      <c r="AL19" s="525"/>
      <c r="AM19" s="526"/>
      <c r="AN19" s="487"/>
      <c r="AO19" s="487"/>
      <c r="AP19" s="487"/>
      <c r="AQ19" s="487"/>
      <c r="AR19" s="487"/>
      <c r="AS19" s="487"/>
      <c r="AT19" s="488"/>
      <c r="AU19" s="527"/>
      <c r="AV19" s="528"/>
      <c r="AW19" s="528"/>
      <c r="AX19" s="528"/>
      <c r="AY19" s="493" t="s">
        <v>242</v>
      </c>
      <c r="AZ19" s="494"/>
      <c r="BA19" s="494"/>
      <c r="BB19" s="494"/>
      <c r="BC19" s="494"/>
      <c r="BD19" s="494"/>
      <c r="BE19" s="494"/>
      <c r="BF19" s="494"/>
      <c r="BG19" s="494"/>
      <c r="BH19" s="494"/>
      <c r="BI19" s="494"/>
      <c r="BJ19" s="494"/>
      <c r="BK19" s="494"/>
      <c r="BL19" s="494"/>
      <c r="BM19" s="495"/>
      <c r="BN19" s="496">
        <v>27366521</v>
      </c>
      <c r="BO19" s="497"/>
      <c r="BP19" s="497"/>
      <c r="BQ19" s="497"/>
      <c r="BR19" s="497"/>
      <c r="BS19" s="497"/>
      <c r="BT19" s="497"/>
      <c r="BU19" s="498"/>
      <c r="BV19" s="496">
        <v>25751168</v>
      </c>
      <c r="BW19" s="497"/>
      <c r="BX19" s="497"/>
      <c r="BY19" s="497"/>
      <c r="BZ19" s="497"/>
      <c r="CA19" s="497"/>
      <c r="CB19" s="497"/>
      <c r="CC19" s="498"/>
      <c r="CD19" s="24"/>
      <c r="CE19" s="360"/>
      <c r="CF19" s="360"/>
      <c r="CG19" s="360"/>
      <c r="CH19" s="360"/>
      <c r="CI19" s="360"/>
      <c r="CJ19" s="360"/>
      <c r="CK19" s="360"/>
      <c r="CL19" s="360"/>
      <c r="CM19" s="360"/>
      <c r="CN19" s="360"/>
      <c r="CO19" s="360"/>
      <c r="CP19" s="360"/>
      <c r="CQ19" s="360"/>
      <c r="CR19" s="360"/>
      <c r="CS19" s="361"/>
      <c r="CT19" s="362"/>
      <c r="CU19" s="363"/>
      <c r="CV19" s="363"/>
      <c r="CW19" s="363"/>
      <c r="CX19" s="363"/>
      <c r="CY19" s="363"/>
      <c r="CZ19" s="363"/>
      <c r="DA19" s="364"/>
      <c r="DB19" s="362"/>
      <c r="DC19" s="363"/>
      <c r="DD19" s="363"/>
      <c r="DE19" s="363"/>
      <c r="DF19" s="363"/>
      <c r="DG19" s="363"/>
      <c r="DH19" s="363"/>
      <c r="DI19" s="364"/>
    </row>
    <row r="20" spans="1:113" ht="18.75" customHeight="1" x14ac:dyDescent="0.15">
      <c r="A20" s="2"/>
      <c r="B20" s="513" t="s">
        <v>202</v>
      </c>
      <c r="C20" s="449"/>
      <c r="D20" s="449"/>
      <c r="E20" s="514"/>
      <c r="F20" s="514"/>
      <c r="G20" s="514"/>
      <c r="H20" s="514"/>
      <c r="I20" s="514"/>
      <c r="J20" s="514"/>
      <c r="K20" s="514"/>
      <c r="L20" s="515">
        <v>16483</v>
      </c>
      <c r="M20" s="515"/>
      <c r="N20" s="515"/>
      <c r="O20" s="515"/>
      <c r="P20" s="515"/>
      <c r="Q20" s="515"/>
      <c r="R20" s="516"/>
      <c r="S20" s="516"/>
      <c r="T20" s="516"/>
      <c r="U20" s="516"/>
      <c r="V20" s="517"/>
      <c r="W20" s="376"/>
      <c r="X20" s="377"/>
      <c r="Y20" s="377"/>
      <c r="Z20" s="377"/>
      <c r="AA20" s="377"/>
      <c r="AB20" s="377"/>
      <c r="AC20" s="518"/>
      <c r="AD20" s="518"/>
      <c r="AE20" s="518"/>
      <c r="AF20" s="518"/>
      <c r="AG20" s="518"/>
      <c r="AH20" s="518"/>
      <c r="AI20" s="518"/>
      <c r="AJ20" s="518"/>
      <c r="AK20" s="518"/>
      <c r="AL20" s="519"/>
      <c r="AM20" s="520"/>
      <c r="AN20" s="461"/>
      <c r="AO20" s="461"/>
      <c r="AP20" s="461"/>
      <c r="AQ20" s="461"/>
      <c r="AR20" s="461"/>
      <c r="AS20" s="461"/>
      <c r="AT20" s="462"/>
      <c r="AU20" s="521"/>
      <c r="AV20" s="522"/>
      <c r="AW20" s="522"/>
      <c r="AX20" s="523"/>
      <c r="AY20" s="493"/>
      <c r="AZ20" s="494"/>
      <c r="BA20" s="494"/>
      <c r="BB20" s="494"/>
      <c r="BC20" s="494"/>
      <c r="BD20" s="494"/>
      <c r="BE20" s="494"/>
      <c r="BF20" s="494"/>
      <c r="BG20" s="494"/>
      <c r="BH20" s="494"/>
      <c r="BI20" s="494"/>
      <c r="BJ20" s="494"/>
      <c r="BK20" s="494"/>
      <c r="BL20" s="494"/>
      <c r="BM20" s="495"/>
      <c r="BN20" s="496"/>
      <c r="BO20" s="497"/>
      <c r="BP20" s="497"/>
      <c r="BQ20" s="497"/>
      <c r="BR20" s="497"/>
      <c r="BS20" s="497"/>
      <c r="BT20" s="497"/>
      <c r="BU20" s="498"/>
      <c r="BV20" s="496"/>
      <c r="BW20" s="497"/>
      <c r="BX20" s="497"/>
      <c r="BY20" s="497"/>
      <c r="BZ20" s="497"/>
      <c r="CA20" s="497"/>
      <c r="CB20" s="497"/>
      <c r="CC20" s="498"/>
      <c r="CD20" s="24"/>
      <c r="CE20" s="360"/>
      <c r="CF20" s="360"/>
      <c r="CG20" s="360"/>
      <c r="CH20" s="360"/>
      <c r="CI20" s="360"/>
      <c r="CJ20" s="360"/>
      <c r="CK20" s="360"/>
      <c r="CL20" s="360"/>
      <c r="CM20" s="360"/>
      <c r="CN20" s="360"/>
      <c r="CO20" s="360"/>
      <c r="CP20" s="360"/>
      <c r="CQ20" s="360"/>
      <c r="CR20" s="360"/>
      <c r="CS20" s="361"/>
      <c r="CT20" s="362"/>
      <c r="CU20" s="363"/>
      <c r="CV20" s="363"/>
      <c r="CW20" s="363"/>
      <c r="CX20" s="363"/>
      <c r="CY20" s="363"/>
      <c r="CZ20" s="363"/>
      <c r="DA20" s="364"/>
      <c r="DB20" s="362"/>
      <c r="DC20" s="363"/>
      <c r="DD20" s="363"/>
      <c r="DE20" s="363"/>
      <c r="DF20" s="363"/>
      <c r="DG20" s="363"/>
      <c r="DH20" s="363"/>
      <c r="DI20" s="364"/>
    </row>
    <row r="21" spans="1:113" ht="18.75" customHeight="1" x14ac:dyDescent="0.15">
      <c r="A21" s="2"/>
      <c r="B21" s="510" t="s">
        <v>243</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493"/>
      <c r="AZ21" s="494"/>
      <c r="BA21" s="494"/>
      <c r="BB21" s="494"/>
      <c r="BC21" s="494"/>
      <c r="BD21" s="494"/>
      <c r="BE21" s="494"/>
      <c r="BF21" s="494"/>
      <c r="BG21" s="494"/>
      <c r="BH21" s="494"/>
      <c r="BI21" s="494"/>
      <c r="BJ21" s="494"/>
      <c r="BK21" s="494"/>
      <c r="BL21" s="494"/>
      <c r="BM21" s="495"/>
      <c r="BN21" s="496"/>
      <c r="BO21" s="497"/>
      <c r="BP21" s="497"/>
      <c r="BQ21" s="497"/>
      <c r="BR21" s="497"/>
      <c r="BS21" s="497"/>
      <c r="BT21" s="497"/>
      <c r="BU21" s="498"/>
      <c r="BV21" s="496"/>
      <c r="BW21" s="497"/>
      <c r="BX21" s="497"/>
      <c r="BY21" s="497"/>
      <c r="BZ21" s="497"/>
      <c r="CA21" s="497"/>
      <c r="CB21" s="497"/>
      <c r="CC21" s="498"/>
      <c r="CD21" s="24"/>
      <c r="CE21" s="360"/>
      <c r="CF21" s="360"/>
      <c r="CG21" s="360"/>
      <c r="CH21" s="360"/>
      <c r="CI21" s="360"/>
      <c r="CJ21" s="360"/>
      <c r="CK21" s="360"/>
      <c r="CL21" s="360"/>
      <c r="CM21" s="360"/>
      <c r="CN21" s="360"/>
      <c r="CO21" s="360"/>
      <c r="CP21" s="360"/>
      <c r="CQ21" s="360"/>
      <c r="CR21" s="360"/>
      <c r="CS21" s="361"/>
      <c r="CT21" s="362"/>
      <c r="CU21" s="363"/>
      <c r="CV21" s="363"/>
      <c r="CW21" s="363"/>
      <c r="CX21" s="363"/>
      <c r="CY21" s="363"/>
      <c r="CZ21" s="363"/>
      <c r="DA21" s="364"/>
      <c r="DB21" s="362"/>
      <c r="DC21" s="363"/>
      <c r="DD21" s="363"/>
      <c r="DE21" s="363"/>
      <c r="DF21" s="363"/>
      <c r="DG21" s="363"/>
      <c r="DH21" s="363"/>
      <c r="DI21" s="364"/>
    </row>
    <row r="22" spans="1:113" ht="18.75" customHeight="1" x14ac:dyDescent="0.15">
      <c r="A22" s="2"/>
      <c r="B22" s="478" t="s">
        <v>244</v>
      </c>
      <c r="C22" s="399"/>
      <c r="D22" s="400"/>
      <c r="E22" s="378" t="s">
        <v>0</v>
      </c>
      <c r="F22" s="379"/>
      <c r="G22" s="379"/>
      <c r="H22" s="379"/>
      <c r="I22" s="379"/>
      <c r="J22" s="379"/>
      <c r="K22" s="380"/>
      <c r="L22" s="378" t="s">
        <v>245</v>
      </c>
      <c r="M22" s="379"/>
      <c r="N22" s="379"/>
      <c r="O22" s="379"/>
      <c r="P22" s="380"/>
      <c r="Q22" s="384" t="s">
        <v>248</v>
      </c>
      <c r="R22" s="385"/>
      <c r="S22" s="385"/>
      <c r="T22" s="385"/>
      <c r="U22" s="385"/>
      <c r="V22" s="386"/>
      <c r="W22" s="398" t="s">
        <v>250</v>
      </c>
      <c r="X22" s="399"/>
      <c r="Y22" s="400"/>
      <c r="Z22" s="378" t="s">
        <v>0</v>
      </c>
      <c r="AA22" s="379"/>
      <c r="AB22" s="379"/>
      <c r="AC22" s="379"/>
      <c r="AD22" s="379"/>
      <c r="AE22" s="379"/>
      <c r="AF22" s="379"/>
      <c r="AG22" s="380"/>
      <c r="AH22" s="390" t="s">
        <v>252</v>
      </c>
      <c r="AI22" s="379"/>
      <c r="AJ22" s="379"/>
      <c r="AK22" s="379"/>
      <c r="AL22" s="380"/>
      <c r="AM22" s="390" t="s">
        <v>253</v>
      </c>
      <c r="AN22" s="391"/>
      <c r="AO22" s="391"/>
      <c r="AP22" s="391"/>
      <c r="AQ22" s="391"/>
      <c r="AR22" s="392"/>
      <c r="AS22" s="384" t="s">
        <v>248</v>
      </c>
      <c r="AT22" s="385"/>
      <c r="AU22" s="385"/>
      <c r="AV22" s="385"/>
      <c r="AW22" s="385"/>
      <c r="AX22" s="396"/>
      <c r="AY22" s="472"/>
      <c r="AZ22" s="473"/>
      <c r="BA22" s="473"/>
      <c r="BB22" s="473"/>
      <c r="BC22" s="473"/>
      <c r="BD22" s="473"/>
      <c r="BE22" s="473"/>
      <c r="BF22" s="473"/>
      <c r="BG22" s="473"/>
      <c r="BH22" s="473"/>
      <c r="BI22" s="473"/>
      <c r="BJ22" s="473"/>
      <c r="BK22" s="473"/>
      <c r="BL22" s="473"/>
      <c r="BM22" s="474"/>
      <c r="BN22" s="475"/>
      <c r="BO22" s="476"/>
      <c r="BP22" s="476"/>
      <c r="BQ22" s="476"/>
      <c r="BR22" s="476"/>
      <c r="BS22" s="476"/>
      <c r="BT22" s="476"/>
      <c r="BU22" s="477"/>
      <c r="BV22" s="475"/>
      <c r="BW22" s="476"/>
      <c r="BX22" s="476"/>
      <c r="BY22" s="476"/>
      <c r="BZ22" s="476"/>
      <c r="CA22" s="476"/>
      <c r="CB22" s="476"/>
      <c r="CC22" s="477"/>
      <c r="CD22" s="24"/>
      <c r="CE22" s="360"/>
      <c r="CF22" s="360"/>
      <c r="CG22" s="360"/>
      <c r="CH22" s="360"/>
      <c r="CI22" s="360"/>
      <c r="CJ22" s="360"/>
      <c r="CK22" s="360"/>
      <c r="CL22" s="360"/>
      <c r="CM22" s="360"/>
      <c r="CN22" s="360"/>
      <c r="CO22" s="360"/>
      <c r="CP22" s="360"/>
      <c r="CQ22" s="360"/>
      <c r="CR22" s="360"/>
      <c r="CS22" s="361"/>
      <c r="CT22" s="362"/>
      <c r="CU22" s="363"/>
      <c r="CV22" s="363"/>
      <c r="CW22" s="363"/>
      <c r="CX22" s="363"/>
      <c r="CY22" s="363"/>
      <c r="CZ22" s="363"/>
      <c r="DA22" s="364"/>
      <c r="DB22" s="362"/>
      <c r="DC22" s="363"/>
      <c r="DD22" s="363"/>
      <c r="DE22" s="363"/>
      <c r="DF22" s="363"/>
      <c r="DG22" s="363"/>
      <c r="DH22" s="363"/>
      <c r="DI22" s="364"/>
    </row>
    <row r="23" spans="1:113" ht="18.75" customHeight="1" x14ac:dyDescent="0.15">
      <c r="A23" s="2"/>
      <c r="B23" s="479"/>
      <c r="C23" s="402"/>
      <c r="D23" s="403"/>
      <c r="E23" s="381"/>
      <c r="F23" s="382"/>
      <c r="G23" s="382"/>
      <c r="H23" s="382"/>
      <c r="I23" s="382"/>
      <c r="J23" s="382"/>
      <c r="K23" s="383"/>
      <c r="L23" s="381"/>
      <c r="M23" s="382"/>
      <c r="N23" s="382"/>
      <c r="O23" s="382"/>
      <c r="P23" s="383"/>
      <c r="Q23" s="387"/>
      <c r="R23" s="388"/>
      <c r="S23" s="388"/>
      <c r="T23" s="388"/>
      <c r="U23" s="388"/>
      <c r="V23" s="389"/>
      <c r="W23" s="401"/>
      <c r="X23" s="402"/>
      <c r="Y23" s="403"/>
      <c r="Z23" s="381"/>
      <c r="AA23" s="382"/>
      <c r="AB23" s="382"/>
      <c r="AC23" s="382"/>
      <c r="AD23" s="382"/>
      <c r="AE23" s="382"/>
      <c r="AF23" s="382"/>
      <c r="AG23" s="383"/>
      <c r="AH23" s="381"/>
      <c r="AI23" s="382"/>
      <c r="AJ23" s="382"/>
      <c r="AK23" s="382"/>
      <c r="AL23" s="383"/>
      <c r="AM23" s="393"/>
      <c r="AN23" s="394"/>
      <c r="AO23" s="394"/>
      <c r="AP23" s="394"/>
      <c r="AQ23" s="394"/>
      <c r="AR23" s="395"/>
      <c r="AS23" s="387"/>
      <c r="AT23" s="388"/>
      <c r="AU23" s="388"/>
      <c r="AV23" s="388"/>
      <c r="AW23" s="388"/>
      <c r="AX23" s="397"/>
      <c r="AY23" s="499" t="s">
        <v>254</v>
      </c>
      <c r="AZ23" s="500"/>
      <c r="BA23" s="500"/>
      <c r="BB23" s="500"/>
      <c r="BC23" s="500"/>
      <c r="BD23" s="500"/>
      <c r="BE23" s="500"/>
      <c r="BF23" s="500"/>
      <c r="BG23" s="500"/>
      <c r="BH23" s="500"/>
      <c r="BI23" s="500"/>
      <c r="BJ23" s="500"/>
      <c r="BK23" s="500"/>
      <c r="BL23" s="500"/>
      <c r="BM23" s="501"/>
      <c r="BN23" s="496">
        <v>42559047</v>
      </c>
      <c r="BO23" s="497"/>
      <c r="BP23" s="497"/>
      <c r="BQ23" s="497"/>
      <c r="BR23" s="497"/>
      <c r="BS23" s="497"/>
      <c r="BT23" s="497"/>
      <c r="BU23" s="498"/>
      <c r="BV23" s="496">
        <v>43810471</v>
      </c>
      <c r="BW23" s="497"/>
      <c r="BX23" s="497"/>
      <c r="BY23" s="497"/>
      <c r="BZ23" s="497"/>
      <c r="CA23" s="497"/>
      <c r="CB23" s="497"/>
      <c r="CC23" s="498"/>
      <c r="CD23" s="24"/>
      <c r="CE23" s="360"/>
      <c r="CF23" s="360"/>
      <c r="CG23" s="360"/>
      <c r="CH23" s="360"/>
      <c r="CI23" s="360"/>
      <c r="CJ23" s="360"/>
      <c r="CK23" s="360"/>
      <c r="CL23" s="360"/>
      <c r="CM23" s="360"/>
      <c r="CN23" s="360"/>
      <c r="CO23" s="360"/>
      <c r="CP23" s="360"/>
      <c r="CQ23" s="360"/>
      <c r="CR23" s="360"/>
      <c r="CS23" s="361"/>
      <c r="CT23" s="362"/>
      <c r="CU23" s="363"/>
      <c r="CV23" s="363"/>
      <c r="CW23" s="363"/>
      <c r="CX23" s="363"/>
      <c r="CY23" s="363"/>
      <c r="CZ23" s="363"/>
      <c r="DA23" s="364"/>
      <c r="DB23" s="362"/>
      <c r="DC23" s="363"/>
      <c r="DD23" s="363"/>
      <c r="DE23" s="363"/>
      <c r="DF23" s="363"/>
      <c r="DG23" s="363"/>
      <c r="DH23" s="363"/>
      <c r="DI23" s="364"/>
    </row>
    <row r="24" spans="1:113" ht="18.75" customHeight="1" x14ac:dyDescent="0.15">
      <c r="A24" s="2"/>
      <c r="B24" s="479"/>
      <c r="C24" s="402"/>
      <c r="D24" s="403"/>
      <c r="E24" s="486" t="s">
        <v>66</v>
      </c>
      <c r="F24" s="487"/>
      <c r="G24" s="487"/>
      <c r="H24" s="487"/>
      <c r="I24" s="487"/>
      <c r="J24" s="487"/>
      <c r="K24" s="488"/>
      <c r="L24" s="489">
        <v>1</v>
      </c>
      <c r="M24" s="490"/>
      <c r="N24" s="490"/>
      <c r="O24" s="490"/>
      <c r="P24" s="491"/>
      <c r="Q24" s="489">
        <v>8900</v>
      </c>
      <c r="R24" s="490"/>
      <c r="S24" s="490"/>
      <c r="T24" s="490"/>
      <c r="U24" s="490"/>
      <c r="V24" s="491"/>
      <c r="W24" s="401"/>
      <c r="X24" s="402"/>
      <c r="Y24" s="403"/>
      <c r="Z24" s="486" t="s">
        <v>257</v>
      </c>
      <c r="AA24" s="487"/>
      <c r="AB24" s="487"/>
      <c r="AC24" s="487"/>
      <c r="AD24" s="487"/>
      <c r="AE24" s="487"/>
      <c r="AF24" s="487"/>
      <c r="AG24" s="488"/>
      <c r="AH24" s="489">
        <v>519</v>
      </c>
      <c r="AI24" s="490"/>
      <c r="AJ24" s="490"/>
      <c r="AK24" s="490"/>
      <c r="AL24" s="491"/>
      <c r="AM24" s="489">
        <v>1558038</v>
      </c>
      <c r="AN24" s="490"/>
      <c r="AO24" s="490"/>
      <c r="AP24" s="490"/>
      <c r="AQ24" s="490"/>
      <c r="AR24" s="491"/>
      <c r="AS24" s="489">
        <v>3002</v>
      </c>
      <c r="AT24" s="490"/>
      <c r="AU24" s="490"/>
      <c r="AV24" s="490"/>
      <c r="AW24" s="490"/>
      <c r="AX24" s="492"/>
      <c r="AY24" s="472" t="s">
        <v>258</v>
      </c>
      <c r="AZ24" s="473"/>
      <c r="BA24" s="473"/>
      <c r="BB24" s="473"/>
      <c r="BC24" s="473"/>
      <c r="BD24" s="473"/>
      <c r="BE24" s="473"/>
      <c r="BF24" s="473"/>
      <c r="BG24" s="473"/>
      <c r="BH24" s="473"/>
      <c r="BI24" s="473"/>
      <c r="BJ24" s="473"/>
      <c r="BK24" s="473"/>
      <c r="BL24" s="473"/>
      <c r="BM24" s="474"/>
      <c r="BN24" s="496">
        <v>29847637</v>
      </c>
      <c r="BO24" s="497"/>
      <c r="BP24" s="497"/>
      <c r="BQ24" s="497"/>
      <c r="BR24" s="497"/>
      <c r="BS24" s="497"/>
      <c r="BT24" s="497"/>
      <c r="BU24" s="498"/>
      <c r="BV24" s="496">
        <v>29920383</v>
      </c>
      <c r="BW24" s="497"/>
      <c r="BX24" s="497"/>
      <c r="BY24" s="497"/>
      <c r="BZ24" s="497"/>
      <c r="CA24" s="497"/>
      <c r="CB24" s="497"/>
      <c r="CC24" s="498"/>
      <c r="CD24" s="24"/>
      <c r="CE24" s="360"/>
      <c r="CF24" s="360"/>
      <c r="CG24" s="360"/>
      <c r="CH24" s="360"/>
      <c r="CI24" s="360"/>
      <c r="CJ24" s="360"/>
      <c r="CK24" s="360"/>
      <c r="CL24" s="360"/>
      <c r="CM24" s="360"/>
      <c r="CN24" s="360"/>
      <c r="CO24" s="360"/>
      <c r="CP24" s="360"/>
      <c r="CQ24" s="360"/>
      <c r="CR24" s="360"/>
      <c r="CS24" s="361"/>
      <c r="CT24" s="362"/>
      <c r="CU24" s="363"/>
      <c r="CV24" s="363"/>
      <c r="CW24" s="363"/>
      <c r="CX24" s="363"/>
      <c r="CY24" s="363"/>
      <c r="CZ24" s="363"/>
      <c r="DA24" s="364"/>
      <c r="DB24" s="362"/>
      <c r="DC24" s="363"/>
      <c r="DD24" s="363"/>
      <c r="DE24" s="363"/>
      <c r="DF24" s="363"/>
      <c r="DG24" s="363"/>
      <c r="DH24" s="363"/>
      <c r="DI24" s="364"/>
    </row>
    <row r="25" spans="1:113" ht="18.75" customHeight="1" x14ac:dyDescent="0.15">
      <c r="A25" s="2"/>
      <c r="B25" s="479"/>
      <c r="C25" s="402"/>
      <c r="D25" s="403"/>
      <c r="E25" s="486" t="s">
        <v>260</v>
      </c>
      <c r="F25" s="487"/>
      <c r="G25" s="487"/>
      <c r="H25" s="487"/>
      <c r="I25" s="487"/>
      <c r="J25" s="487"/>
      <c r="K25" s="488"/>
      <c r="L25" s="489">
        <v>1</v>
      </c>
      <c r="M25" s="490"/>
      <c r="N25" s="490"/>
      <c r="O25" s="490"/>
      <c r="P25" s="491"/>
      <c r="Q25" s="489">
        <v>7200</v>
      </c>
      <c r="R25" s="490"/>
      <c r="S25" s="490"/>
      <c r="T25" s="490"/>
      <c r="U25" s="490"/>
      <c r="V25" s="491"/>
      <c r="W25" s="401"/>
      <c r="X25" s="402"/>
      <c r="Y25" s="403"/>
      <c r="Z25" s="486" t="s">
        <v>48</v>
      </c>
      <c r="AA25" s="487"/>
      <c r="AB25" s="487"/>
      <c r="AC25" s="487"/>
      <c r="AD25" s="487"/>
      <c r="AE25" s="487"/>
      <c r="AF25" s="487"/>
      <c r="AG25" s="488"/>
      <c r="AH25" s="489" t="s">
        <v>168</v>
      </c>
      <c r="AI25" s="490"/>
      <c r="AJ25" s="490"/>
      <c r="AK25" s="490"/>
      <c r="AL25" s="491"/>
      <c r="AM25" s="489" t="s">
        <v>168</v>
      </c>
      <c r="AN25" s="490"/>
      <c r="AO25" s="490"/>
      <c r="AP25" s="490"/>
      <c r="AQ25" s="490"/>
      <c r="AR25" s="491"/>
      <c r="AS25" s="489" t="s">
        <v>168</v>
      </c>
      <c r="AT25" s="490"/>
      <c r="AU25" s="490"/>
      <c r="AV25" s="490"/>
      <c r="AW25" s="490"/>
      <c r="AX25" s="492"/>
      <c r="AY25" s="499" t="s">
        <v>262</v>
      </c>
      <c r="AZ25" s="500"/>
      <c r="BA25" s="500"/>
      <c r="BB25" s="500"/>
      <c r="BC25" s="500"/>
      <c r="BD25" s="500"/>
      <c r="BE25" s="500"/>
      <c r="BF25" s="500"/>
      <c r="BG25" s="500"/>
      <c r="BH25" s="500"/>
      <c r="BI25" s="500"/>
      <c r="BJ25" s="500"/>
      <c r="BK25" s="500"/>
      <c r="BL25" s="500"/>
      <c r="BM25" s="501"/>
      <c r="BN25" s="483">
        <v>2169740</v>
      </c>
      <c r="BO25" s="484"/>
      <c r="BP25" s="484"/>
      <c r="BQ25" s="484"/>
      <c r="BR25" s="484"/>
      <c r="BS25" s="484"/>
      <c r="BT25" s="484"/>
      <c r="BU25" s="485"/>
      <c r="BV25" s="483">
        <v>2547079</v>
      </c>
      <c r="BW25" s="484"/>
      <c r="BX25" s="484"/>
      <c r="BY25" s="484"/>
      <c r="BZ25" s="484"/>
      <c r="CA25" s="484"/>
      <c r="CB25" s="484"/>
      <c r="CC25" s="485"/>
      <c r="CD25" s="24"/>
      <c r="CE25" s="360"/>
      <c r="CF25" s="360"/>
      <c r="CG25" s="360"/>
      <c r="CH25" s="360"/>
      <c r="CI25" s="360"/>
      <c r="CJ25" s="360"/>
      <c r="CK25" s="360"/>
      <c r="CL25" s="360"/>
      <c r="CM25" s="360"/>
      <c r="CN25" s="360"/>
      <c r="CO25" s="360"/>
      <c r="CP25" s="360"/>
      <c r="CQ25" s="360"/>
      <c r="CR25" s="360"/>
      <c r="CS25" s="361"/>
      <c r="CT25" s="362"/>
      <c r="CU25" s="363"/>
      <c r="CV25" s="363"/>
      <c r="CW25" s="363"/>
      <c r="CX25" s="363"/>
      <c r="CY25" s="363"/>
      <c r="CZ25" s="363"/>
      <c r="DA25" s="364"/>
      <c r="DB25" s="362"/>
      <c r="DC25" s="363"/>
      <c r="DD25" s="363"/>
      <c r="DE25" s="363"/>
      <c r="DF25" s="363"/>
      <c r="DG25" s="363"/>
      <c r="DH25" s="363"/>
      <c r="DI25" s="364"/>
    </row>
    <row r="26" spans="1:113" ht="18.75" customHeight="1" x14ac:dyDescent="0.15">
      <c r="A26" s="2"/>
      <c r="B26" s="479"/>
      <c r="C26" s="402"/>
      <c r="D26" s="403"/>
      <c r="E26" s="486" t="s">
        <v>263</v>
      </c>
      <c r="F26" s="487"/>
      <c r="G26" s="487"/>
      <c r="H26" s="487"/>
      <c r="I26" s="487"/>
      <c r="J26" s="487"/>
      <c r="K26" s="488"/>
      <c r="L26" s="489">
        <v>1</v>
      </c>
      <c r="M26" s="490"/>
      <c r="N26" s="490"/>
      <c r="O26" s="490"/>
      <c r="P26" s="491"/>
      <c r="Q26" s="489">
        <v>6200</v>
      </c>
      <c r="R26" s="490"/>
      <c r="S26" s="490"/>
      <c r="T26" s="490"/>
      <c r="U26" s="490"/>
      <c r="V26" s="491"/>
      <c r="W26" s="401"/>
      <c r="X26" s="402"/>
      <c r="Y26" s="403"/>
      <c r="Z26" s="486" t="s">
        <v>264</v>
      </c>
      <c r="AA26" s="505"/>
      <c r="AB26" s="505"/>
      <c r="AC26" s="505"/>
      <c r="AD26" s="505"/>
      <c r="AE26" s="505"/>
      <c r="AF26" s="505"/>
      <c r="AG26" s="506"/>
      <c r="AH26" s="489">
        <v>37</v>
      </c>
      <c r="AI26" s="490"/>
      <c r="AJ26" s="490"/>
      <c r="AK26" s="490"/>
      <c r="AL26" s="491"/>
      <c r="AM26" s="489">
        <v>109113</v>
      </c>
      <c r="AN26" s="490"/>
      <c r="AO26" s="490"/>
      <c r="AP26" s="490"/>
      <c r="AQ26" s="490"/>
      <c r="AR26" s="491"/>
      <c r="AS26" s="489">
        <v>2949</v>
      </c>
      <c r="AT26" s="490"/>
      <c r="AU26" s="490"/>
      <c r="AV26" s="490"/>
      <c r="AW26" s="490"/>
      <c r="AX26" s="492"/>
      <c r="AY26" s="507" t="s">
        <v>8</v>
      </c>
      <c r="AZ26" s="508"/>
      <c r="BA26" s="508"/>
      <c r="BB26" s="508"/>
      <c r="BC26" s="508"/>
      <c r="BD26" s="508"/>
      <c r="BE26" s="508"/>
      <c r="BF26" s="508"/>
      <c r="BG26" s="508"/>
      <c r="BH26" s="508"/>
      <c r="BI26" s="508"/>
      <c r="BJ26" s="508"/>
      <c r="BK26" s="508"/>
      <c r="BL26" s="508"/>
      <c r="BM26" s="509"/>
      <c r="BN26" s="496" t="s">
        <v>168</v>
      </c>
      <c r="BO26" s="497"/>
      <c r="BP26" s="497"/>
      <c r="BQ26" s="497"/>
      <c r="BR26" s="497"/>
      <c r="BS26" s="497"/>
      <c r="BT26" s="497"/>
      <c r="BU26" s="498"/>
      <c r="BV26" s="496" t="s">
        <v>168</v>
      </c>
      <c r="BW26" s="497"/>
      <c r="BX26" s="497"/>
      <c r="BY26" s="497"/>
      <c r="BZ26" s="497"/>
      <c r="CA26" s="497"/>
      <c r="CB26" s="497"/>
      <c r="CC26" s="498"/>
      <c r="CD26" s="24"/>
      <c r="CE26" s="360"/>
      <c r="CF26" s="360"/>
      <c r="CG26" s="360"/>
      <c r="CH26" s="360"/>
      <c r="CI26" s="360"/>
      <c r="CJ26" s="360"/>
      <c r="CK26" s="360"/>
      <c r="CL26" s="360"/>
      <c r="CM26" s="360"/>
      <c r="CN26" s="360"/>
      <c r="CO26" s="360"/>
      <c r="CP26" s="360"/>
      <c r="CQ26" s="360"/>
      <c r="CR26" s="360"/>
      <c r="CS26" s="361"/>
      <c r="CT26" s="362"/>
      <c r="CU26" s="363"/>
      <c r="CV26" s="363"/>
      <c r="CW26" s="363"/>
      <c r="CX26" s="363"/>
      <c r="CY26" s="363"/>
      <c r="CZ26" s="363"/>
      <c r="DA26" s="364"/>
      <c r="DB26" s="362"/>
      <c r="DC26" s="363"/>
      <c r="DD26" s="363"/>
      <c r="DE26" s="363"/>
      <c r="DF26" s="363"/>
      <c r="DG26" s="363"/>
      <c r="DH26" s="363"/>
      <c r="DI26" s="364"/>
    </row>
    <row r="27" spans="1:113" ht="18.75" customHeight="1" x14ac:dyDescent="0.15">
      <c r="A27" s="2"/>
      <c r="B27" s="479"/>
      <c r="C27" s="402"/>
      <c r="D27" s="403"/>
      <c r="E27" s="486" t="s">
        <v>269</v>
      </c>
      <c r="F27" s="487"/>
      <c r="G27" s="487"/>
      <c r="H27" s="487"/>
      <c r="I27" s="487"/>
      <c r="J27" s="487"/>
      <c r="K27" s="488"/>
      <c r="L27" s="489">
        <v>1</v>
      </c>
      <c r="M27" s="490"/>
      <c r="N27" s="490"/>
      <c r="O27" s="490"/>
      <c r="P27" s="491"/>
      <c r="Q27" s="489">
        <v>4600</v>
      </c>
      <c r="R27" s="490"/>
      <c r="S27" s="490"/>
      <c r="T27" s="490"/>
      <c r="U27" s="490"/>
      <c r="V27" s="491"/>
      <c r="W27" s="401"/>
      <c r="X27" s="402"/>
      <c r="Y27" s="403"/>
      <c r="Z27" s="486" t="s">
        <v>55</v>
      </c>
      <c r="AA27" s="487"/>
      <c r="AB27" s="487"/>
      <c r="AC27" s="487"/>
      <c r="AD27" s="487"/>
      <c r="AE27" s="487"/>
      <c r="AF27" s="487"/>
      <c r="AG27" s="488"/>
      <c r="AH27" s="489">
        <v>1</v>
      </c>
      <c r="AI27" s="490"/>
      <c r="AJ27" s="490"/>
      <c r="AK27" s="490"/>
      <c r="AL27" s="491"/>
      <c r="AM27" s="489" t="s">
        <v>203</v>
      </c>
      <c r="AN27" s="490"/>
      <c r="AO27" s="490"/>
      <c r="AP27" s="490"/>
      <c r="AQ27" s="490"/>
      <c r="AR27" s="491"/>
      <c r="AS27" s="489" t="s">
        <v>203</v>
      </c>
      <c r="AT27" s="490"/>
      <c r="AU27" s="490"/>
      <c r="AV27" s="490"/>
      <c r="AW27" s="490"/>
      <c r="AX27" s="492"/>
      <c r="AY27" s="502" t="s">
        <v>271</v>
      </c>
      <c r="AZ27" s="503"/>
      <c r="BA27" s="503"/>
      <c r="BB27" s="503"/>
      <c r="BC27" s="503"/>
      <c r="BD27" s="503"/>
      <c r="BE27" s="503"/>
      <c r="BF27" s="503"/>
      <c r="BG27" s="503"/>
      <c r="BH27" s="503"/>
      <c r="BI27" s="503"/>
      <c r="BJ27" s="503"/>
      <c r="BK27" s="503"/>
      <c r="BL27" s="503"/>
      <c r="BM27" s="504"/>
      <c r="BN27" s="475">
        <v>1299153</v>
      </c>
      <c r="BO27" s="476"/>
      <c r="BP27" s="476"/>
      <c r="BQ27" s="476"/>
      <c r="BR27" s="476"/>
      <c r="BS27" s="476"/>
      <c r="BT27" s="476"/>
      <c r="BU27" s="477"/>
      <c r="BV27" s="475">
        <v>1298871</v>
      </c>
      <c r="BW27" s="476"/>
      <c r="BX27" s="476"/>
      <c r="BY27" s="476"/>
      <c r="BZ27" s="476"/>
      <c r="CA27" s="476"/>
      <c r="CB27" s="476"/>
      <c r="CC27" s="477"/>
      <c r="CD27" s="19"/>
      <c r="CE27" s="360"/>
      <c r="CF27" s="360"/>
      <c r="CG27" s="360"/>
      <c r="CH27" s="360"/>
      <c r="CI27" s="360"/>
      <c r="CJ27" s="360"/>
      <c r="CK27" s="360"/>
      <c r="CL27" s="360"/>
      <c r="CM27" s="360"/>
      <c r="CN27" s="360"/>
      <c r="CO27" s="360"/>
      <c r="CP27" s="360"/>
      <c r="CQ27" s="360"/>
      <c r="CR27" s="360"/>
      <c r="CS27" s="361"/>
      <c r="CT27" s="362"/>
      <c r="CU27" s="363"/>
      <c r="CV27" s="363"/>
      <c r="CW27" s="363"/>
      <c r="CX27" s="363"/>
      <c r="CY27" s="363"/>
      <c r="CZ27" s="363"/>
      <c r="DA27" s="364"/>
      <c r="DB27" s="362"/>
      <c r="DC27" s="363"/>
      <c r="DD27" s="363"/>
      <c r="DE27" s="363"/>
      <c r="DF27" s="363"/>
      <c r="DG27" s="363"/>
      <c r="DH27" s="363"/>
      <c r="DI27" s="364"/>
    </row>
    <row r="28" spans="1:113" ht="18.75" customHeight="1" x14ac:dyDescent="0.15">
      <c r="A28" s="2"/>
      <c r="B28" s="479"/>
      <c r="C28" s="402"/>
      <c r="D28" s="403"/>
      <c r="E28" s="486" t="s">
        <v>273</v>
      </c>
      <c r="F28" s="487"/>
      <c r="G28" s="487"/>
      <c r="H28" s="487"/>
      <c r="I28" s="487"/>
      <c r="J28" s="487"/>
      <c r="K28" s="488"/>
      <c r="L28" s="489">
        <v>1</v>
      </c>
      <c r="M28" s="490"/>
      <c r="N28" s="490"/>
      <c r="O28" s="490"/>
      <c r="P28" s="491"/>
      <c r="Q28" s="489">
        <v>4100</v>
      </c>
      <c r="R28" s="490"/>
      <c r="S28" s="490"/>
      <c r="T28" s="490"/>
      <c r="U28" s="490"/>
      <c r="V28" s="491"/>
      <c r="W28" s="401"/>
      <c r="X28" s="402"/>
      <c r="Y28" s="403"/>
      <c r="Z28" s="486" t="s">
        <v>274</v>
      </c>
      <c r="AA28" s="487"/>
      <c r="AB28" s="487"/>
      <c r="AC28" s="487"/>
      <c r="AD28" s="487"/>
      <c r="AE28" s="487"/>
      <c r="AF28" s="487"/>
      <c r="AG28" s="488"/>
      <c r="AH28" s="489" t="s">
        <v>168</v>
      </c>
      <c r="AI28" s="490"/>
      <c r="AJ28" s="490"/>
      <c r="AK28" s="490"/>
      <c r="AL28" s="491"/>
      <c r="AM28" s="489" t="s">
        <v>168</v>
      </c>
      <c r="AN28" s="490"/>
      <c r="AO28" s="490"/>
      <c r="AP28" s="490"/>
      <c r="AQ28" s="490"/>
      <c r="AR28" s="491"/>
      <c r="AS28" s="489" t="s">
        <v>168</v>
      </c>
      <c r="AT28" s="490"/>
      <c r="AU28" s="490"/>
      <c r="AV28" s="490"/>
      <c r="AW28" s="490"/>
      <c r="AX28" s="492"/>
      <c r="AY28" s="365" t="s">
        <v>275</v>
      </c>
      <c r="AZ28" s="366"/>
      <c r="BA28" s="366"/>
      <c r="BB28" s="367"/>
      <c r="BC28" s="499" t="s">
        <v>30</v>
      </c>
      <c r="BD28" s="500"/>
      <c r="BE28" s="500"/>
      <c r="BF28" s="500"/>
      <c r="BG28" s="500"/>
      <c r="BH28" s="500"/>
      <c r="BI28" s="500"/>
      <c r="BJ28" s="500"/>
      <c r="BK28" s="500"/>
      <c r="BL28" s="500"/>
      <c r="BM28" s="501"/>
      <c r="BN28" s="483">
        <v>3447851</v>
      </c>
      <c r="BO28" s="484"/>
      <c r="BP28" s="484"/>
      <c r="BQ28" s="484"/>
      <c r="BR28" s="484"/>
      <c r="BS28" s="484"/>
      <c r="BT28" s="484"/>
      <c r="BU28" s="485"/>
      <c r="BV28" s="483">
        <v>3472339</v>
      </c>
      <c r="BW28" s="484"/>
      <c r="BX28" s="484"/>
      <c r="BY28" s="484"/>
      <c r="BZ28" s="484"/>
      <c r="CA28" s="484"/>
      <c r="CB28" s="484"/>
      <c r="CC28" s="485"/>
      <c r="CD28" s="24"/>
      <c r="CE28" s="360"/>
      <c r="CF28" s="360"/>
      <c r="CG28" s="360"/>
      <c r="CH28" s="360"/>
      <c r="CI28" s="360"/>
      <c r="CJ28" s="360"/>
      <c r="CK28" s="360"/>
      <c r="CL28" s="360"/>
      <c r="CM28" s="360"/>
      <c r="CN28" s="360"/>
      <c r="CO28" s="360"/>
      <c r="CP28" s="360"/>
      <c r="CQ28" s="360"/>
      <c r="CR28" s="360"/>
      <c r="CS28" s="361"/>
      <c r="CT28" s="362"/>
      <c r="CU28" s="363"/>
      <c r="CV28" s="363"/>
      <c r="CW28" s="363"/>
      <c r="CX28" s="363"/>
      <c r="CY28" s="363"/>
      <c r="CZ28" s="363"/>
      <c r="DA28" s="364"/>
      <c r="DB28" s="362"/>
      <c r="DC28" s="363"/>
      <c r="DD28" s="363"/>
      <c r="DE28" s="363"/>
      <c r="DF28" s="363"/>
      <c r="DG28" s="363"/>
      <c r="DH28" s="363"/>
      <c r="DI28" s="364"/>
    </row>
    <row r="29" spans="1:113" ht="18.75" customHeight="1" x14ac:dyDescent="0.15">
      <c r="A29" s="2"/>
      <c r="B29" s="479"/>
      <c r="C29" s="402"/>
      <c r="D29" s="403"/>
      <c r="E29" s="486" t="s">
        <v>278</v>
      </c>
      <c r="F29" s="487"/>
      <c r="G29" s="487"/>
      <c r="H29" s="487"/>
      <c r="I29" s="487"/>
      <c r="J29" s="487"/>
      <c r="K29" s="488"/>
      <c r="L29" s="489">
        <v>16</v>
      </c>
      <c r="M29" s="490"/>
      <c r="N29" s="490"/>
      <c r="O29" s="490"/>
      <c r="P29" s="491"/>
      <c r="Q29" s="489">
        <v>3800</v>
      </c>
      <c r="R29" s="490"/>
      <c r="S29" s="490"/>
      <c r="T29" s="490"/>
      <c r="U29" s="490"/>
      <c r="V29" s="491"/>
      <c r="W29" s="404"/>
      <c r="X29" s="405"/>
      <c r="Y29" s="406"/>
      <c r="Z29" s="486" t="s">
        <v>280</v>
      </c>
      <c r="AA29" s="487"/>
      <c r="AB29" s="487"/>
      <c r="AC29" s="487"/>
      <c r="AD29" s="487"/>
      <c r="AE29" s="487"/>
      <c r="AF29" s="487"/>
      <c r="AG29" s="488"/>
      <c r="AH29" s="489">
        <v>520</v>
      </c>
      <c r="AI29" s="490"/>
      <c r="AJ29" s="490"/>
      <c r="AK29" s="490"/>
      <c r="AL29" s="491"/>
      <c r="AM29" s="489">
        <v>1560088</v>
      </c>
      <c r="AN29" s="490"/>
      <c r="AO29" s="490"/>
      <c r="AP29" s="490"/>
      <c r="AQ29" s="490"/>
      <c r="AR29" s="491"/>
      <c r="AS29" s="489">
        <v>3000</v>
      </c>
      <c r="AT29" s="490"/>
      <c r="AU29" s="490"/>
      <c r="AV29" s="490"/>
      <c r="AW29" s="490"/>
      <c r="AX29" s="492"/>
      <c r="AY29" s="368"/>
      <c r="AZ29" s="369"/>
      <c r="BA29" s="369"/>
      <c r="BB29" s="370"/>
      <c r="BC29" s="493" t="s">
        <v>99</v>
      </c>
      <c r="BD29" s="494"/>
      <c r="BE29" s="494"/>
      <c r="BF29" s="494"/>
      <c r="BG29" s="494"/>
      <c r="BH29" s="494"/>
      <c r="BI29" s="494"/>
      <c r="BJ29" s="494"/>
      <c r="BK29" s="494"/>
      <c r="BL29" s="494"/>
      <c r="BM29" s="495"/>
      <c r="BN29" s="496">
        <v>6076764</v>
      </c>
      <c r="BO29" s="497"/>
      <c r="BP29" s="497"/>
      <c r="BQ29" s="497"/>
      <c r="BR29" s="497"/>
      <c r="BS29" s="497"/>
      <c r="BT29" s="497"/>
      <c r="BU29" s="498"/>
      <c r="BV29" s="496">
        <v>6059983</v>
      </c>
      <c r="BW29" s="497"/>
      <c r="BX29" s="497"/>
      <c r="BY29" s="497"/>
      <c r="BZ29" s="497"/>
      <c r="CA29" s="497"/>
      <c r="CB29" s="497"/>
      <c r="CC29" s="498"/>
      <c r="CD29" s="19"/>
      <c r="CE29" s="360"/>
      <c r="CF29" s="360"/>
      <c r="CG29" s="360"/>
      <c r="CH29" s="360"/>
      <c r="CI29" s="360"/>
      <c r="CJ29" s="360"/>
      <c r="CK29" s="360"/>
      <c r="CL29" s="360"/>
      <c r="CM29" s="360"/>
      <c r="CN29" s="360"/>
      <c r="CO29" s="360"/>
      <c r="CP29" s="360"/>
      <c r="CQ29" s="360"/>
      <c r="CR29" s="360"/>
      <c r="CS29" s="361"/>
      <c r="CT29" s="362"/>
      <c r="CU29" s="363"/>
      <c r="CV29" s="363"/>
      <c r="CW29" s="363"/>
      <c r="CX29" s="363"/>
      <c r="CY29" s="363"/>
      <c r="CZ29" s="363"/>
      <c r="DA29" s="364"/>
      <c r="DB29" s="362"/>
      <c r="DC29" s="363"/>
      <c r="DD29" s="363"/>
      <c r="DE29" s="363"/>
      <c r="DF29" s="363"/>
      <c r="DG29" s="363"/>
      <c r="DH29" s="363"/>
      <c r="DI29" s="364"/>
    </row>
    <row r="30" spans="1:113" ht="18.75" customHeight="1" x14ac:dyDescent="0.15">
      <c r="A30" s="2"/>
      <c r="B30" s="480"/>
      <c r="C30" s="481"/>
      <c r="D30" s="482"/>
      <c r="E30" s="460"/>
      <c r="F30" s="461"/>
      <c r="G30" s="461"/>
      <c r="H30" s="461"/>
      <c r="I30" s="461"/>
      <c r="J30" s="461"/>
      <c r="K30" s="462"/>
      <c r="L30" s="463"/>
      <c r="M30" s="464"/>
      <c r="N30" s="464"/>
      <c r="O30" s="464"/>
      <c r="P30" s="465"/>
      <c r="Q30" s="463"/>
      <c r="R30" s="464"/>
      <c r="S30" s="464"/>
      <c r="T30" s="464"/>
      <c r="U30" s="464"/>
      <c r="V30" s="465"/>
      <c r="W30" s="466" t="s">
        <v>281</v>
      </c>
      <c r="X30" s="467"/>
      <c r="Y30" s="467"/>
      <c r="Z30" s="467"/>
      <c r="AA30" s="467"/>
      <c r="AB30" s="467"/>
      <c r="AC30" s="467"/>
      <c r="AD30" s="467"/>
      <c r="AE30" s="467"/>
      <c r="AF30" s="467"/>
      <c r="AG30" s="468"/>
      <c r="AH30" s="469">
        <v>96.2</v>
      </c>
      <c r="AI30" s="470"/>
      <c r="AJ30" s="470"/>
      <c r="AK30" s="470"/>
      <c r="AL30" s="470"/>
      <c r="AM30" s="470"/>
      <c r="AN30" s="470"/>
      <c r="AO30" s="470"/>
      <c r="AP30" s="470"/>
      <c r="AQ30" s="470"/>
      <c r="AR30" s="470"/>
      <c r="AS30" s="470"/>
      <c r="AT30" s="470"/>
      <c r="AU30" s="470"/>
      <c r="AV30" s="470"/>
      <c r="AW30" s="470"/>
      <c r="AX30" s="471"/>
      <c r="AY30" s="371"/>
      <c r="AZ30" s="372"/>
      <c r="BA30" s="372"/>
      <c r="BB30" s="373"/>
      <c r="BC30" s="472" t="s">
        <v>98</v>
      </c>
      <c r="BD30" s="473"/>
      <c r="BE30" s="473"/>
      <c r="BF30" s="473"/>
      <c r="BG30" s="473"/>
      <c r="BH30" s="473"/>
      <c r="BI30" s="473"/>
      <c r="BJ30" s="473"/>
      <c r="BK30" s="473"/>
      <c r="BL30" s="473"/>
      <c r="BM30" s="474"/>
      <c r="BN30" s="475">
        <v>14385041</v>
      </c>
      <c r="BO30" s="476"/>
      <c r="BP30" s="476"/>
      <c r="BQ30" s="476"/>
      <c r="BR30" s="476"/>
      <c r="BS30" s="476"/>
      <c r="BT30" s="476"/>
      <c r="BU30" s="477"/>
      <c r="BV30" s="475">
        <v>13398279</v>
      </c>
      <c r="BW30" s="476"/>
      <c r="BX30" s="476"/>
      <c r="BY30" s="476"/>
      <c r="BZ30" s="476"/>
      <c r="CA30" s="476"/>
      <c r="CB30" s="476"/>
      <c r="CC30" s="47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268</v>
      </c>
      <c r="D32" s="9"/>
      <c r="E32" s="9"/>
      <c r="F32" s="8"/>
      <c r="G32" s="8"/>
      <c r="H32" s="8"/>
      <c r="I32" s="8"/>
      <c r="J32" s="8"/>
      <c r="K32" s="8"/>
      <c r="L32" s="8"/>
      <c r="M32" s="8"/>
      <c r="N32" s="8"/>
      <c r="O32" s="8"/>
      <c r="P32" s="8"/>
      <c r="Q32" s="8"/>
      <c r="R32" s="8"/>
      <c r="S32" s="8"/>
      <c r="T32" s="8"/>
      <c r="U32" s="8" t="s">
        <v>283</v>
      </c>
      <c r="V32" s="8"/>
      <c r="W32" s="8"/>
      <c r="X32" s="8"/>
      <c r="Y32" s="8"/>
      <c r="Z32" s="8"/>
      <c r="AA32" s="8"/>
      <c r="AB32" s="8"/>
      <c r="AC32" s="8"/>
      <c r="AD32" s="8"/>
      <c r="AE32" s="8"/>
      <c r="AF32" s="8"/>
      <c r="AG32" s="8"/>
      <c r="AH32" s="8"/>
      <c r="AI32" s="8"/>
      <c r="AJ32" s="8"/>
      <c r="AK32" s="8"/>
      <c r="AL32" s="8"/>
      <c r="AM32" s="22" t="s">
        <v>284</v>
      </c>
      <c r="AN32" s="8"/>
      <c r="AO32" s="8"/>
      <c r="AP32" s="8"/>
      <c r="AQ32" s="8"/>
      <c r="AR32" s="8"/>
      <c r="AS32" s="22"/>
      <c r="AT32" s="22"/>
      <c r="AU32" s="22"/>
      <c r="AV32" s="22"/>
      <c r="AW32" s="22"/>
      <c r="AX32" s="22"/>
      <c r="AY32" s="22"/>
      <c r="AZ32" s="22"/>
      <c r="BA32" s="22"/>
      <c r="BB32" s="8"/>
      <c r="BC32" s="22"/>
      <c r="BD32" s="8"/>
      <c r="BE32" s="22" t="s">
        <v>36</v>
      </c>
      <c r="BF32" s="8"/>
      <c r="BG32" s="8"/>
      <c r="BH32" s="8"/>
      <c r="BI32" s="8"/>
      <c r="BJ32" s="22"/>
      <c r="BK32" s="22"/>
      <c r="BL32" s="22"/>
      <c r="BM32" s="22"/>
      <c r="BN32" s="22"/>
      <c r="BO32" s="22"/>
      <c r="BP32" s="22"/>
      <c r="BQ32" s="22"/>
      <c r="BR32" s="8"/>
      <c r="BS32" s="8"/>
      <c r="BT32" s="8"/>
      <c r="BU32" s="8"/>
      <c r="BV32" s="8"/>
      <c r="BW32" s="8" t="s">
        <v>285</v>
      </c>
      <c r="BX32" s="8"/>
      <c r="BY32" s="8"/>
      <c r="BZ32" s="8"/>
      <c r="CA32" s="8"/>
      <c r="CB32" s="22"/>
      <c r="CC32" s="22"/>
      <c r="CD32" s="22"/>
      <c r="CE32" s="22"/>
      <c r="CF32" s="22"/>
      <c r="CG32" s="22"/>
      <c r="CH32" s="22"/>
      <c r="CI32" s="22"/>
      <c r="CJ32" s="22"/>
      <c r="CK32" s="22"/>
      <c r="CL32" s="22"/>
      <c r="CM32" s="22"/>
      <c r="CN32" s="22"/>
      <c r="CO32" s="22" t="s">
        <v>286</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42" t="s">
        <v>265</v>
      </c>
      <c r="D33" s="442"/>
      <c r="E33" s="424" t="s">
        <v>287</v>
      </c>
      <c r="F33" s="424"/>
      <c r="G33" s="424"/>
      <c r="H33" s="424"/>
      <c r="I33" s="424"/>
      <c r="J33" s="424"/>
      <c r="K33" s="424"/>
      <c r="L33" s="424"/>
      <c r="M33" s="424"/>
      <c r="N33" s="424"/>
      <c r="O33" s="424"/>
      <c r="P33" s="424"/>
      <c r="Q33" s="424"/>
      <c r="R33" s="424"/>
      <c r="S33" s="424"/>
      <c r="T33" s="14"/>
      <c r="U33" s="442" t="s">
        <v>265</v>
      </c>
      <c r="V33" s="442"/>
      <c r="W33" s="424" t="s">
        <v>287</v>
      </c>
      <c r="X33" s="424"/>
      <c r="Y33" s="424"/>
      <c r="Z33" s="424"/>
      <c r="AA33" s="424"/>
      <c r="AB33" s="424"/>
      <c r="AC33" s="424"/>
      <c r="AD33" s="424"/>
      <c r="AE33" s="424"/>
      <c r="AF33" s="424"/>
      <c r="AG33" s="424"/>
      <c r="AH33" s="424"/>
      <c r="AI33" s="424"/>
      <c r="AJ33" s="424"/>
      <c r="AK33" s="424"/>
      <c r="AL33" s="14"/>
      <c r="AM33" s="442" t="s">
        <v>265</v>
      </c>
      <c r="AN33" s="442"/>
      <c r="AO33" s="424" t="s">
        <v>287</v>
      </c>
      <c r="AP33" s="424"/>
      <c r="AQ33" s="424"/>
      <c r="AR33" s="424"/>
      <c r="AS33" s="424"/>
      <c r="AT33" s="424"/>
      <c r="AU33" s="424"/>
      <c r="AV33" s="424"/>
      <c r="AW33" s="424"/>
      <c r="AX33" s="424"/>
      <c r="AY33" s="424"/>
      <c r="AZ33" s="424"/>
      <c r="BA33" s="424"/>
      <c r="BB33" s="424"/>
      <c r="BC33" s="424"/>
      <c r="BD33" s="10"/>
      <c r="BE33" s="424" t="s">
        <v>125</v>
      </c>
      <c r="BF33" s="424"/>
      <c r="BG33" s="424" t="s">
        <v>288</v>
      </c>
      <c r="BH33" s="424"/>
      <c r="BI33" s="424"/>
      <c r="BJ33" s="424"/>
      <c r="BK33" s="424"/>
      <c r="BL33" s="424"/>
      <c r="BM33" s="424"/>
      <c r="BN33" s="424"/>
      <c r="BO33" s="424"/>
      <c r="BP33" s="424"/>
      <c r="BQ33" s="424"/>
      <c r="BR33" s="424"/>
      <c r="BS33" s="424"/>
      <c r="BT33" s="424"/>
      <c r="BU33" s="424"/>
      <c r="BV33" s="10"/>
      <c r="BW33" s="442" t="s">
        <v>125</v>
      </c>
      <c r="BX33" s="442"/>
      <c r="BY33" s="424" t="s">
        <v>289</v>
      </c>
      <c r="BZ33" s="424"/>
      <c r="CA33" s="424"/>
      <c r="CB33" s="424"/>
      <c r="CC33" s="424"/>
      <c r="CD33" s="424"/>
      <c r="CE33" s="424"/>
      <c r="CF33" s="424"/>
      <c r="CG33" s="424"/>
      <c r="CH33" s="424"/>
      <c r="CI33" s="424"/>
      <c r="CJ33" s="424"/>
      <c r="CK33" s="424"/>
      <c r="CL33" s="424"/>
      <c r="CM33" s="424"/>
      <c r="CN33" s="14"/>
      <c r="CO33" s="442" t="s">
        <v>265</v>
      </c>
      <c r="CP33" s="442"/>
      <c r="CQ33" s="424" t="s">
        <v>270</v>
      </c>
      <c r="CR33" s="424"/>
      <c r="CS33" s="424"/>
      <c r="CT33" s="424"/>
      <c r="CU33" s="424"/>
      <c r="CV33" s="424"/>
      <c r="CW33" s="424"/>
      <c r="CX33" s="424"/>
      <c r="CY33" s="424"/>
      <c r="CZ33" s="424"/>
      <c r="DA33" s="424"/>
      <c r="DB33" s="424"/>
      <c r="DC33" s="424"/>
      <c r="DD33" s="424"/>
      <c r="DE33" s="424"/>
      <c r="DF33" s="14"/>
      <c r="DG33" s="459" t="s">
        <v>291</v>
      </c>
      <c r="DH33" s="459"/>
      <c r="DI33" s="21"/>
    </row>
    <row r="34" spans="1:113" ht="32.25" customHeight="1" x14ac:dyDescent="0.15">
      <c r="A34" s="2"/>
      <c r="B34" s="5"/>
      <c r="C34" s="408">
        <f>IF(E34="","",1)</f>
        <v>1</v>
      </c>
      <c r="D34" s="408"/>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9"/>
      <c r="U34" s="408">
        <f>IF(W34="","",MAX(C34:D43)+1)</f>
        <v>3</v>
      </c>
      <c r="V34" s="408"/>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9"/>
      <c r="AM34" s="408">
        <f>IF(AO34="","",MAX(C34:D43,U34:V43)+1)</f>
        <v>8</v>
      </c>
      <c r="AN34" s="408"/>
      <c r="AO34" s="407" t="str">
        <f>IF('各会計、関係団体の財政状況及び健全化判断比率'!B33="","",'各会計、関係団体の財政状況及び健全化判断比率'!B33)</f>
        <v>病院事業会計</v>
      </c>
      <c r="AP34" s="407"/>
      <c r="AQ34" s="407"/>
      <c r="AR34" s="407"/>
      <c r="AS34" s="407"/>
      <c r="AT34" s="407"/>
      <c r="AU34" s="407"/>
      <c r="AV34" s="407"/>
      <c r="AW34" s="407"/>
      <c r="AX34" s="407"/>
      <c r="AY34" s="407"/>
      <c r="AZ34" s="407"/>
      <c r="BA34" s="407"/>
      <c r="BB34" s="407"/>
      <c r="BC34" s="407"/>
      <c r="BD34" s="9"/>
      <c r="BE34" s="408">
        <f>IF(BG34="","",MAX(C34:D43,U34:V43,AM34:AN43)+1)</f>
        <v>11</v>
      </c>
      <c r="BF34" s="408"/>
      <c r="BG34" s="407" t="str">
        <f>IF('各会計、関係団体の財政状況及び健全化判断比率'!B36="","",'各会計、関係団体の財政状況及び健全化判断比率'!B36)</f>
        <v>工業用地造成事業特別会計</v>
      </c>
      <c r="BH34" s="407"/>
      <c r="BI34" s="407"/>
      <c r="BJ34" s="407"/>
      <c r="BK34" s="407"/>
      <c r="BL34" s="407"/>
      <c r="BM34" s="407"/>
      <c r="BN34" s="407"/>
      <c r="BO34" s="407"/>
      <c r="BP34" s="407"/>
      <c r="BQ34" s="407"/>
      <c r="BR34" s="407"/>
      <c r="BS34" s="407"/>
      <c r="BT34" s="407"/>
      <c r="BU34" s="407"/>
      <c r="BV34" s="9"/>
      <c r="BW34" s="408">
        <f>IF(BY34="","",MAX(C34:D43,U34:V43,AM34:AN43,BE34:BF43)+1)</f>
        <v>12</v>
      </c>
      <c r="BX34" s="408"/>
      <c r="BY34" s="407" t="str">
        <f>IF('各会計、関係団体の財政状況及び健全化判断比率'!B68="","",'各会計、関係団体の財政状況及び健全化判断比率'!B68)</f>
        <v>砺波広域圏　一般会計</v>
      </c>
      <c r="BZ34" s="407"/>
      <c r="CA34" s="407"/>
      <c r="CB34" s="407"/>
      <c r="CC34" s="407"/>
      <c r="CD34" s="407"/>
      <c r="CE34" s="407"/>
      <c r="CF34" s="407"/>
      <c r="CG34" s="407"/>
      <c r="CH34" s="407"/>
      <c r="CI34" s="407"/>
      <c r="CJ34" s="407"/>
      <c r="CK34" s="407"/>
      <c r="CL34" s="407"/>
      <c r="CM34" s="407"/>
      <c r="CN34" s="9"/>
      <c r="CO34" s="408">
        <f>IF(CQ34="","",MAX(C34:D43,U34:V43,AM34:AN43,BE34:BF43,BW34:BX43)+1)</f>
        <v>22</v>
      </c>
      <c r="CP34" s="408"/>
      <c r="CQ34" s="407" t="str">
        <f>IF('各会計、関係団体の財政状況及び健全化判断比率'!BS7="","",'各会計、関係団体の財政状況及び健全化判断比率'!BS7)</f>
        <v>（一財）利賀ふるさと財団</v>
      </c>
      <c r="CR34" s="407"/>
      <c r="CS34" s="407"/>
      <c r="CT34" s="407"/>
      <c r="CU34" s="407"/>
      <c r="CV34" s="407"/>
      <c r="CW34" s="407"/>
      <c r="CX34" s="407"/>
      <c r="CY34" s="407"/>
      <c r="CZ34" s="407"/>
      <c r="DA34" s="407"/>
      <c r="DB34" s="407"/>
      <c r="DC34" s="407"/>
      <c r="DD34" s="407"/>
      <c r="DE34" s="407"/>
      <c r="DF34" s="8"/>
      <c r="DG34" s="409" t="str">
        <f>IF('各会計、関係団体の財政状況及び健全化判断比率'!BR7="","",'各会計、関係団体の財政状況及び健全化判断比率'!BR7)</f>
        <v/>
      </c>
      <c r="DH34" s="409"/>
      <c r="DI34" s="21"/>
    </row>
    <row r="35" spans="1:113" ht="32.25" customHeight="1" x14ac:dyDescent="0.15">
      <c r="A35" s="2"/>
      <c r="B35" s="5"/>
      <c r="C35" s="408">
        <f t="shared" ref="C35:C43" si="0">IF(E35="","",C34+1)</f>
        <v>2</v>
      </c>
      <c r="D35" s="408"/>
      <c r="E35" s="407" t="str">
        <f>IF('各会計、関係団体の財政状況及び健全化判断比率'!B8="","",'各会計、関係団体の財政状況及び健全化判断比率'!B8)</f>
        <v>バス事業特別会計</v>
      </c>
      <c r="F35" s="407"/>
      <c r="G35" s="407"/>
      <c r="H35" s="407"/>
      <c r="I35" s="407"/>
      <c r="J35" s="407"/>
      <c r="K35" s="407"/>
      <c r="L35" s="407"/>
      <c r="M35" s="407"/>
      <c r="N35" s="407"/>
      <c r="O35" s="407"/>
      <c r="P35" s="407"/>
      <c r="Q35" s="407"/>
      <c r="R35" s="407"/>
      <c r="S35" s="407"/>
      <c r="T35" s="9"/>
      <c r="U35" s="408">
        <f t="shared" ref="U35:U43" si="1">IF(W35="","",U34+1)</f>
        <v>4</v>
      </c>
      <c r="V35" s="408"/>
      <c r="W35" s="407" t="str">
        <f>IF('各会計、関係団体の財政状況及び健全化判断比率'!B29="","",'各会計、関係団体の財政状況及び健全化判断比率'!B29)</f>
        <v>国民健康保険診療所事業特別会計</v>
      </c>
      <c r="X35" s="407"/>
      <c r="Y35" s="407"/>
      <c r="Z35" s="407"/>
      <c r="AA35" s="407"/>
      <c r="AB35" s="407"/>
      <c r="AC35" s="407"/>
      <c r="AD35" s="407"/>
      <c r="AE35" s="407"/>
      <c r="AF35" s="407"/>
      <c r="AG35" s="407"/>
      <c r="AH35" s="407"/>
      <c r="AI35" s="407"/>
      <c r="AJ35" s="407"/>
      <c r="AK35" s="407"/>
      <c r="AL35" s="9"/>
      <c r="AM35" s="408">
        <f t="shared" ref="AM35:AM43" si="2">IF(AO35="","",AM34+1)</f>
        <v>9</v>
      </c>
      <c r="AN35" s="408"/>
      <c r="AO35" s="407" t="str">
        <f>IF('各会計、関係団体の財政状況及び健全化判断比率'!B34="","",'各会計、関係団体の財政状況及び健全化判断比率'!B34)</f>
        <v>水道事業会計</v>
      </c>
      <c r="AP35" s="407"/>
      <c r="AQ35" s="407"/>
      <c r="AR35" s="407"/>
      <c r="AS35" s="407"/>
      <c r="AT35" s="407"/>
      <c r="AU35" s="407"/>
      <c r="AV35" s="407"/>
      <c r="AW35" s="407"/>
      <c r="AX35" s="407"/>
      <c r="AY35" s="407"/>
      <c r="AZ35" s="407"/>
      <c r="BA35" s="407"/>
      <c r="BB35" s="407"/>
      <c r="BC35" s="407"/>
      <c r="BD35" s="9"/>
      <c r="BE35" s="408" t="str">
        <f t="shared" ref="BE35:BE43" si="3">IF(BG35="","",BE34+1)</f>
        <v/>
      </c>
      <c r="BF35" s="408"/>
      <c r="BG35" s="407"/>
      <c r="BH35" s="407"/>
      <c r="BI35" s="407"/>
      <c r="BJ35" s="407"/>
      <c r="BK35" s="407"/>
      <c r="BL35" s="407"/>
      <c r="BM35" s="407"/>
      <c r="BN35" s="407"/>
      <c r="BO35" s="407"/>
      <c r="BP35" s="407"/>
      <c r="BQ35" s="407"/>
      <c r="BR35" s="407"/>
      <c r="BS35" s="407"/>
      <c r="BT35" s="407"/>
      <c r="BU35" s="407"/>
      <c r="BV35" s="9"/>
      <c r="BW35" s="408">
        <f t="shared" ref="BW35:BW43" si="4">IF(BY35="","",BW34+1)</f>
        <v>13</v>
      </c>
      <c r="BX35" s="408"/>
      <c r="BY35" s="407" t="str">
        <f>IF('各会計、関係団体の財政状況及び健全化判断比率'!B69="","",'各会計、関係団体の財政状況及び健全化判断比率'!B69)</f>
        <v>砺波広域圏　水道事業特別会計</v>
      </c>
      <c r="BZ35" s="407"/>
      <c r="CA35" s="407"/>
      <c r="CB35" s="407"/>
      <c r="CC35" s="407"/>
      <c r="CD35" s="407"/>
      <c r="CE35" s="407"/>
      <c r="CF35" s="407"/>
      <c r="CG35" s="407"/>
      <c r="CH35" s="407"/>
      <c r="CI35" s="407"/>
      <c r="CJ35" s="407"/>
      <c r="CK35" s="407"/>
      <c r="CL35" s="407"/>
      <c r="CM35" s="407"/>
      <c r="CN35" s="9"/>
      <c r="CO35" s="408">
        <f t="shared" ref="CO35:CO43" si="5">IF(CQ35="","",CO34+1)</f>
        <v>23</v>
      </c>
      <c r="CP35" s="408"/>
      <c r="CQ35" s="407" t="str">
        <f>IF('各会計、関係団体の財政状況及び健全化判断比率'!BS8="","",'各会計、関係団体の財政状況及び健全化判断比率'!BS8)</f>
        <v>（公財）五箇山農業公社</v>
      </c>
      <c r="CR35" s="407"/>
      <c r="CS35" s="407"/>
      <c r="CT35" s="407"/>
      <c r="CU35" s="407"/>
      <c r="CV35" s="407"/>
      <c r="CW35" s="407"/>
      <c r="CX35" s="407"/>
      <c r="CY35" s="407"/>
      <c r="CZ35" s="407"/>
      <c r="DA35" s="407"/>
      <c r="DB35" s="407"/>
      <c r="DC35" s="407"/>
      <c r="DD35" s="407"/>
      <c r="DE35" s="407"/>
      <c r="DF35" s="8"/>
      <c r="DG35" s="409" t="str">
        <f>IF('各会計、関係団体の財政状況及び健全化判断比率'!BR8="","",'各会計、関係団体の財政状況及び健全化判断比率'!BR8)</f>
        <v/>
      </c>
      <c r="DH35" s="409"/>
      <c r="DI35" s="21"/>
    </row>
    <row r="36" spans="1:113" ht="32.25" customHeight="1" x14ac:dyDescent="0.15">
      <c r="A36" s="2"/>
      <c r="B36" s="5"/>
      <c r="C36" s="408" t="str">
        <f t="shared" si="0"/>
        <v/>
      </c>
      <c r="D36" s="408"/>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9"/>
      <c r="U36" s="408">
        <f t="shared" si="1"/>
        <v>5</v>
      </c>
      <c r="V36" s="408"/>
      <c r="W36" s="407" t="str">
        <f>IF('各会計、関係団体の財政状況及び健全化判断比率'!B30="","",'各会計、関係団体の財政状況及び健全化判断比率'!B30)</f>
        <v>後期高齢者医療事業特別会計</v>
      </c>
      <c r="X36" s="407"/>
      <c r="Y36" s="407"/>
      <c r="Z36" s="407"/>
      <c r="AA36" s="407"/>
      <c r="AB36" s="407"/>
      <c r="AC36" s="407"/>
      <c r="AD36" s="407"/>
      <c r="AE36" s="407"/>
      <c r="AF36" s="407"/>
      <c r="AG36" s="407"/>
      <c r="AH36" s="407"/>
      <c r="AI36" s="407"/>
      <c r="AJ36" s="407"/>
      <c r="AK36" s="407"/>
      <c r="AL36" s="9"/>
      <c r="AM36" s="408">
        <f t="shared" si="2"/>
        <v>10</v>
      </c>
      <c r="AN36" s="408"/>
      <c r="AO36" s="407" t="str">
        <f>IF('各会計、関係団体の財政状況及び健全化判断比率'!B35="","",'各会計、関係団体の財政状況及び健全化判断比率'!B35)</f>
        <v>下水道事業会計</v>
      </c>
      <c r="AP36" s="407"/>
      <c r="AQ36" s="407"/>
      <c r="AR36" s="407"/>
      <c r="AS36" s="407"/>
      <c r="AT36" s="407"/>
      <c r="AU36" s="407"/>
      <c r="AV36" s="407"/>
      <c r="AW36" s="407"/>
      <c r="AX36" s="407"/>
      <c r="AY36" s="407"/>
      <c r="AZ36" s="407"/>
      <c r="BA36" s="407"/>
      <c r="BB36" s="407"/>
      <c r="BC36" s="407"/>
      <c r="BD36" s="9"/>
      <c r="BE36" s="408" t="str">
        <f t="shared" si="3"/>
        <v/>
      </c>
      <c r="BF36" s="408"/>
      <c r="BG36" s="407"/>
      <c r="BH36" s="407"/>
      <c r="BI36" s="407"/>
      <c r="BJ36" s="407"/>
      <c r="BK36" s="407"/>
      <c r="BL36" s="407"/>
      <c r="BM36" s="407"/>
      <c r="BN36" s="407"/>
      <c r="BO36" s="407"/>
      <c r="BP36" s="407"/>
      <c r="BQ36" s="407"/>
      <c r="BR36" s="407"/>
      <c r="BS36" s="407"/>
      <c r="BT36" s="407"/>
      <c r="BU36" s="407"/>
      <c r="BV36" s="9"/>
      <c r="BW36" s="408">
        <f t="shared" si="4"/>
        <v>14</v>
      </c>
      <c r="BX36" s="408"/>
      <c r="BY36" s="407" t="str">
        <f>IF('各会計、関係団体の財政状況及び健全化判断比率'!B70="","",'各会計、関係団体の財政状況及び健全化判断比率'!B70)</f>
        <v>砺波地方衛生施設組合　一般会計</v>
      </c>
      <c r="BZ36" s="407"/>
      <c r="CA36" s="407"/>
      <c r="CB36" s="407"/>
      <c r="CC36" s="407"/>
      <c r="CD36" s="407"/>
      <c r="CE36" s="407"/>
      <c r="CF36" s="407"/>
      <c r="CG36" s="407"/>
      <c r="CH36" s="407"/>
      <c r="CI36" s="407"/>
      <c r="CJ36" s="407"/>
      <c r="CK36" s="407"/>
      <c r="CL36" s="407"/>
      <c r="CM36" s="407"/>
      <c r="CN36" s="9"/>
      <c r="CO36" s="408">
        <f t="shared" si="5"/>
        <v>24</v>
      </c>
      <c r="CP36" s="408"/>
      <c r="CQ36" s="407" t="str">
        <f>IF('各会計、関係団体の財政状況及び健全化判断比率'!BS9="","",'各会計、関係団体の財政状況及び健全化判断比率'!BS9)</f>
        <v>（一財）五箇山和紙の里</v>
      </c>
      <c r="CR36" s="407"/>
      <c r="CS36" s="407"/>
      <c r="CT36" s="407"/>
      <c r="CU36" s="407"/>
      <c r="CV36" s="407"/>
      <c r="CW36" s="407"/>
      <c r="CX36" s="407"/>
      <c r="CY36" s="407"/>
      <c r="CZ36" s="407"/>
      <c r="DA36" s="407"/>
      <c r="DB36" s="407"/>
      <c r="DC36" s="407"/>
      <c r="DD36" s="407"/>
      <c r="DE36" s="407"/>
      <c r="DF36" s="8"/>
      <c r="DG36" s="409" t="str">
        <f>IF('各会計、関係団体の財政状況及び健全化判断比率'!BR9="","",'各会計、関係団体の財政状況及び健全化判断比率'!BR9)</f>
        <v/>
      </c>
      <c r="DH36" s="409"/>
      <c r="DI36" s="21"/>
    </row>
    <row r="37" spans="1:113" ht="32.25" customHeight="1" x14ac:dyDescent="0.15">
      <c r="A37" s="2"/>
      <c r="B37" s="5"/>
      <c r="C37" s="408" t="str">
        <f t="shared" si="0"/>
        <v/>
      </c>
      <c r="D37" s="408"/>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9"/>
      <c r="U37" s="408">
        <f t="shared" si="1"/>
        <v>6</v>
      </c>
      <c r="V37" s="408"/>
      <c r="W37" s="407" t="str">
        <f>IF('各会計、関係団体の財政状況及び健全化判断比率'!B31="","",'各会計、関係団体の財政状況及び健全化判断比率'!B31)</f>
        <v>介護事業特別会計</v>
      </c>
      <c r="X37" s="407"/>
      <c r="Y37" s="407"/>
      <c r="Z37" s="407"/>
      <c r="AA37" s="407"/>
      <c r="AB37" s="407"/>
      <c r="AC37" s="407"/>
      <c r="AD37" s="407"/>
      <c r="AE37" s="407"/>
      <c r="AF37" s="407"/>
      <c r="AG37" s="407"/>
      <c r="AH37" s="407"/>
      <c r="AI37" s="407"/>
      <c r="AJ37" s="407"/>
      <c r="AK37" s="407"/>
      <c r="AL37" s="9"/>
      <c r="AM37" s="408" t="str">
        <f t="shared" si="2"/>
        <v/>
      </c>
      <c r="AN37" s="408"/>
      <c r="AO37" s="407"/>
      <c r="AP37" s="407"/>
      <c r="AQ37" s="407"/>
      <c r="AR37" s="407"/>
      <c r="AS37" s="407"/>
      <c r="AT37" s="407"/>
      <c r="AU37" s="407"/>
      <c r="AV37" s="407"/>
      <c r="AW37" s="407"/>
      <c r="AX37" s="407"/>
      <c r="AY37" s="407"/>
      <c r="AZ37" s="407"/>
      <c r="BA37" s="407"/>
      <c r="BB37" s="407"/>
      <c r="BC37" s="407"/>
      <c r="BD37" s="9"/>
      <c r="BE37" s="408" t="str">
        <f t="shared" si="3"/>
        <v/>
      </c>
      <c r="BF37" s="408"/>
      <c r="BG37" s="407"/>
      <c r="BH37" s="407"/>
      <c r="BI37" s="407"/>
      <c r="BJ37" s="407"/>
      <c r="BK37" s="407"/>
      <c r="BL37" s="407"/>
      <c r="BM37" s="407"/>
      <c r="BN37" s="407"/>
      <c r="BO37" s="407"/>
      <c r="BP37" s="407"/>
      <c r="BQ37" s="407"/>
      <c r="BR37" s="407"/>
      <c r="BS37" s="407"/>
      <c r="BT37" s="407"/>
      <c r="BU37" s="407"/>
      <c r="BV37" s="9"/>
      <c r="BW37" s="408">
        <f t="shared" si="4"/>
        <v>15</v>
      </c>
      <c r="BX37" s="408"/>
      <c r="BY37" s="407" t="str">
        <f>IF('各会計、関係団体の財政状況及び健全化判断比率'!B71="","",'各会計、関係団体の財政状況及び健全化判断比率'!B71)</f>
        <v>砺波地方介護保険組合　一般会計</v>
      </c>
      <c r="BZ37" s="407"/>
      <c r="CA37" s="407"/>
      <c r="CB37" s="407"/>
      <c r="CC37" s="407"/>
      <c r="CD37" s="407"/>
      <c r="CE37" s="407"/>
      <c r="CF37" s="407"/>
      <c r="CG37" s="407"/>
      <c r="CH37" s="407"/>
      <c r="CI37" s="407"/>
      <c r="CJ37" s="407"/>
      <c r="CK37" s="407"/>
      <c r="CL37" s="407"/>
      <c r="CM37" s="407"/>
      <c r="CN37" s="9"/>
      <c r="CO37" s="408">
        <f t="shared" si="5"/>
        <v>25</v>
      </c>
      <c r="CP37" s="408"/>
      <c r="CQ37" s="407" t="str">
        <f>IF('各会計、関係団体の財政状況及び健全化判断比率'!BS10="","",'各会計、関係団体の財政状況及び健全化判断比率'!BS10)</f>
        <v>（公財）世界遺産相倉合掌造り集落保存財団</v>
      </c>
      <c r="CR37" s="407"/>
      <c r="CS37" s="407"/>
      <c r="CT37" s="407"/>
      <c r="CU37" s="407"/>
      <c r="CV37" s="407"/>
      <c r="CW37" s="407"/>
      <c r="CX37" s="407"/>
      <c r="CY37" s="407"/>
      <c r="CZ37" s="407"/>
      <c r="DA37" s="407"/>
      <c r="DB37" s="407"/>
      <c r="DC37" s="407"/>
      <c r="DD37" s="407"/>
      <c r="DE37" s="407"/>
      <c r="DF37" s="8"/>
      <c r="DG37" s="409" t="str">
        <f>IF('各会計、関係団体の財政状況及び健全化判断比率'!BR10="","",'各会計、関係団体の財政状況及び健全化判断比率'!BR10)</f>
        <v/>
      </c>
      <c r="DH37" s="409"/>
      <c r="DI37" s="21"/>
    </row>
    <row r="38" spans="1:113" ht="32.25" customHeight="1" x14ac:dyDescent="0.15">
      <c r="A38" s="2"/>
      <c r="B38" s="5"/>
      <c r="C38" s="408" t="str">
        <f t="shared" si="0"/>
        <v/>
      </c>
      <c r="D38" s="408"/>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9"/>
      <c r="U38" s="408">
        <f t="shared" si="1"/>
        <v>7</v>
      </c>
      <c r="V38" s="408"/>
      <c r="W38" s="407" t="str">
        <f>IF('各会計、関係団体の財政状況及び健全化判断比率'!B32="","",'各会計、関係団体の財政状況及び健全化判断比率'!B32)</f>
        <v>訪問看護事業特別会計</v>
      </c>
      <c r="X38" s="407"/>
      <c r="Y38" s="407"/>
      <c r="Z38" s="407"/>
      <c r="AA38" s="407"/>
      <c r="AB38" s="407"/>
      <c r="AC38" s="407"/>
      <c r="AD38" s="407"/>
      <c r="AE38" s="407"/>
      <c r="AF38" s="407"/>
      <c r="AG38" s="407"/>
      <c r="AH38" s="407"/>
      <c r="AI38" s="407"/>
      <c r="AJ38" s="407"/>
      <c r="AK38" s="407"/>
      <c r="AL38" s="9"/>
      <c r="AM38" s="408" t="str">
        <f t="shared" si="2"/>
        <v/>
      </c>
      <c r="AN38" s="408"/>
      <c r="AO38" s="407"/>
      <c r="AP38" s="407"/>
      <c r="AQ38" s="407"/>
      <c r="AR38" s="407"/>
      <c r="AS38" s="407"/>
      <c r="AT38" s="407"/>
      <c r="AU38" s="407"/>
      <c r="AV38" s="407"/>
      <c r="AW38" s="407"/>
      <c r="AX38" s="407"/>
      <c r="AY38" s="407"/>
      <c r="AZ38" s="407"/>
      <c r="BA38" s="407"/>
      <c r="BB38" s="407"/>
      <c r="BC38" s="407"/>
      <c r="BD38" s="9"/>
      <c r="BE38" s="408" t="str">
        <f t="shared" si="3"/>
        <v/>
      </c>
      <c r="BF38" s="408"/>
      <c r="BG38" s="407"/>
      <c r="BH38" s="407"/>
      <c r="BI38" s="407"/>
      <c r="BJ38" s="407"/>
      <c r="BK38" s="407"/>
      <c r="BL38" s="407"/>
      <c r="BM38" s="407"/>
      <c r="BN38" s="407"/>
      <c r="BO38" s="407"/>
      <c r="BP38" s="407"/>
      <c r="BQ38" s="407"/>
      <c r="BR38" s="407"/>
      <c r="BS38" s="407"/>
      <c r="BT38" s="407"/>
      <c r="BU38" s="407"/>
      <c r="BV38" s="9"/>
      <c r="BW38" s="408">
        <f t="shared" si="4"/>
        <v>16</v>
      </c>
      <c r="BX38" s="408"/>
      <c r="BY38" s="407" t="str">
        <f>IF('各会計、関係団体の財政状況及び健全化判断比率'!B72="","",'各会計、関係団体の財政状況及び健全化判断比率'!B72)</f>
        <v>砺波地方介護保険組合　介護保険事業特別会計</v>
      </c>
      <c r="BZ38" s="407"/>
      <c r="CA38" s="407"/>
      <c r="CB38" s="407"/>
      <c r="CC38" s="407"/>
      <c r="CD38" s="407"/>
      <c r="CE38" s="407"/>
      <c r="CF38" s="407"/>
      <c r="CG38" s="407"/>
      <c r="CH38" s="407"/>
      <c r="CI38" s="407"/>
      <c r="CJ38" s="407"/>
      <c r="CK38" s="407"/>
      <c r="CL38" s="407"/>
      <c r="CM38" s="407"/>
      <c r="CN38" s="9"/>
      <c r="CO38" s="408">
        <f t="shared" si="5"/>
        <v>26</v>
      </c>
      <c r="CP38" s="408"/>
      <c r="CQ38" s="407" t="str">
        <f>IF('各会計、関係団体の財政状況及び健全化判断比率'!BS11="","",'各会計、関係団体の財政状況及び健全化判断比率'!BS11)</f>
        <v>（一財）五箇山合掌の里</v>
      </c>
      <c r="CR38" s="407"/>
      <c r="CS38" s="407"/>
      <c r="CT38" s="407"/>
      <c r="CU38" s="407"/>
      <c r="CV38" s="407"/>
      <c r="CW38" s="407"/>
      <c r="CX38" s="407"/>
      <c r="CY38" s="407"/>
      <c r="CZ38" s="407"/>
      <c r="DA38" s="407"/>
      <c r="DB38" s="407"/>
      <c r="DC38" s="407"/>
      <c r="DD38" s="407"/>
      <c r="DE38" s="407"/>
      <c r="DF38" s="8"/>
      <c r="DG38" s="409" t="str">
        <f>IF('各会計、関係団体の財政状況及び健全化判断比率'!BR11="","",'各会計、関係団体の財政状況及び健全化判断比率'!BR11)</f>
        <v/>
      </c>
      <c r="DH38" s="409"/>
      <c r="DI38" s="21"/>
    </row>
    <row r="39" spans="1:113" ht="32.25" customHeight="1" x14ac:dyDescent="0.15">
      <c r="A39" s="2"/>
      <c r="B39" s="5"/>
      <c r="C39" s="408" t="str">
        <f t="shared" si="0"/>
        <v/>
      </c>
      <c r="D39" s="408"/>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9"/>
      <c r="U39" s="408" t="str">
        <f t="shared" si="1"/>
        <v/>
      </c>
      <c r="V39" s="408"/>
      <c r="W39" s="407"/>
      <c r="X39" s="407"/>
      <c r="Y39" s="407"/>
      <c r="Z39" s="407"/>
      <c r="AA39" s="407"/>
      <c r="AB39" s="407"/>
      <c r="AC39" s="407"/>
      <c r="AD39" s="407"/>
      <c r="AE39" s="407"/>
      <c r="AF39" s="407"/>
      <c r="AG39" s="407"/>
      <c r="AH39" s="407"/>
      <c r="AI39" s="407"/>
      <c r="AJ39" s="407"/>
      <c r="AK39" s="407"/>
      <c r="AL39" s="9"/>
      <c r="AM39" s="408" t="str">
        <f t="shared" si="2"/>
        <v/>
      </c>
      <c r="AN39" s="408"/>
      <c r="AO39" s="407"/>
      <c r="AP39" s="407"/>
      <c r="AQ39" s="407"/>
      <c r="AR39" s="407"/>
      <c r="AS39" s="407"/>
      <c r="AT39" s="407"/>
      <c r="AU39" s="407"/>
      <c r="AV39" s="407"/>
      <c r="AW39" s="407"/>
      <c r="AX39" s="407"/>
      <c r="AY39" s="407"/>
      <c r="AZ39" s="407"/>
      <c r="BA39" s="407"/>
      <c r="BB39" s="407"/>
      <c r="BC39" s="407"/>
      <c r="BD39" s="9"/>
      <c r="BE39" s="408" t="str">
        <f t="shared" si="3"/>
        <v/>
      </c>
      <c r="BF39" s="408"/>
      <c r="BG39" s="407"/>
      <c r="BH39" s="407"/>
      <c r="BI39" s="407"/>
      <c r="BJ39" s="407"/>
      <c r="BK39" s="407"/>
      <c r="BL39" s="407"/>
      <c r="BM39" s="407"/>
      <c r="BN39" s="407"/>
      <c r="BO39" s="407"/>
      <c r="BP39" s="407"/>
      <c r="BQ39" s="407"/>
      <c r="BR39" s="407"/>
      <c r="BS39" s="407"/>
      <c r="BT39" s="407"/>
      <c r="BU39" s="407"/>
      <c r="BV39" s="9"/>
      <c r="BW39" s="408">
        <f t="shared" si="4"/>
        <v>17</v>
      </c>
      <c r="BX39" s="408"/>
      <c r="BY39" s="407" t="str">
        <f>IF('各会計、関係団体の財政状況及び健全化判断比率'!B73="","",'各会計、関係団体の財政状況及び健全化判断比率'!B73)</f>
        <v>砺波地方介護保険組合　養護老人ホーム楽寿荘特別会計</v>
      </c>
      <c r="BZ39" s="407"/>
      <c r="CA39" s="407"/>
      <c r="CB39" s="407"/>
      <c r="CC39" s="407"/>
      <c r="CD39" s="407"/>
      <c r="CE39" s="407"/>
      <c r="CF39" s="407"/>
      <c r="CG39" s="407"/>
      <c r="CH39" s="407"/>
      <c r="CI39" s="407"/>
      <c r="CJ39" s="407"/>
      <c r="CK39" s="407"/>
      <c r="CL39" s="407"/>
      <c r="CM39" s="407"/>
      <c r="CN39" s="9"/>
      <c r="CO39" s="408">
        <f t="shared" si="5"/>
        <v>27</v>
      </c>
      <c r="CP39" s="408"/>
      <c r="CQ39" s="407" t="str">
        <f>IF('各会計、関係団体の財政状況及び健全化判断比率'!BS12="","",'各会計、関係団体の財政状況及び健全化判断比率'!BS12)</f>
        <v>（株）ジェイウイング</v>
      </c>
      <c r="CR39" s="407"/>
      <c r="CS39" s="407"/>
      <c r="CT39" s="407"/>
      <c r="CU39" s="407"/>
      <c r="CV39" s="407"/>
      <c r="CW39" s="407"/>
      <c r="CX39" s="407"/>
      <c r="CY39" s="407"/>
      <c r="CZ39" s="407"/>
      <c r="DA39" s="407"/>
      <c r="DB39" s="407"/>
      <c r="DC39" s="407"/>
      <c r="DD39" s="407"/>
      <c r="DE39" s="407"/>
      <c r="DF39" s="8"/>
      <c r="DG39" s="409" t="str">
        <f>IF('各会計、関係団体の財政状況及び健全化判断比率'!BR12="","",'各会計、関係団体の財政状況及び健全化判断比率'!BR12)</f>
        <v/>
      </c>
      <c r="DH39" s="409"/>
      <c r="DI39" s="21"/>
    </row>
    <row r="40" spans="1:113" ht="32.25" customHeight="1" x14ac:dyDescent="0.15">
      <c r="A40" s="2"/>
      <c r="B40" s="5"/>
      <c r="C40" s="408" t="str">
        <f t="shared" si="0"/>
        <v/>
      </c>
      <c r="D40" s="408"/>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9"/>
      <c r="U40" s="408" t="str">
        <f t="shared" si="1"/>
        <v/>
      </c>
      <c r="V40" s="408"/>
      <c r="W40" s="407"/>
      <c r="X40" s="407"/>
      <c r="Y40" s="407"/>
      <c r="Z40" s="407"/>
      <c r="AA40" s="407"/>
      <c r="AB40" s="407"/>
      <c r="AC40" s="407"/>
      <c r="AD40" s="407"/>
      <c r="AE40" s="407"/>
      <c r="AF40" s="407"/>
      <c r="AG40" s="407"/>
      <c r="AH40" s="407"/>
      <c r="AI40" s="407"/>
      <c r="AJ40" s="407"/>
      <c r="AK40" s="407"/>
      <c r="AL40" s="9"/>
      <c r="AM40" s="408" t="str">
        <f t="shared" si="2"/>
        <v/>
      </c>
      <c r="AN40" s="408"/>
      <c r="AO40" s="407"/>
      <c r="AP40" s="407"/>
      <c r="AQ40" s="407"/>
      <c r="AR40" s="407"/>
      <c r="AS40" s="407"/>
      <c r="AT40" s="407"/>
      <c r="AU40" s="407"/>
      <c r="AV40" s="407"/>
      <c r="AW40" s="407"/>
      <c r="AX40" s="407"/>
      <c r="AY40" s="407"/>
      <c r="AZ40" s="407"/>
      <c r="BA40" s="407"/>
      <c r="BB40" s="407"/>
      <c r="BC40" s="407"/>
      <c r="BD40" s="9"/>
      <c r="BE40" s="408" t="str">
        <f t="shared" si="3"/>
        <v/>
      </c>
      <c r="BF40" s="408"/>
      <c r="BG40" s="407"/>
      <c r="BH40" s="407"/>
      <c r="BI40" s="407"/>
      <c r="BJ40" s="407"/>
      <c r="BK40" s="407"/>
      <c r="BL40" s="407"/>
      <c r="BM40" s="407"/>
      <c r="BN40" s="407"/>
      <c r="BO40" s="407"/>
      <c r="BP40" s="407"/>
      <c r="BQ40" s="407"/>
      <c r="BR40" s="407"/>
      <c r="BS40" s="407"/>
      <c r="BT40" s="407"/>
      <c r="BU40" s="407"/>
      <c r="BV40" s="9"/>
      <c r="BW40" s="408">
        <f t="shared" si="4"/>
        <v>18</v>
      </c>
      <c r="BX40" s="408"/>
      <c r="BY40" s="407" t="str">
        <f>IF('各会計、関係団体の財政状況及び健全化判断比率'!B74="","",'各会計、関係団体の財政状況及び健全化判断比率'!B74)</f>
        <v>富山県後期高齢者医療広域連合　一般会計</v>
      </c>
      <c r="BZ40" s="407"/>
      <c r="CA40" s="407"/>
      <c r="CB40" s="407"/>
      <c r="CC40" s="407"/>
      <c r="CD40" s="407"/>
      <c r="CE40" s="407"/>
      <c r="CF40" s="407"/>
      <c r="CG40" s="407"/>
      <c r="CH40" s="407"/>
      <c r="CI40" s="407"/>
      <c r="CJ40" s="407"/>
      <c r="CK40" s="407"/>
      <c r="CL40" s="407"/>
      <c r="CM40" s="407"/>
      <c r="CN40" s="9"/>
      <c r="CO40" s="408">
        <f t="shared" si="5"/>
        <v>28</v>
      </c>
      <c r="CP40" s="408"/>
      <c r="CQ40" s="407" t="str">
        <f>IF('各会計、関係団体の財政状況及び健全化判断比率'!BS13="","",'各会計、関係団体の財政状況及び健全化判断比率'!BS13)</f>
        <v>上平観光開発（株）</v>
      </c>
      <c r="CR40" s="407"/>
      <c r="CS40" s="407"/>
      <c r="CT40" s="407"/>
      <c r="CU40" s="407"/>
      <c r="CV40" s="407"/>
      <c r="CW40" s="407"/>
      <c r="CX40" s="407"/>
      <c r="CY40" s="407"/>
      <c r="CZ40" s="407"/>
      <c r="DA40" s="407"/>
      <c r="DB40" s="407"/>
      <c r="DC40" s="407"/>
      <c r="DD40" s="407"/>
      <c r="DE40" s="407"/>
      <c r="DF40" s="8"/>
      <c r="DG40" s="409" t="str">
        <f>IF('各会計、関係団体の財政状況及び健全化判断比率'!BR13="","",'各会計、関係団体の財政状況及び健全化判断比率'!BR13)</f>
        <v/>
      </c>
      <c r="DH40" s="409"/>
      <c r="DI40" s="21"/>
    </row>
    <row r="41" spans="1:113" ht="32.25" customHeight="1" x14ac:dyDescent="0.15">
      <c r="A41" s="2"/>
      <c r="B41" s="5"/>
      <c r="C41" s="408" t="str">
        <f t="shared" si="0"/>
        <v/>
      </c>
      <c r="D41" s="408"/>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9"/>
      <c r="U41" s="408" t="str">
        <f t="shared" si="1"/>
        <v/>
      </c>
      <c r="V41" s="408"/>
      <c r="W41" s="407"/>
      <c r="X41" s="407"/>
      <c r="Y41" s="407"/>
      <c r="Z41" s="407"/>
      <c r="AA41" s="407"/>
      <c r="AB41" s="407"/>
      <c r="AC41" s="407"/>
      <c r="AD41" s="407"/>
      <c r="AE41" s="407"/>
      <c r="AF41" s="407"/>
      <c r="AG41" s="407"/>
      <c r="AH41" s="407"/>
      <c r="AI41" s="407"/>
      <c r="AJ41" s="407"/>
      <c r="AK41" s="407"/>
      <c r="AL41" s="9"/>
      <c r="AM41" s="408" t="str">
        <f t="shared" si="2"/>
        <v/>
      </c>
      <c r="AN41" s="408"/>
      <c r="AO41" s="407"/>
      <c r="AP41" s="407"/>
      <c r="AQ41" s="407"/>
      <c r="AR41" s="407"/>
      <c r="AS41" s="407"/>
      <c r="AT41" s="407"/>
      <c r="AU41" s="407"/>
      <c r="AV41" s="407"/>
      <c r="AW41" s="407"/>
      <c r="AX41" s="407"/>
      <c r="AY41" s="407"/>
      <c r="AZ41" s="407"/>
      <c r="BA41" s="407"/>
      <c r="BB41" s="407"/>
      <c r="BC41" s="407"/>
      <c r="BD41" s="9"/>
      <c r="BE41" s="408" t="str">
        <f t="shared" si="3"/>
        <v/>
      </c>
      <c r="BF41" s="408"/>
      <c r="BG41" s="407"/>
      <c r="BH41" s="407"/>
      <c r="BI41" s="407"/>
      <c r="BJ41" s="407"/>
      <c r="BK41" s="407"/>
      <c r="BL41" s="407"/>
      <c r="BM41" s="407"/>
      <c r="BN41" s="407"/>
      <c r="BO41" s="407"/>
      <c r="BP41" s="407"/>
      <c r="BQ41" s="407"/>
      <c r="BR41" s="407"/>
      <c r="BS41" s="407"/>
      <c r="BT41" s="407"/>
      <c r="BU41" s="407"/>
      <c r="BV41" s="9"/>
      <c r="BW41" s="408">
        <f t="shared" si="4"/>
        <v>19</v>
      </c>
      <c r="BX41" s="408"/>
      <c r="BY41" s="407" t="str">
        <f>IF('各会計、関係団体の財政状況及び健全化判断比率'!B75="","",'各会計、関係団体の財政状況及び健全化判断比率'!B75)</f>
        <v>富山県後期高齢者医療広域連合　後期高齢者医療事業特別会計</v>
      </c>
      <c r="BZ41" s="407"/>
      <c r="CA41" s="407"/>
      <c r="CB41" s="407"/>
      <c r="CC41" s="407"/>
      <c r="CD41" s="407"/>
      <c r="CE41" s="407"/>
      <c r="CF41" s="407"/>
      <c r="CG41" s="407"/>
      <c r="CH41" s="407"/>
      <c r="CI41" s="407"/>
      <c r="CJ41" s="407"/>
      <c r="CK41" s="407"/>
      <c r="CL41" s="407"/>
      <c r="CM41" s="407"/>
      <c r="CN41" s="9"/>
      <c r="CO41" s="408">
        <f t="shared" si="5"/>
        <v>29</v>
      </c>
      <c r="CP41" s="408"/>
      <c r="CQ41" s="407" t="str">
        <f>IF('各会計、関係団体の財政状況及び健全化判断比率'!BS14="","",'各会計、関係団体の財政状況及び健全化判断比率'!BS14)</f>
        <v>（株）井波木彫りの里</v>
      </c>
      <c r="CR41" s="407"/>
      <c r="CS41" s="407"/>
      <c r="CT41" s="407"/>
      <c r="CU41" s="407"/>
      <c r="CV41" s="407"/>
      <c r="CW41" s="407"/>
      <c r="CX41" s="407"/>
      <c r="CY41" s="407"/>
      <c r="CZ41" s="407"/>
      <c r="DA41" s="407"/>
      <c r="DB41" s="407"/>
      <c r="DC41" s="407"/>
      <c r="DD41" s="407"/>
      <c r="DE41" s="407"/>
      <c r="DF41" s="8"/>
      <c r="DG41" s="409" t="str">
        <f>IF('各会計、関係団体の財政状況及び健全化判断比率'!BR14="","",'各会計、関係団体の財政状況及び健全化判断比率'!BR14)</f>
        <v/>
      </c>
      <c r="DH41" s="409"/>
      <c r="DI41" s="21"/>
    </row>
    <row r="42" spans="1:113" ht="32.25" customHeight="1" x14ac:dyDescent="0.15">
      <c r="B42" s="5"/>
      <c r="C42" s="408" t="str">
        <f t="shared" si="0"/>
        <v/>
      </c>
      <c r="D42" s="408"/>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9"/>
      <c r="U42" s="408" t="str">
        <f t="shared" si="1"/>
        <v/>
      </c>
      <c r="V42" s="408"/>
      <c r="W42" s="407"/>
      <c r="X42" s="407"/>
      <c r="Y42" s="407"/>
      <c r="Z42" s="407"/>
      <c r="AA42" s="407"/>
      <c r="AB42" s="407"/>
      <c r="AC42" s="407"/>
      <c r="AD42" s="407"/>
      <c r="AE42" s="407"/>
      <c r="AF42" s="407"/>
      <c r="AG42" s="407"/>
      <c r="AH42" s="407"/>
      <c r="AI42" s="407"/>
      <c r="AJ42" s="407"/>
      <c r="AK42" s="407"/>
      <c r="AL42" s="9"/>
      <c r="AM42" s="408" t="str">
        <f t="shared" si="2"/>
        <v/>
      </c>
      <c r="AN42" s="408"/>
      <c r="AO42" s="407"/>
      <c r="AP42" s="407"/>
      <c r="AQ42" s="407"/>
      <c r="AR42" s="407"/>
      <c r="AS42" s="407"/>
      <c r="AT42" s="407"/>
      <c r="AU42" s="407"/>
      <c r="AV42" s="407"/>
      <c r="AW42" s="407"/>
      <c r="AX42" s="407"/>
      <c r="AY42" s="407"/>
      <c r="AZ42" s="407"/>
      <c r="BA42" s="407"/>
      <c r="BB42" s="407"/>
      <c r="BC42" s="407"/>
      <c r="BD42" s="9"/>
      <c r="BE42" s="408" t="str">
        <f t="shared" si="3"/>
        <v/>
      </c>
      <c r="BF42" s="408"/>
      <c r="BG42" s="407"/>
      <c r="BH42" s="407"/>
      <c r="BI42" s="407"/>
      <c r="BJ42" s="407"/>
      <c r="BK42" s="407"/>
      <c r="BL42" s="407"/>
      <c r="BM42" s="407"/>
      <c r="BN42" s="407"/>
      <c r="BO42" s="407"/>
      <c r="BP42" s="407"/>
      <c r="BQ42" s="407"/>
      <c r="BR42" s="407"/>
      <c r="BS42" s="407"/>
      <c r="BT42" s="407"/>
      <c r="BU42" s="407"/>
      <c r="BV42" s="9"/>
      <c r="BW42" s="408">
        <f t="shared" si="4"/>
        <v>20</v>
      </c>
      <c r="BX42" s="408"/>
      <c r="BY42" s="407" t="str">
        <f>IF('各会計、関係団体の財政状況及び健全化判断比率'!B76="","",'各会計、関係団体の財政状況及び健全化判断比率'!B76)</f>
        <v>富山県市町村会館管理組合　一般会計</v>
      </c>
      <c r="BZ42" s="407"/>
      <c r="CA42" s="407"/>
      <c r="CB42" s="407"/>
      <c r="CC42" s="407"/>
      <c r="CD42" s="407"/>
      <c r="CE42" s="407"/>
      <c r="CF42" s="407"/>
      <c r="CG42" s="407"/>
      <c r="CH42" s="407"/>
      <c r="CI42" s="407"/>
      <c r="CJ42" s="407"/>
      <c r="CK42" s="407"/>
      <c r="CL42" s="407"/>
      <c r="CM42" s="407"/>
      <c r="CN42" s="9"/>
      <c r="CO42" s="408">
        <f t="shared" si="5"/>
        <v>30</v>
      </c>
      <c r="CP42" s="408"/>
      <c r="CQ42" s="407" t="str">
        <f>IF('各会計、関係団体の財政状況及び健全化判断比率'!BS15="","",'各会計、関係団体の財政状況及び健全化判断比率'!BS15)</f>
        <v>福野まちづくり（株）</v>
      </c>
      <c r="CR42" s="407"/>
      <c r="CS42" s="407"/>
      <c r="CT42" s="407"/>
      <c r="CU42" s="407"/>
      <c r="CV42" s="407"/>
      <c r="CW42" s="407"/>
      <c r="CX42" s="407"/>
      <c r="CY42" s="407"/>
      <c r="CZ42" s="407"/>
      <c r="DA42" s="407"/>
      <c r="DB42" s="407"/>
      <c r="DC42" s="407"/>
      <c r="DD42" s="407"/>
      <c r="DE42" s="407"/>
      <c r="DF42" s="8"/>
      <c r="DG42" s="409" t="str">
        <f>IF('各会計、関係団体の財政状況及び健全化判断比率'!BR15="","",'各会計、関係団体の財政状況及び健全化判断比率'!BR15)</f>
        <v/>
      </c>
      <c r="DH42" s="409"/>
      <c r="DI42" s="21"/>
    </row>
    <row r="43" spans="1:113" ht="32.25" customHeight="1" x14ac:dyDescent="0.15">
      <c r="B43" s="5"/>
      <c r="C43" s="408" t="str">
        <f t="shared" si="0"/>
        <v/>
      </c>
      <c r="D43" s="408"/>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9"/>
      <c r="U43" s="408" t="str">
        <f t="shared" si="1"/>
        <v/>
      </c>
      <c r="V43" s="408"/>
      <c r="W43" s="407"/>
      <c r="X43" s="407"/>
      <c r="Y43" s="407"/>
      <c r="Z43" s="407"/>
      <c r="AA43" s="407"/>
      <c r="AB43" s="407"/>
      <c r="AC43" s="407"/>
      <c r="AD43" s="407"/>
      <c r="AE43" s="407"/>
      <c r="AF43" s="407"/>
      <c r="AG43" s="407"/>
      <c r="AH43" s="407"/>
      <c r="AI43" s="407"/>
      <c r="AJ43" s="407"/>
      <c r="AK43" s="407"/>
      <c r="AL43" s="9"/>
      <c r="AM43" s="408" t="str">
        <f t="shared" si="2"/>
        <v/>
      </c>
      <c r="AN43" s="408"/>
      <c r="AO43" s="407"/>
      <c r="AP43" s="407"/>
      <c r="AQ43" s="407"/>
      <c r="AR43" s="407"/>
      <c r="AS43" s="407"/>
      <c r="AT43" s="407"/>
      <c r="AU43" s="407"/>
      <c r="AV43" s="407"/>
      <c r="AW43" s="407"/>
      <c r="AX43" s="407"/>
      <c r="AY43" s="407"/>
      <c r="AZ43" s="407"/>
      <c r="BA43" s="407"/>
      <c r="BB43" s="407"/>
      <c r="BC43" s="407"/>
      <c r="BD43" s="9"/>
      <c r="BE43" s="408" t="str">
        <f t="shared" si="3"/>
        <v/>
      </c>
      <c r="BF43" s="408"/>
      <c r="BG43" s="407"/>
      <c r="BH43" s="407"/>
      <c r="BI43" s="407"/>
      <c r="BJ43" s="407"/>
      <c r="BK43" s="407"/>
      <c r="BL43" s="407"/>
      <c r="BM43" s="407"/>
      <c r="BN43" s="407"/>
      <c r="BO43" s="407"/>
      <c r="BP43" s="407"/>
      <c r="BQ43" s="407"/>
      <c r="BR43" s="407"/>
      <c r="BS43" s="407"/>
      <c r="BT43" s="407"/>
      <c r="BU43" s="407"/>
      <c r="BV43" s="9"/>
      <c r="BW43" s="408">
        <f t="shared" si="4"/>
        <v>21</v>
      </c>
      <c r="BX43" s="408"/>
      <c r="BY43" s="407" t="str">
        <f>IF('各会計、関係団体の財政状況及び健全化判断比率'!B77="","",'各会計、関係団体の財政状況及び健全化判断比率'!B77)</f>
        <v>富山県市町村総合事務組合　一般会計</v>
      </c>
      <c r="BZ43" s="407"/>
      <c r="CA43" s="407"/>
      <c r="CB43" s="407"/>
      <c r="CC43" s="407"/>
      <c r="CD43" s="407"/>
      <c r="CE43" s="407"/>
      <c r="CF43" s="407"/>
      <c r="CG43" s="407"/>
      <c r="CH43" s="407"/>
      <c r="CI43" s="407"/>
      <c r="CJ43" s="407"/>
      <c r="CK43" s="407"/>
      <c r="CL43" s="407"/>
      <c r="CM43" s="407"/>
      <c r="CN43" s="9"/>
      <c r="CO43" s="408">
        <f t="shared" si="5"/>
        <v>31</v>
      </c>
      <c r="CP43" s="408"/>
      <c r="CQ43" s="407" t="str">
        <f>IF('各会計、関係団体の財政状況及び健全化判断比率'!BS16="","",'各会計、関係団体の財政状況及び健全化判断比率'!BS16)</f>
        <v>医王アローザ（株）</v>
      </c>
      <c r="CR43" s="407"/>
      <c r="CS43" s="407"/>
      <c r="CT43" s="407"/>
      <c r="CU43" s="407"/>
      <c r="CV43" s="407"/>
      <c r="CW43" s="407"/>
      <c r="CX43" s="407"/>
      <c r="CY43" s="407"/>
      <c r="CZ43" s="407"/>
      <c r="DA43" s="407"/>
      <c r="DB43" s="407"/>
      <c r="DC43" s="407"/>
      <c r="DD43" s="407"/>
      <c r="DE43" s="407"/>
      <c r="DF43" s="8"/>
      <c r="DG43" s="409" t="str">
        <f>IF('各会計、関係団体の財政状況及び健全化判断比率'!BR16="","",'各会計、関係団体の財政状況及び健全化判断比率'!BR16)</f>
        <v/>
      </c>
      <c r="DH43" s="409"/>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292</v>
      </c>
      <c r="E46" s="1" t="s">
        <v>293</v>
      </c>
    </row>
    <row r="47" spans="1:113" x14ac:dyDescent="0.15">
      <c r="E47" s="1" t="s">
        <v>219</v>
      </c>
    </row>
    <row r="48" spans="1:113" x14ac:dyDescent="0.15">
      <c r="E48" s="1" t="s">
        <v>295</v>
      </c>
    </row>
    <row r="49" spans="5:5" x14ac:dyDescent="0.15">
      <c r="E49" s="1" t="s">
        <v>297</v>
      </c>
    </row>
    <row r="50" spans="5:5" x14ac:dyDescent="0.15">
      <c r="E50" s="1" t="s">
        <v>298</v>
      </c>
    </row>
    <row r="51" spans="5:5" x14ac:dyDescent="0.15">
      <c r="E51" s="1" t="s">
        <v>302</v>
      </c>
    </row>
    <row r="52" spans="5:5" x14ac:dyDescent="0.15">
      <c r="E52" s="1" t="s">
        <v>305</v>
      </c>
    </row>
    <row r="53" spans="5:5" x14ac:dyDescent="0.15"/>
    <row r="54" spans="5:5" x14ac:dyDescent="0.15"/>
    <row r="55" spans="5:5" x14ac:dyDescent="0.15"/>
    <row r="56" spans="5:5" x14ac:dyDescent="0.15"/>
  </sheetData>
  <sheetProtection algorithmName="SHA-512" hashValue="vo9Kde19nY7e2jDqsLQVLAM6LMQzfl4XYQF7DK4Y4lW0YroJYQDDpW4VoUBih9dOOSIQKs6oFu2nA3o7PG1DLg==" saltValue="N/iXmXwP1LCV/LwrVGUuAw==" spinCount="100000" sheet="1" objects="1" scenarios="1"/>
  <customSheetViews>
    <customSheetView guid="{93E20922-2AAB-41A7-B0FD-5E4B20873374}" showGridLines="0" fitToPage="1" hiddenRows="1" hiddenColumns="1" topLeftCell="A4">
      <selection activeCell="BN29" sqref="BN29:BU29"/>
      <pageMargins left="0" right="0" top="0.39370078740157483" bottom="0.39370078740157483" header="0.19685039370078741" footer="0.19685039370078741"/>
      <printOptions horizontalCentered="1"/>
      <headerFooter>
        <oddFooter>&amp;C&amp;P/&amp;N</oddFooter>
        <evenFooter>&amp;C&amp;P/&amp;N</evenFooter>
        <firstFooter>&amp;C&amp;P/&amp;N</firstFooter>
      </headerFooter>
    </customSheetView>
    <customSheetView guid="{4139FAC1-81B8-4F35-99B4-CC59B47BC799}" showGridLines="0" fitToPage="1" hiddenRows="1" hiddenColumns="1" topLeftCell="A4">
      <selection activeCell="BN29" sqref="BN29:BU29"/>
      <pageMargins left="0" right="0" top="0.39370078740157483" bottom="0.39370078740157483" header="0.19685039370078741" footer="0.19685039370078741"/>
      <printOptions horizontalCentered="1"/>
      <headerFooter>
        <oddFooter>&amp;C&amp;P/&amp;N</oddFooter>
        <evenFooter>&amp;C&amp;P/&amp;N</evenFooter>
        <firstFooter>&amp;C&amp;P/&amp;N</firstFooter>
      </headerFooter>
    </customSheetView>
  </customSheetViews>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P45"/>
  <sheetViews>
    <sheetView showGridLines="0" zoomScale="80" zoomScaleNormal="80" zoomScaleSheetLayoutView="100" workbookViewId="0">
      <selection activeCell="AH22" sqref="AH22:AL23"/>
    </sheetView>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21</v>
      </c>
      <c r="C33" s="211"/>
      <c r="D33" s="211"/>
      <c r="E33" s="213" t="s">
        <v>5</v>
      </c>
      <c r="F33" s="214" t="s">
        <v>223</v>
      </c>
      <c r="G33" s="219" t="s">
        <v>236</v>
      </c>
      <c r="H33" s="219" t="s">
        <v>539</v>
      </c>
      <c r="I33" s="219" t="s">
        <v>540</v>
      </c>
      <c r="J33" s="223" t="s">
        <v>541</v>
      </c>
      <c r="K33" s="204"/>
      <c r="L33" s="204"/>
      <c r="M33" s="204"/>
      <c r="N33" s="204"/>
      <c r="O33" s="204"/>
      <c r="P33" s="204"/>
    </row>
    <row r="34" spans="1:16" ht="39" customHeight="1" x14ac:dyDescent="0.15">
      <c r="A34" s="204"/>
      <c r="B34" s="206"/>
      <c r="C34" s="1077" t="s">
        <v>460</v>
      </c>
      <c r="D34" s="1077"/>
      <c r="E34" s="1078"/>
      <c r="F34" s="215">
        <v>9.23</v>
      </c>
      <c r="G34" s="220">
        <v>9.61</v>
      </c>
      <c r="H34" s="220">
        <v>11.11</v>
      </c>
      <c r="I34" s="220">
        <v>11.58</v>
      </c>
      <c r="J34" s="224">
        <v>11.77</v>
      </c>
      <c r="K34" s="204"/>
      <c r="L34" s="204"/>
      <c r="M34" s="204"/>
      <c r="N34" s="204"/>
      <c r="O34" s="204"/>
      <c r="P34" s="204"/>
    </row>
    <row r="35" spans="1:16" ht="39" customHeight="1" x14ac:dyDescent="0.15">
      <c r="A35" s="204"/>
      <c r="B35" s="207"/>
      <c r="C35" s="1073" t="s">
        <v>465</v>
      </c>
      <c r="D35" s="1073"/>
      <c r="E35" s="1074"/>
      <c r="F35" s="216">
        <v>6.54</v>
      </c>
      <c r="G35" s="221">
        <v>7.5</v>
      </c>
      <c r="H35" s="221">
        <v>8.4600000000000009</v>
      </c>
      <c r="I35" s="221">
        <v>8.85</v>
      </c>
      <c r="J35" s="225">
        <v>7.7</v>
      </c>
      <c r="K35" s="204"/>
      <c r="L35" s="204"/>
      <c r="M35" s="204"/>
      <c r="N35" s="204"/>
      <c r="O35" s="204"/>
      <c r="P35" s="204"/>
    </row>
    <row r="36" spans="1:16" ht="39" customHeight="1" x14ac:dyDescent="0.15">
      <c r="A36" s="204"/>
      <c r="B36" s="207"/>
      <c r="C36" s="1073" t="s">
        <v>366</v>
      </c>
      <c r="D36" s="1073"/>
      <c r="E36" s="1074"/>
      <c r="F36" s="216">
        <v>7.24</v>
      </c>
      <c r="G36" s="221">
        <v>7.14</v>
      </c>
      <c r="H36" s="221">
        <v>8.4600000000000009</v>
      </c>
      <c r="I36" s="221">
        <v>6.81</v>
      </c>
      <c r="J36" s="225">
        <v>6.57</v>
      </c>
      <c r="K36" s="204"/>
      <c r="L36" s="204"/>
      <c r="M36" s="204"/>
      <c r="N36" s="204"/>
      <c r="O36" s="204"/>
      <c r="P36" s="204"/>
    </row>
    <row r="37" spans="1:16" ht="39" customHeight="1" x14ac:dyDescent="0.15">
      <c r="A37" s="204"/>
      <c r="B37" s="207"/>
      <c r="C37" s="1073" t="s">
        <v>401</v>
      </c>
      <c r="D37" s="1073"/>
      <c r="E37" s="1074"/>
      <c r="F37" s="216">
        <v>3.17</v>
      </c>
      <c r="G37" s="221">
        <v>1.9300000000000002</v>
      </c>
      <c r="H37" s="221">
        <v>0.91</v>
      </c>
      <c r="I37" s="221">
        <v>0.63</v>
      </c>
      <c r="J37" s="225">
        <v>1.66</v>
      </c>
      <c r="K37" s="204"/>
      <c r="L37" s="204"/>
      <c r="M37" s="204"/>
      <c r="N37" s="204"/>
      <c r="O37" s="204"/>
      <c r="P37" s="204"/>
    </row>
    <row r="38" spans="1:16" ht="39" customHeight="1" x14ac:dyDescent="0.15">
      <c r="A38" s="204"/>
      <c r="B38" s="207"/>
      <c r="C38" s="1073" t="s">
        <v>430</v>
      </c>
      <c r="D38" s="1073"/>
      <c r="E38" s="1074"/>
      <c r="F38" s="216">
        <v>1.23</v>
      </c>
      <c r="G38" s="221">
        <v>0.98</v>
      </c>
      <c r="H38" s="221">
        <v>0.41</v>
      </c>
      <c r="I38" s="221">
        <v>0.39</v>
      </c>
      <c r="J38" s="225">
        <v>0.45</v>
      </c>
      <c r="K38" s="204"/>
      <c r="L38" s="204"/>
      <c r="M38" s="204"/>
      <c r="N38" s="204"/>
      <c r="O38" s="204"/>
      <c r="P38" s="204"/>
    </row>
    <row r="39" spans="1:16" ht="39" customHeight="1" x14ac:dyDescent="0.15">
      <c r="A39" s="204"/>
      <c r="B39" s="207"/>
      <c r="C39" s="1073" t="s">
        <v>414</v>
      </c>
      <c r="D39" s="1073"/>
      <c r="E39" s="1074"/>
      <c r="F39" s="216">
        <v>0.16</v>
      </c>
      <c r="G39" s="221">
        <v>0.15</v>
      </c>
      <c r="H39" s="221">
        <v>0.12</v>
      </c>
      <c r="I39" s="221">
        <v>0.05</v>
      </c>
      <c r="J39" s="225">
        <v>0.12</v>
      </c>
      <c r="K39" s="204"/>
      <c r="L39" s="204"/>
      <c r="M39" s="204"/>
      <c r="N39" s="204"/>
      <c r="O39" s="204"/>
      <c r="P39" s="204"/>
    </row>
    <row r="40" spans="1:16" ht="39" customHeight="1" x14ac:dyDescent="0.15">
      <c r="A40" s="204"/>
      <c r="B40" s="207"/>
      <c r="C40" s="1073" t="s">
        <v>410</v>
      </c>
      <c r="D40" s="1073"/>
      <c r="E40" s="1074"/>
      <c r="F40" s="216">
        <v>0.02</v>
      </c>
      <c r="G40" s="221">
        <v>0.02</v>
      </c>
      <c r="H40" s="221">
        <v>0.02</v>
      </c>
      <c r="I40" s="221">
        <v>0.02</v>
      </c>
      <c r="J40" s="225">
        <v>0.08</v>
      </c>
      <c r="K40" s="204"/>
      <c r="L40" s="204"/>
      <c r="M40" s="204"/>
      <c r="N40" s="204"/>
      <c r="O40" s="204"/>
      <c r="P40" s="204"/>
    </row>
    <row r="41" spans="1:16" ht="39" customHeight="1" x14ac:dyDescent="0.15">
      <c r="A41" s="204"/>
      <c r="B41" s="207"/>
      <c r="C41" s="1073" t="s">
        <v>440</v>
      </c>
      <c r="D41" s="1073"/>
      <c r="E41" s="1074"/>
      <c r="F41" s="216">
        <v>7.0000000000000007E-2</v>
      </c>
      <c r="G41" s="221">
        <v>0.09</v>
      </c>
      <c r="H41" s="221">
        <v>0.1</v>
      </c>
      <c r="I41" s="221">
        <v>0.06</v>
      </c>
      <c r="J41" s="225">
        <v>0.05</v>
      </c>
      <c r="K41" s="204"/>
      <c r="L41" s="204"/>
      <c r="M41" s="204"/>
      <c r="N41" s="204"/>
      <c r="O41" s="204"/>
      <c r="P41" s="204"/>
    </row>
    <row r="42" spans="1:16" ht="39" customHeight="1" x14ac:dyDescent="0.15">
      <c r="A42" s="204"/>
      <c r="B42" s="208"/>
      <c r="C42" s="1073" t="s">
        <v>545</v>
      </c>
      <c r="D42" s="1073"/>
      <c r="E42" s="1074"/>
      <c r="F42" s="216" t="s">
        <v>168</v>
      </c>
      <c r="G42" s="221" t="s">
        <v>168</v>
      </c>
      <c r="H42" s="221" t="s">
        <v>168</v>
      </c>
      <c r="I42" s="221" t="s">
        <v>168</v>
      </c>
      <c r="J42" s="225" t="s">
        <v>168</v>
      </c>
      <c r="K42" s="204"/>
      <c r="L42" s="204"/>
      <c r="M42" s="204"/>
      <c r="N42" s="204"/>
      <c r="O42" s="204"/>
      <c r="P42" s="204"/>
    </row>
    <row r="43" spans="1:16" ht="39" customHeight="1" x14ac:dyDescent="0.15">
      <c r="A43" s="204"/>
      <c r="B43" s="209"/>
      <c r="C43" s="1075" t="s">
        <v>546</v>
      </c>
      <c r="D43" s="1075"/>
      <c r="E43" s="1076"/>
      <c r="F43" s="217">
        <v>7.0000000000000007E-2</v>
      </c>
      <c r="G43" s="222">
        <v>0.05</v>
      </c>
      <c r="H43" s="222">
        <v>7.0000000000000007E-2</v>
      </c>
      <c r="I43" s="222">
        <v>0.61</v>
      </c>
      <c r="J43" s="226">
        <v>0.04</v>
      </c>
      <c r="K43" s="204"/>
      <c r="L43" s="204"/>
      <c r="M43" s="204"/>
      <c r="N43" s="204"/>
      <c r="O43" s="204"/>
      <c r="P43" s="204"/>
    </row>
    <row r="44" spans="1:16" ht="39" customHeight="1" x14ac:dyDescent="0.15">
      <c r="A44" s="204"/>
      <c r="B44" s="210" t="s">
        <v>24</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PFrgvc+Bnk7ojM6EASjBKmU+CwfiE+KNy4TRml4aFEw5M8cAl1qyxnh5cYPpAJ9a+M2VnN/7m2uOXy/DDfHEaw==" saltValue="ujEuhaJtiEZ5Cqbgs2m73w==" spinCount="100000" sheet="1" objects="1" scenarios="1"/>
  <customSheetViews>
    <customSheetView guid="{93E20922-2AAB-41A7-B0FD-5E4B20873374}" showGridLines="0" fitToPage="1" hiddenRows="1" hiddenColumns="1">
      <pageMargins left="0" right="0" top="0.19685039370078741" bottom="0" header="0" footer="0"/>
      <printOptions horizontalCentered="1"/>
      <headerFooter alignWithMargins="0">
        <oddFooter>&amp;C&amp;P/&amp;N</oddFooter>
        <evenFooter>&amp;C&amp;P/&amp;N</evenFooter>
        <firstFooter>&amp;C&amp;P/&amp;N</firstFooter>
      </headerFooter>
    </customSheetView>
    <customSheetView guid="{4139FAC1-81B8-4F35-99B4-CC59B47BC799}" showGridLines="0" fitToPage="1" hiddenRows="1" hiddenColumns="1">
      <pageMargins left="0" right="0" top="0.19685039370078741" bottom="0" header="0" footer="0"/>
      <printOptions horizontalCentered="1"/>
      <headerFooter alignWithMargins="0">
        <oddFooter>&amp;C&amp;P/&amp;N</oddFooter>
        <evenFooter>&amp;C&amp;P/&amp;N</evenFooter>
        <firstFooter>&amp;C&amp;P/&amp;N</firstFooter>
      </headerFooter>
    </customSheetView>
  </customSheetViews>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U62"/>
  <sheetViews>
    <sheetView showGridLines="0" zoomScaleSheetLayoutView="55" workbookViewId="0">
      <selection activeCell="AH22" sqref="AH22:AL23"/>
    </sheetView>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25</v>
      </c>
      <c r="P43" s="104"/>
      <c r="Q43" s="104"/>
      <c r="R43" s="104"/>
      <c r="S43" s="104"/>
      <c r="T43" s="104"/>
      <c r="U43" s="104"/>
    </row>
    <row r="44" spans="1:21" ht="30.75" customHeight="1" x14ac:dyDescent="0.15">
      <c r="A44" s="104"/>
      <c r="B44" s="227" t="s">
        <v>26</v>
      </c>
      <c r="C44" s="233"/>
      <c r="D44" s="233"/>
      <c r="E44" s="241"/>
      <c r="F44" s="241"/>
      <c r="G44" s="241"/>
      <c r="H44" s="241"/>
      <c r="I44" s="241"/>
      <c r="J44" s="244" t="s">
        <v>5</v>
      </c>
      <c r="K44" s="246" t="s">
        <v>223</v>
      </c>
      <c r="L44" s="254" t="s">
        <v>236</v>
      </c>
      <c r="M44" s="254" t="s">
        <v>539</v>
      </c>
      <c r="N44" s="254" t="s">
        <v>540</v>
      </c>
      <c r="O44" s="262" t="s">
        <v>541</v>
      </c>
      <c r="P44" s="104"/>
      <c r="Q44" s="104"/>
      <c r="R44" s="104"/>
      <c r="S44" s="104"/>
      <c r="T44" s="104"/>
      <c r="U44" s="104"/>
    </row>
    <row r="45" spans="1:21" ht="30.75" customHeight="1" x14ac:dyDescent="0.15">
      <c r="A45" s="104"/>
      <c r="B45" s="1089" t="s">
        <v>29</v>
      </c>
      <c r="C45" s="1090"/>
      <c r="D45" s="236"/>
      <c r="E45" s="1103" t="s">
        <v>31</v>
      </c>
      <c r="F45" s="1103"/>
      <c r="G45" s="1103"/>
      <c r="H45" s="1103"/>
      <c r="I45" s="1103"/>
      <c r="J45" s="1104"/>
      <c r="K45" s="247">
        <v>4203</v>
      </c>
      <c r="L45" s="255">
        <v>4215</v>
      </c>
      <c r="M45" s="255">
        <v>4286</v>
      </c>
      <c r="N45" s="255">
        <v>4662</v>
      </c>
      <c r="O45" s="263">
        <v>4831</v>
      </c>
      <c r="P45" s="104"/>
      <c r="Q45" s="104"/>
      <c r="R45" s="104"/>
      <c r="S45" s="104"/>
      <c r="T45" s="104"/>
      <c r="U45" s="104"/>
    </row>
    <row r="46" spans="1:21" ht="30.75" customHeight="1" x14ac:dyDescent="0.15">
      <c r="A46" s="104"/>
      <c r="B46" s="1091"/>
      <c r="C46" s="1092"/>
      <c r="D46" s="237"/>
      <c r="E46" s="1095" t="s">
        <v>33</v>
      </c>
      <c r="F46" s="1095"/>
      <c r="G46" s="1095"/>
      <c r="H46" s="1095"/>
      <c r="I46" s="1095"/>
      <c r="J46" s="1096"/>
      <c r="K46" s="248" t="s">
        <v>168</v>
      </c>
      <c r="L46" s="256" t="s">
        <v>168</v>
      </c>
      <c r="M46" s="256" t="s">
        <v>168</v>
      </c>
      <c r="N46" s="256" t="s">
        <v>168</v>
      </c>
      <c r="O46" s="264" t="s">
        <v>168</v>
      </c>
      <c r="P46" s="104"/>
      <c r="Q46" s="104"/>
      <c r="R46" s="104"/>
      <c r="S46" s="104"/>
      <c r="T46" s="104"/>
      <c r="U46" s="104"/>
    </row>
    <row r="47" spans="1:21" ht="30.75" customHeight="1" x14ac:dyDescent="0.15">
      <c r="A47" s="104"/>
      <c r="B47" s="1091"/>
      <c r="C47" s="1092"/>
      <c r="D47" s="237"/>
      <c r="E47" s="1095" t="s">
        <v>41</v>
      </c>
      <c r="F47" s="1095"/>
      <c r="G47" s="1095"/>
      <c r="H47" s="1095"/>
      <c r="I47" s="1095"/>
      <c r="J47" s="1096"/>
      <c r="K47" s="248" t="s">
        <v>168</v>
      </c>
      <c r="L47" s="256" t="s">
        <v>168</v>
      </c>
      <c r="M47" s="256" t="s">
        <v>168</v>
      </c>
      <c r="N47" s="256" t="s">
        <v>168</v>
      </c>
      <c r="O47" s="264" t="s">
        <v>168</v>
      </c>
      <c r="P47" s="104"/>
      <c r="Q47" s="104"/>
      <c r="R47" s="104"/>
      <c r="S47" s="104"/>
      <c r="T47" s="104"/>
      <c r="U47" s="104"/>
    </row>
    <row r="48" spans="1:21" ht="30.75" customHeight="1" x14ac:dyDescent="0.15">
      <c r="A48" s="104"/>
      <c r="B48" s="1091"/>
      <c r="C48" s="1092"/>
      <c r="D48" s="237"/>
      <c r="E48" s="1095" t="s">
        <v>12</v>
      </c>
      <c r="F48" s="1095"/>
      <c r="G48" s="1095"/>
      <c r="H48" s="1095"/>
      <c r="I48" s="1095"/>
      <c r="J48" s="1096"/>
      <c r="K48" s="248">
        <v>2073</v>
      </c>
      <c r="L48" s="256">
        <v>2166</v>
      </c>
      <c r="M48" s="256">
        <v>2122</v>
      </c>
      <c r="N48" s="256">
        <v>2077</v>
      </c>
      <c r="O48" s="264">
        <v>1994</v>
      </c>
      <c r="P48" s="104"/>
      <c r="Q48" s="104"/>
      <c r="R48" s="104"/>
      <c r="S48" s="104"/>
      <c r="T48" s="104"/>
      <c r="U48" s="104"/>
    </row>
    <row r="49" spans="1:21" ht="30.75" customHeight="1" x14ac:dyDescent="0.15">
      <c r="A49" s="104"/>
      <c r="B49" s="1091"/>
      <c r="C49" s="1092"/>
      <c r="D49" s="237"/>
      <c r="E49" s="1095" t="s">
        <v>46</v>
      </c>
      <c r="F49" s="1095"/>
      <c r="G49" s="1095"/>
      <c r="H49" s="1095"/>
      <c r="I49" s="1095"/>
      <c r="J49" s="1096"/>
      <c r="K49" s="248">
        <v>90</v>
      </c>
      <c r="L49" s="256">
        <v>84</v>
      </c>
      <c r="M49" s="256">
        <v>86</v>
      </c>
      <c r="N49" s="256">
        <v>120</v>
      </c>
      <c r="O49" s="264">
        <v>126</v>
      </c>
      <c r="P49" s="104"/>
      <c r="Q49" s="104"/>
      <c r="R49" s="104"/>
      <c r="S49" s="104"/>
      <c r="T49" s="104"/>
      <c r="U49" s="104"/>
    </row>
    <row r="50" spans="1:21" ht="30.75" customHeight="1" x14ac:dyDescent="0.15">
      <c r="A50" s="104"/>
      <c r="B50" s="1091"/>
      <c r="C50" s="1092"/>
      <c r="D50" s="237"/>
      <c r="E50" s="1095" t="s">
        <v>47</v>
      </c>
      <c r="F50" s="1095"/>
      <c r="G50" s="1095"/>
      <c r="H50" s="1095"/>
      <c r="I50" s="1095"/>
      <c r="J50" s="1096"/>
      <c r="K50" s="248">
        <v>49</v>
      </c>
      <c r="L50" s="256">
        <v>49</v>
      </c>
      <c r="M50" s="256">
        <v>39</v>
      </c>
      <c r="N50" s="256">
        <v>39</v>
      </c>
      <c r="O50" s="264">
        <v>38</v>
      </c>
      <c r="P50" s="104"/>
      <c r="Q50" s="104"/>
      <c r="R50" s="104"/>
      <c r="S50" s="104"/>
      <c r="T50" s="104"/>
      <c r="U50" s="104"/>
    </row>
    <row r="51" spans="1:21" ht="30.75" customHeight="1" x14ac:dyDescent="0.15">
      <c r="A51" s="104"/>
      <c r="B51" s="1093"/>
      <c r="C51" s="1094"/>
      <c r="D51" s="238"/>
      <c r="E51" s="1095" t="s">
        <v>50</v>
      </c>
      <c r="F51" s="1095"/>
      <c r="G51" s="1095"/>
      <c r="H51" s="1095"/>
      <c r="I51" s="1095"/>
      <c r="J51" s="1096"/>
      <c r="K51" s="248" t="s">
        <v>168</v>
      </c>
      <c r="L51" s="256">
        <v>0</v>
      </c>
      <c r="M51" s="256">
        <v>0</v>
      </c>
      <c r="N51" s="256" t="s">
        <v>168</v>
      </c>
      <c r="O51" s="264" t="s">
        <v>168</v>
      </c>
      <c r="P51" s="104"/>
      <c r="Q51" s="104"/>
      <c r="R51" s="104"/>
      <c r="S51" s="104"/>
      <c r="T51" s="104"/>
      <c r="U51" s="104"/>
    </row>
    <row r="52" spans="1:21" ht="30.75" customHeight="1" x14ac:dyDescent="0.15">
      <c r="A52" s="104"/>
      <c r="B52" s="1097" t="s">
        <v>54</v>
      </c>
      <c r="C52" s="1098"/>
      <c r="D52" s="238"/>
      <c r="E52" s="1095" t="s">
        <v>58</v>
      </c>
      <c r="F52" s="1095"/>
      <c r="G52" s="1095"/>
      <c r="H52" s="1095"/>
      <c r="I52" s="1095"/>
      <c r="J52" s="1096"/>
      <c r="K52" s="248">
        <v>5918</v>
      </c>
      <c r="L52" s="256">
        <v>5892</v>
      </c>
      <c r="M52" s="256">
        <v>5914</v>
      </c>
      <c r="N52" s="256">
        <v>6155</v>
      </c>
      <c r="O52" s="264">
        <v>6126</v>
      </c>
      <c r="P52" s="104"/>
      <c r="Q52" s="104"/>
      <c r="R52" s="104"/>
      <c r="S52" s="104"/>
      <c r="T52" s="104"/>
      <c r="U52" s="104"/>
    </row>
    <row r="53" spans="1:21" ht="30.75" customHeight="1" x14ac:dyDescent="0.15">
      <c r="A53" s="104"/>
      <c r="B53" s="1099" t="s">
        <v>59</v>
      </c>
      <c r="C53" s="1100"/>
      <c r="D53" s="239"/>
      <c r="E53" s="1101" t="s">
        <v>63</v>
      </c>
      <c r="F53" s="1101"/>
      <c r="G53" s="1101"/>
      <c r="H53" s="1101"/>
      <c r="I53" s="1101"/>
      <c r="J53" s="1102"/>
      <c r="K53" s="249">
        <v>497</v>
      </c>
      <c r="L53" s="257">
        <v>622</v>
      </c>
      <c r="M53" s="257">
        <v>619</v>
      </c>
      <c r="N53" s="257">
        <v>743</v>
      </c>
      <c r="O53" s="265">
        <v>863</v>
      </c>
      <c r="P53" s="104"/>
      <c r="Q53" s="104"/>
      <c r="R53" s="104"/>
      <c r="S53" s="104"/>
      <c r="T53" s="104"/>
      <c r="U53" s="104"/>
    </row>
    <row r="54" spans="1:21" ht="24" customHeight="1" x14ac:dyDescent="0.15">
      <c r="A54" s="104"/>
      <c r="B54" s="228" t="s">
        <v>65</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70</v>
      </c>
      <c r="C55" s="234"/>
      <c r="D55" s="234"/>
      <c r="E55" s="234"/>
      <c r="F55" s="234"/>
      <c r="G55" s="234"/>
      <c r="H55" s="234"/>
      <c r="I55" s="234"/>
      <c r="J55" s="234"/>
      <c r="K55" s="250"/>
      <c r="L55" s="250"/>
      <c r="M55" s="250"/>
      <c r="N55" s="250"/>
      <c r="O55" s="266" t="s">
        <v>18</v>
      </c>
      <c r="P55" s="104"/>
      <c r="Q55" s="104"/>
      <c r="R55" s="104"/>
      <c r="S55" s="104"/>
      <c r="T55" s="104"/>
      <c r="U55" s="104"/>
    </row>
    <row r="56" spans="1:21" ht="31.5" customHeight="1" x14ac:dyDescent="0.15">
      <c r="A56" s="104"/>
      <c r="B56" s="230"/>
      <c r="C56" s="235"/>
      <c r="D56" s="235"/>
      <c r="E56" s="242"/>
      <c r="F56" s="242"/>
      <c r="G56" s="242"/>
      <c r="H56" s="242"/>
      <c r="I56" s="242"/>
      <c r="J56" s="245" t="s">
        <v>5</v>
      </c>
      <c r="K56" s="251" t="s">
        <v>547</v>
      </c>
      <c r="L56" s="258" t="s">
        <v>548</v>
      </c>
      <c r="M56" s="258" t="s">
        <v>549</v>
      </c>
      <c r="N56" s="258" t="s">
        <v>550</v>
      </c>
      <c r="O56" s="267" t="s">
        <v>227</v>
      </c>
      <c r="P56" s="104"/>
      <c r="Q56" s="104"/>
      <c r="R56" s="104"/>
      <c r="S56" s="104"/>
      <c r="T56" s="104"/>
      <c r="U56" s="104"/>
    </row>
    <row r="57" spans="1:21" ht="31.5" customHeight="1" x14ac:dyDescent="0.15">
      <c r="B57" s="1085" t="s">
        <v>44</v>
      </c>
      <c r="C57" s="1086"/>
      <c r="D57" s="1079" t="s">
        <v>53</v>
      </c>
      <c r="E57" s="1080"/>
      <c r="F57" s="1080"/>
      <c r="G57" s="1080"/>
      <c r="H57" s="1080"/>
      <c r="I57" s="1080"/>
      <c r="J57" s="1081"/>
      <c r="K57" s="252"/>
      <c r="L57" s="259"/>
      <c r="M57" s="259"/>
      <c r="N57" s="259"/>
      <c r="O57" s="268"/>
    </row>
    <row r="58" spans="1:21" ht="31.5" customHeight="1" x14ac:dyDescent="0.15">
      <c r="B58" s="1087"/>
      <c r="C58" s="1088"/>
      <c r="D58" s="1082" t="s">
        <v>74</v>
      </c>
      <c r="E58" s="1083"/>
      <c r="F58" s="1083"/>
      <c r="G58" s="1083"/>
      <c r="H58" s="1083"/>
      <c r="I58" s="1083"/>
      <c r="J58" s="1084"/>
      <c r="K58" s="253"/>
      <c r="L58" s="260"/>
      <c r="M58" s="260"/>
      <c r="N58" s="260"/>
      <c r="O58" s="269"/>
    </row>
    <row r="59" spans="1:21" ht="24" customHeight="1" x14ac:dyDescent="0.15">
      <c r="B59" s="231"/>
      <c r="C59" s="231"/>
      <c r="D59" s="240" t="s">
        <v>76</v>
      </c>
      <c r="E59" s="243"/>
      <c r="F59" s="243"/>
      <c r="G59" s="243"/>
      <c r="H59" s="243"/>
      <c r="I59" s="243"/>
      <c r="J59" s="243"/>
      <c r="K59" s="243"/>
      <c r="L59" s="243"/>
      <c r="M59" s="243"/>
      <c r="N59" s="243"/>
      <c r="O59" s="243"/>
    </row>
    <row r="60" spans="1:21" ht="24" customHeight="1" x14ac:dyDescent="0.15">
      <c r="B60" s="232"/>
      <c r="C60" s="232"/>
      <c r="D60" s="240" t="s">
        <v>79</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QD9ln8phgbHvlIQEbDIX70tWsKgQjTH5sc7hquQU/ArIshdXty4vrelKpwMMvNzM2L1NqFxcJ/kzNrG2/PZx0g==" saltValue="BKBNWcGU7wk34kY7cfXEHQ==" spinCount="100000" sheet="1" objects="1" scenarios="1"/>
  <customSheetViews>
    <customSheetView guid="{93E20922-2AAB-41A7-B0FD-5E4B20873374}" showGridLines="0" fitToPage="1" hiddenRows="1" hiddenColumns="1">
      <pageMargins left="0" right="0" top="0.19685039370078741" bottom="0.23622047244094488" header="0" footer="0"/>
      <printOptions horizontalCentered="1"/>
      <headerFooter alignWithMargins="0">
        <oddFooter>&amp;C&amp;P/&amp;N</oddFooter>
        <evenFooter>&amp;C&amp;P/&amp;N</evenFooter>
        <firstFooter>&amp;C&amp;P/&amp;N</firstFooter>
      </headerFooter>
    </customSheetView>
    <customSheetView guid="{4139FAC1-81B8-4F35-99B4-CC59B47BC799}" showGridLines="0" fitToPage="1" hiddenRows="1" hiddenColumns="1">
      <pageMargins left="0" right="0" top="0.19685039370078741" bottom="0.23622047244094488" header="0" footer="0"/>
      <printOptions horizontalCentered="1"/>
      <headerFooter alignWithMargins="0">
        <oddFooter>&amp;C&amp;P/&amp;N</oddFooter>
        <evenFooter>&amp;C&amp;P/&amp;N</evenFooter>
        <firstFooter>&amp;C&amp;P/&amp;N</firstFooter>
      </headerFooter>
    </customSheetView>
  </customSheetViews>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B1:M86"/>
  <sheetViews>
    <sheetView showGridLines="0" zoomScaleSheetLayoutView="100" workbookViewId="0">
      <selection activeCell="AH22" sqref="AH22:AL23"/>
    </sheetView>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25</v>
      </c>
    </row>
    <row r="40" spans="2:13" ht="27.75" customHeight="1" x14ac:dyDescent="0.15">
      <c r="B40" s="227" t="s">
        <v>26</v>
      </c>
      <c r="C40" s="233"/>
      <c r="D40" s="233"/>
      <c r="E40" s="241"/>
      <c r="F40" s="241"/>
      <c r="G40" s="241"/>
      <c r="H40" s="244" t="s">
        <v>5</v>
      </c>
      <c r="I40" s="246" t="s">
        <v>223</v>
      </c>
      <c r="J40" s="254" t="s">
        <v>236</v>
      </c>
      <c r="K40" s="254" t="s">
        <v>539</v>
      </c>
      <c r="L40" s="254" t="s">
        <v>540</v>
      </c>
      <c r="M40" s="275" t="s">
        <v>541</v>
      </c>
    </row>
    <row r="41" spans="2:13" ht="27.75" customHeight="1" x14ac:dyDescent="0.15">
      <c r="B41" s="1089" t="s">
        <v>19</v>
      </c>
      <c r="C41" s="1090"/>
      <c r="D41" s="236"/>
      <c r="E41" s="1114" t="s">
        <v>4</v>
      </c>
      <c r="F41" s="1114"/>
      <c r="G41" s="1114"/>
      <c r="H41" s="1115"/>
      <c r="I41" s="247">
        <v>46400</v>
      </c>
      <c r="J41" s="255">
        <v>44758</v>
      </c>
      <c r="K41" s="255">
        <v>43493</v>
      </c>
      <c r="L41" s="255">
        <v>43810</v>
      </c>
      <c r="M41" s="263">
        <v>42559</v>
      </c>
    </row>
    <row r="42" spans="2:13" ht="27.75" customHeight="1" x14ac:dyDescent="0.15">
      <c r="B42" s="1091"/>
      <c r="C42" s="1092"/>
      <c r="D42" s="237"/>
      <c r="E42" s="1105" t="s">
        <v>80</v>
      </c>
      <c r="F42" s="1105"/>
      <c r="G42" s="1105"/>
      <c r="H42" s="1106"/>
      <c r="I42" s="248">
        <v>205</v>
      </c>
      <c r="J42" s="256">
        <v>161</v>
      </c>
      <c r="K42" s="256">
        <v>128</v>
      </c>
      <c r="L42" s="256">
        <v>94</v>
      </c>
      <c r="M42" s="264">
        <v>60</v>
      </c>
    </row>
    <row r="43" spans="2:13" ht="27.75" customHeight="1" x14ac:dyDescent="0.15">
      <c r="B43" s="1091"/>
      <c r="C43" s="1092"/>
      <c r="D43" s="237"/>
      <c r="E43" s="1105" t="s">
        <v>82</v>
      </c>
      <c r="F43" s="1105"/>
      <c r="G43" s="1105"/>
      <c r="H43" s="1106"/>
      <c r="I43" s="248">
        <v>21156</v>
      </c>
      <c r="J43" s="256">
        <v>18677</v>
      </c>
      <c r="K43" s="256">
        <v>16738</v>
      </c>
      <c r="L43" s="256">
        <v>16693</v>
      </c>
      <c r="M43" s="264">
        <v>16050</v>
      </c>
    </row>
    <row r="44" spans="2:13" ht="27.75" customHeight="1" x14ac:dyDescent="0.15">
      <c r="B44" s="1091"/>
      <c r="C44" s="1092"/>
      <c r="D44" s="237"/>
      <c r="E44" s="1105" t="s">
        <v>86</v>
      </c>
      <c r="F44" s="1105"/>
      <c r="G44" s="1105"/>
      <c r="H44" s="1106"/>
      <c r="I44" s="248">
        <v>857</v>
      </c>
      <c r="J44" s="256">
        <v>799</v>
      </c>
      <c r="K44" s="256">
        <v>926</v>
      </c>
      <c r="L44" s="256">
        <v>885</v>
      </c>
      <c r="M44" s="264">
        <v>1164</v>
      </c>
    </row>
    <row r="45" spans="2:13" ht="27.75" customHeight="1" x14ac:dyDescent="0.15">
      <c r="B45" s="1091"/>
      <c r="C45" s="1092"/>
      <c r="D45" s="237"/>
      <c r="E45" s="1105" t="s">
        <v>85</v>
      </c>
      <c r="F45" s="1105"/>
      <c r="G45" s="1105"/>
      <c r="H45" s="1106"/>
      <c r="I45" s="248">
        <v>2375</v>
      </c>
      <c r="J45" s="256">
        <v>2211</v>
      </c>
      <c r="K45" s="256">
        <v>2148</v>
      </c>
      <c r="L45" s="256">
        <v>2093</v>
      </c>
      <c r="M45" s="264">
        <v>2069</v>
      </c>
    </row>
    <row r="46" spans="2:13" ht="27.75" customHeight="1" x14ac:dyDescent="0.15">
      <c r="B46" s="1091"/>
      <c r="C46" s="1092"/>
      <c r="D46" s="238"/>
      <c r="E46" s="1105" t="s">
        <v>90</v>
      </c>
      <c r="F46" s="1105"/>
      <c r="G46" s="1105"/>
      <c r="H46" s="1106"/>
      <c r="I46" s="248" t="s">
        <v>168</v>
      </c>
      <c r="J46" s="256" t="s">
        <v>168</v>
      </c>
      <c r="K46" s="256" t="s">
        <v>168</v>
      </c>
      <c r="L46" s="256" t="s">
        <v>168</v>
      </c>
      <c r="M46" s="264" t="s">
        <v>168</v>
      </c>
    </row>
    <row r="47" spans="2:13" ht="27.75" customHeight="1" x14ac:dyDescent="0.15">
      <c r="B47" s="1091"/>
      <c r="C47" s="1092"/>
      <c r="D47" s="271"/>
      <c r="E47" s="1111" t="s">
        <v>91</v>
      </c>
      <c r="F47" s="1112"/>
      <c r="G47" s="1112"/>
      <c r="H47" s="1113"/>
      <c r="I47" s="248" t="s">
        <v>168</v>
      </c>
      <c r="J47" s="256" t="s">
        <v>168</v>
      </c>
      <c r="K47" s="256" t="s">
        <v>168</v>
      </c>
      <c r="L47" s="256" t="s">
        <v>168</v>
      </c>
      <c r="M47" s="264" t="s">
        <v>168</v>
      </c>
    </row>
    <row r="48" spans="2:13" ht="27.75" customHeight="1" x14ac:dyDescent="0.15">
      <c r="B48" s="1091"/>
      <c r="C48" s="1092"/>
      <c r="D48" s="237"/>
      <c r="E48" s="1105" t="s">
        <v>61</v>
      </c>
      <c r="F48" s="1105"/>
      <c r="G48" s="1105"/>
      <c r="H48" s="1106"/>
      <c r="I48" s="248" t="s">
        <v>168</v>
      </c>
      <c r="J48" s="256" t="s">
        <v>168</v>
      </c>
      <c r="K48" s="256" t="s">
        <v>168</v>
      </c>
      <c r="L48" s="256" t="s">
        <v>168</v>
      </c>
      <c r="M48" s="264" t="s">
        <v>168</v>
      </c>
    </row>
    <row r="49" spans="2:13" ht="27.75" customHeight="1" x14ac:dyDescent="0.15">
      <c r="B49" s="1093"/>
      <c r="C49" s="1094"/>
      <c r="D49" s="237"/>
      <c r="E49" s="1105" t="s">
        <v>49</v>
      </c>
      <c r="F49" s="1105"/>
      <c r="G49" s="1105"/>
      <c r="H49" s="1106"/>
      <c r="I49" s="248" t="s">
        <v>168</v>
      </c>
      <c r="J49" s="256" t="s">
        <v>168</v>
      </c>
      <c r="K49" s="256" t="s">
        <v>168</v>
      </c>
      <c r="L49" s="256" t="s">
        <v>168</v>
      </c>
      <c r="M49" s="264" t="s">
        <v>168</v>
      </c>
    </row>
    <row r="50" spans="2:13" ht="27.75" customHeight="1" x14ac:dyDescent="0.15">
      <c r="B50" s="1109" t="s">
        <v>94</v>
      </c>
      <c r="C50" s="1110"/>
      <c r="D50" s="272"/>
      <c r="E50" s="1105" t="s">
        <v>96</v>
      </c>
      <c r="F50" s="1105"/>
      <c r="G50" s="1105"/>
      <c r="H50" s="1106"/>
      <c r="I50" s="248">
        <v>19090</v>
      </c>
      <c r="J50" s="256">
        <v>19277</v>
      </c>
      <c r="K50" s="256">
        <v>18991</v>
      </c>
      <c r="L50" s="256">
        <v>20027</v>
      </c>
      <c r="M50" s="264">
        <v>20947</v>
      </c>
    </row>
    <row r="51" spans="2:13" ht="27.75" customHeight="1" x14ac:dyDescent="0.15">
      <c r="B51" s="1091"/>
      <c r="C51" s="1092"/>
      <c r="D51" s="237"/>
      <c r="E51" s="1105" t="s">
        <v>97</v>
      </c>
      <c r="F51" s="1105"/>
      <c r="G51" s="1105"/>
      <c r="H51" s="1106"/>
      <c r="I51" s="248">
        <v>1186</v>
      </c>
      <c r="J51" s="256">
        <v>1107</v>
      </c>
      <c r="K51" s="256">
        <v>950</v>
      </c>
      <c r="L51" s="256">
        <v>805</v>
      </c>
      <c r="M51" s="264">
        <v>671</v>
      </c>
    </row>
    <row r="52" spans="2:13" ht="27.75" customHeight="1" x14ac:dyDescent="0.15">
      <c r="B52" s="1093"/>
      <c r="C52" s="1094"/>
      <c r="D52" s="237"/>
      <c r="E52" s="1105" t="s">
        <v>103</v>
      </c>
      <c r="F52" s="1105"/>
      <c r="G52" s="1105"/>
      <c r="H52" s="1106"/>
      <c r="I52" s="248">
        <v>56571</v>
      </c>
      <c r="J52" s="256">
        <v>54129</v>
      </c>
      <c r="K52" s="256">
        <v>52338</v>
      </c>
      <c r="L52" s="256">
        <v>50776</v>
      </c>
      <c r="M52" s="264">
        <v>47370</v>
      </c>
    </row>
    <row r="53" spans="2:13" ht="27.75" customHeight="1" x14ac:dyDescent="0.15">
      <c r="B53" s="1099" t="s">
        <v>59</v>
      </c>
      <c r="C53" s="1100"/>
      <c r="D53" s="239"/>
      <c r="E53" s="1107" t="s">
        <v>105</v>
      </c>
      <c r="F53" s="1107"/>
      <c r="G53" s="1107"/>
      <c r="H53" s="1108"/>
      <c r="I53" s="249">
        <v>-5855</v>
      </c>
      <c r="J53" s="257">
        <v>-7906</v>
      </c>
      <c r="K53" s="257">
        <v>-8847</v>
      </c>
      <c r="L53" s="257">
        <v>-8034</v>
      </c>
      <c r="M53" s="265">
        <v>-7085</v>
      </c>
    </row>
    <row r="54" spans="2:13" ht="27.75" customHeight="1" x14ac:dyDescent="0.15">
      <c r="B54" s="270" t="s">
        <v>107</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3alzfj4dcDaXWsMMDf3SoMkcxz6V1A6EyT0Z2vupE4YQ/wDYX9UYZxXOLkxsS+im54TNkCzRZUqzdnO0pfM8Q==" saltValue="CGEjj7md4cqnb2ggDJ9NHg==" spinCount="100000" sheet="1" objects="1" scenarios="1"/>
  <customSheetViews>
    <customSheetView guid="{93E20922-2AAB-41A7-B0FD-5E4B20873374}" showGridLines="0" fitToPage="1" hiddenRows="1" hiddenColumns="1" topLeftCell="A37">
      <pageMargins left="0" right="0" top="0.19685039370078741" bottom="0" header="0" footer="0"/>
      <printOptions horizontalCentered="1"/>
      <headerFooter alignWithMargins="0">
        <oddFooter>&amp;C&amp;P/&amp;N</oddFooter>
        <evenFooter>&amp;C&amp;P/&amp;N</evenFooter>
        <firstFooter>&amp;C&amp;P/&amp;N</firstFooter>
      </headerFooter>
    </customSheetView>
    <customSheetView guid="{4139FAC1-81B8-4F35-99B4-CC59B47BC799}" showGridLines="0" fitToPage="1" hiddenRows="1" hiddenColumns="1" topLeftCell="A37">
      <pageMargins left="0" right="0" top="0.19685039370078741" bottom="0" header="0" footer="0"/>
      <printOptions horizontalCentered="1"/>
      <headerFooter alignWithMargins="0">
        <oddFooter>&amp;C&amp;P/&amp;N</oddFooter>
        <evenFooter>&amp;C&amp;P/&amp;N</evenFooter>
        <firstFooter>&amp;C&amp;P/&amp;N</firstFooter>
      </headerFooter>
    </customSheetView>
  </customSheetViews>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B1:W64"/>
  <sheetViews>
    <sheetView showGridLines="0" zoomScale="70" zoomScaleNormal="70" zoomScaleSheetLayoutView="100" workbookViewId="0">
      <selection activeCell="AH22" sqref="AH22:AL23"/>
    </sheetView>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69</v>
      </c>
    </row>
    <row r="54" spans="2:8" ht="29.25" customHeight="1" x14ac:dyDescent="0.2">
      <c r="B54" s="276" t="s">
        <v>0</v>
      </c>
      <c r="C54" s="282"/>
      <c r="D54" s="282"/>
      <c r="E54" s="283" t="s">
        <v>5</v>
      </c>
      <c r="F54" s="284" t="s">
        <v>539</v>
      </c>
      <c r="G54" s="284" t="s">
        <v>540</v>
      </c>
      <c r="H54" s="292" t="s">
        <v>541</v>
      </c>
    </row>
    <row r="55" spans="2:8" ht="52.5" customHeight="1" x14ac:dyDescent="0.15">
      <c r="B55" s="277"/>
      <c r="C55" s="1124" t="s">
        <v>30</v>
      </c>
      <c r="D55" s="1124"/>
      <c r="E55" s="1125"/>
      <c r="F55" s="285">
        <v>3480</v>
      </c>
      <c r="G55" s="285">
        <v>3472</v>
      </c>
      <c r="H55" s="293">
        <v>3448</v>
      </c>
    </row>
    <row r="56" spans="2:8" ht="52.5" customHeight="1" x14ac:dyDescent="0.15">
      <c r="B56" s="278"/>
      <c r="C56" s="1126" t="s">
        <v>3</v>
      </c>
      <c r="D56" s="1126"/>
      <c r="E56" s="1127"/>
      <c r="F56" s="286">
        <v>5844</v>
      </c>
      <c r="G56" s="286">
        <v>6060</v>
      </c>
      <c r="H56" s="294">
        <v>6077</v>
      </c>
    </row>
    <row r="57" spans="2:8" ht="53.25" customHeight="1" x14ac:dyDescent="0.15">
      <c r="B57" s="278"/>
      <c r="C57" s="1128" t="s">
        <v>98</v>
      </c>
      <c r="D57" s="1128"/>
      <c r="E57" s="1129"/>
      <c r="F57" s="287">
        <v>13267</v>
      </c>
      <c r="G57" s="287">
        <v>13398</v>
      </c>
      <c r="H57" s="295">
        <v>14385</v>
      </c>
    </row>
    <row r="58" spans="2:8" ht="45.75" customHeight="1" x14ac:dyDescent="0.15">
      <c r="B58" s="279"/>
      <c r="C58" s="1116" t="s">
        <v>111</v>
      </c>
      <c r="D58" s="1117"/>
      <c r="E58" s="1118"/>
      <c r="F58" s="288">
        <v>3900</v>
      </c>
      <c r="G58" s="288">
        <v>3384</v>
      </c>
      <c r="H58" s="296">
        <v>3299</v>
      </c>
    </row>
    <row r="59" spans="2:8" ht="45.75" customHeight="1" x14ac:dyDescent="0.15">
      <c r="B59" s="279"/>
      <c r="C59" s="1116" t="s">
        <v>152</v>
      </c>
      <c r="D59" s="1117"/>
      <c r="E59" s="1118"/>
      <c r="F59" s="288">
        <v>2600</v>
      </c>
      <c r="G59" s="288">
        <v>2600</v>
      </c>
      <c r="H59" s="296">
        <v>2600</v>
      </c>
    </row>
    <row r="60" spans="2:8" ht="45.75" customHeight="1" x14ac:dyDescent="0.15">
      <c r="B60" s="279"/>
      <c r="C60" s="1116" t="s">
        <v>551</v>
      </c>
      <c r="D60" s="1117"/>
      <c r="E60" s="1118"/>
      <c r="F60" s="288">
        <v>1516</v>
      </c>
      <c r="G60" s="288">
        <v>1534</v>
      </c>
      <c r="H60" s="296">
        <v>1570</v>
      </c>
    </row>
    <row r="61" spans="2:8" ht="45.75" customHeight="1" x14ac:dyDescent="0.15">
      <c r="B61" s="279"/>
      <c r="C61" s="1116" t="s">
        <v>552</v>
      </c>
      <c r="D61" s="1117"/>
      <c r="E61" s="1118"/>
      <c r="F61" s="288">
        <v>452</v>
      </c>
      <c r="G61" s="288">
        <v>860</v>
      </c>
      <c r="H61" s="296">
        <v>1364</v>
      </c>
    </row>
    <row r="62" spans="2:8" ht="45.75" customHeight="1" x14ac:dyDescent="0.15">
      <c r="B62" s="280"/>
      <c r="C62" s="1119" t="s">
        <v>408</v>
      </c>
      <c r="D62" s="1120"/>
      <c r="E62" s="1121"/>
      <c r="F62" s="289">
        <v>1363</v>
      </c>
      <c r="G62" s="289">
        <v>1325</v>
      </c>
      <c r="H62" s="297">
        <v>1358</v>
      </c>
    </row>
    <row r="63" spans="2:8" ht="52.5" customHeight="1" x14ac:dyDescent="0.15">
      <c r="B63" s="281"/>
      <c r="C63" s="1122" t="s">
        <v>108</v>
      </c>
      <c r="D63" s="1122"/>
      <c r="E63" s="1123"/>
      <c r="F63" s="290">
        <v>22591</v>
      </c>
      <c r="G63" s="290">
        <v>22931</v>
      </c>
      <c r="H63" s="298">
        <v>23910</v>
      </c>
    </row>
    <row r="64" spans="2:8" ht="15" customHeight="1" x14ac:dyDescent="0.15"/>
  </sheetData>
  <sheetProtection algorithmName="SHA-512" hashValue="ABTScEXbv7rBZrawmUlqsOUbqFvGpRgLEzJ2bZGRQCrQEHGlpwYJW3/nc7lRDIWwpLgG+TPXUfON8Gqc/eEzVA==" saltValue="8m5pEFibrrDMdbpt0mgldw==" spinCount="100000" sheet="1" objects="1" scenarios="1"/>
  <customSheetViews>
    <customSheetView guid="{93E20922-2AAB-41A7-B0FD-5E4B20873374}" scale="70" showGridLines="0" fitToPage="1" hiddenRows="1" hiddenColumns="1" topLeftCell="B13">
      <selection activeCell="D54" sqref="D54"/>
      <pageMargins left="0" right="0" top="0.19685039370078741" bottom="0" header="0" footer="0"/>
      <printOptions horizontalCentered="1"/>
      <headerFooter alignWithMargins="0">
        <oddFooter>&amp;C&amp;P/&amp;N</oddFooter>
        <evenFooter>&amp;C&amp;P/&amp;N</evenFooter>
        <firstFooter>&amp;C&amp;P/&amp;N</firstFooter>
      </headerFooter>
    </customSheetView>
    <customSheetView guid="{4139FAC1-81B8-4F35-99B4-CC59B47BC799}" scale="70" showGridLines="0" fitToPage="1" hiddenRows="1" hiddenColumns="1" topLeftCell="B34">
      <selection activeCell="I58" sqref="I58"/>
      <pageMargins left="0" right="0" top="0.19685039370078741" bottom="0" header="0" footer="0"/>
      <printOptions horizontalCentered="1"/>
      <headerFooter alignWithMargins="0">
        <oddFooter>&amp;C&amp;P/&amp;N</oddFooter>
        <evenFooter>&amp;C&amp;P/&amp;N</evenFooter>
        <firstFooter>&amp;C&amp;P/&amp;N</firstFooter>
      </headerFooter>
    </customSheetView>
  </customSheetViews>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BA6EA-02BB-4048-8DE8-8308D1E35722}">
  <sheetPr>
    <tabColor rgb="FFFFFF00"/>
    <pageSetUpPr fitToPage="1"/>
  </sheetPr>
  <dimension ref="A1:WZM160"/>
  <sheetViews>
    <sheetView showGridLines="0" zoomScaleNormal="100" zoomScaleSheetLayoutView="55" workbookViewId="0">
      <selection activeCell="AH22" sqref="AH22:AL23"/>
    </sheetView>
  </sheetViews>
  <sheetFormatPr defaultColWidth="0" defaultRowHeight="13.5" customHeight="1" zeroHeight="1" x14ac:dyDescent="0.15"/>
  <cols>
    <col min="1" max="1" width="6.375" style="324" customWidth="1"/>
    <col min="2" max="107" width="2.5" style="324" customWidth="1"/>
    <col min="108" max="108" width="6.125" style="332" customWidth="1"/>
    <col min="109" max="109" width="5.875" style="331" customWidth="1"/>
    <col min="110" max="110" width="19.125" style="324" hidden="1"/>
    <col min="111" max="115" width="12.625" style="324" hidden="1"/>
    <col min="116" max="349" width="8.625" style="324" hidden="1"/>
    <col min="350" max="355" width="14.875" style="324" hidden="1"/>
    <col min="356" max="357" width="15.875" style="324" hidden="1"/>
    <col min="358" max="363" width="16.125" style="324" hidden="1"/>
    <col min="364" max="364" width="6.125" style="324" hidden="1"/>
    <col min="365" max="365" width="3" style="324" hidden="1"/>
    <col min="366" max="605" width="8.625" style="324" hidden="1"/>
    <col min="606" max="611" width="14.875" style="324" hidden="1"/>
    <col min="612" max="613" width="15.875" style="324" hidden="1"/>
    <col min="614" max="619" width="16.125" style="324" hidden="1"/>
    <col min="620" max="620" width="6.125" style="324" hidden="1"/>
    <col min="621" max="621" width="3" style="324" hidden="1"/>
    <col min="622" max="861" width="8.625" style="324" hidden="1"/>
    <col min="862" max="867" width="14.875" style="324" hidden="1"/>
    <col min="868" max="869" width="15.875" style="324" hidden="1"/>
    <col min="870" max="875" width="16.125" style="324" hidden="1"/>
    <col min="876" max="876" width="6.125" style="324" hidden="1"/>
    <col min="877" max="877" width="3" style="324" hidden="1"/>
    <col min="878" max="1117" width="8.625" style="324" hidden="1"/>
    <col min="1118" max="1123" width="14.875" style="324" hidden="1"/>
    <col min="1124" max="1125" width="15.875" style="324" hidden="1"/>
    <col min="1126" max="1131" width="16.125" style="324" hidden="1"/>
    <col min="1132" max="1132" width="6.125" style="324" hidden="1"/>
    <col min="1133" max="1133" width="3" style="324" hidden="1"/>
    <col min="1134" max="1373" width="8.625" style="324" hidden="1"/>
    <col min="1374" max="1379" width="14.875" style="324" hidden="1"/>
    <col min="1380" max="1381" width="15.875" style="324" hidden="1"/>
    <col min="1382" max="1387" width="16.125" style="324" hidden="1"/>
    <col min="1388" max="1388" width="6.125" style="324" hidden="1"/>
    <col min="1389" max="1389" width="3" style="324" hidden="1"/>
    <col min="1390" max="1629" width="8.625" style="324" hidden="1"/>
    <col min="1630" max="1635" width="14.875" style="324" hidden="1"/>
    <col min="1636" max="1637" width="15.875" style="324" hidden="1"/>
    <col min="1638" max="1643" width="16.125" style="324" hidden="1"/>
    <col min="1644" max="1644" width="6.125" style="324" hidden="1"/>
    <col min="1645" max="1645" width="3" style="324" hidden="1"/>
    <col min="1646" max="1885" width="8.625" style="324" hidden="1"/>
    <col min="1886" max="1891" width="14.875" style="324" hidden="1"/>
    <col min="1892" max="1893" width="15.875" style="324" hidden="1"/>
    <col min="1894" max="1899" width="16.125" style="324" hidden="1"/>
    <col min="1900" max="1900" width="6.125" style="324" hidden="1"/>
    <col min="1901" max="1901" width="3" style="324" hidden="1"/>
    <col min="1902" max="2141" width="8.625" style="324" hidden="1"/>
    <col min="2142" max="2147" width="14.875" style="324" hidden="1"/>
    <col min="2148" max="2149" width="15.875" style="324" hidden="1"/>
    <col min="2150" max="2155" width="16.125" style="324" hidden="1"/>
    <col min="2156" max="2156" width="6.125" style="324" hidden="1"/>
    <col min="2157" max="2157" width="3" style="324" hidden="1"/>
    <col min="2158" max="2397" width="8.625" style="324" hidden="1"/>
    <col min="2398" max="2403" width="14.875" style="324" hidden="1"/>
    <col min="2404" max="2405" width="15.875" style="324" hidden="1"/>
    <col min="2406" max="2411" width="16.125" style="324" hidden="1"/>
    <col min="2412" max="2412" width="6.125" style="324" hidden="1"/>
    <col min="2413" max="2413" width="3" style="324" hidden="1"/>
    <col min="2414" max="2653" width="8.625" style="324" hidden="1"/>
    <col min="2654" max="2659" width="14.875" style="324" hidden="1"/>
    <col min="2660" max="2661" width="15.875" style="324" hidden="1"/>
    <col min="2662" max="2667" width="16.125" style="324" hidden="1"/>
    <col min="2668" max="2668" width="6.125" style="324" hidden="1"/>
    <col min="2669" max="2669" width="3" style="324" hidden="1"/>
    <col min="2670" max="2909" width="8.625" style="324" hidden="1"/>
    <col min="2910" max="2915" width="14.875" style="324" hidden="1"/>
    <col min="2916" max="2917" width="15.875" style="324" hidden="1"/>
    <col min="2918" max="2923" width="16.125" style="324" hidden="1"/>
    <col min="2924" max="2924" width="6.125" style="324" hidden="1"/>
    <col min="2925" max="2925" width="3" style="324" hidden="1"/>
    <col min="2926" max="3165" width="8.625" style="324" hidden="1"/>
    <col min="3166" max="3171" width="14.875" style="324" hidden="1"/>
    <col min="3172" max="3173" width="15.875" style="324" hidden="1"/>
    <col min="3174" max="3179" width="16.125" style="324" hidden="1"/>
    <col min="3180" max="3180" width="6.125" style="324" hidden="1"/>
    <col min="3181" max="3181" width="3" style="324" hidden="1"/>
    <col min="3182" max="3421" width="8.625" style="324" hidden="1"/>
    <col min="3422" max="3427" width="14.875" style="324" hidden="1"/>
    <col min="3428" max="3429" width="15.875" style="324" hidden="1"/>
    <col min="3430" max="3435" width="16.125" style="324" hidden="1"/>
    <col min="3436" max="3436" width="6.125" style="324" hidden="1"/>
    <col min="3437" max="3437" width="3" style="324" hidden="1"/>
    <col min="3438" max="3677" width="8.625" style="324" hidden="1"/>
    <col min="3678" max="3683" width="14.875" style="324" hidden="1"/>
    <col min="3684" max="3685" width="15.875" style="324" hidden="1"/>
    <col min="3686" max="3691" width="16.125" style="324" hidden="1"/>
    <col min="3692" max="3692" width="6.125" style="324" hidden="1"/>
    <col min="3693" max="3693" width="3" style="324" hidden="1"/>
    <col min="3694" max="3933" width="8.625" style="324" hidden="1"/>
    <col min="3934" max="3939" width="14.875" style="324" hidden="1"/>
    <col min="3940" max="3941" width="15.875" style="324" hidden="1"/>
    <col min="3942" max="3947" width="16.125" style="324" hidden="1"/>
    <col min="3948" max="3948" width="6.125" style="324" hidden="1"/>
    <col min="3949" max="3949" width="3" style="324" hidden="1"/>
    <col min="3950" max="4189" width="8.625" style="324" hidden="1"/>
    <col min="4190" max="4195" width="14.875" style="324" hidden="1"/>
    <col min="4196" max="4197" width="15.875" style="324" hidden="1"/>
    <col min="4198" max="4203" width="16.125" style="324" hidden="1"/>
    <col min="4204" max="4204" width="6.125" style="324" hidden="1"/>
    <col min="4205" max="4205" width="3" style="324" hidden="1"/>
    <col min="4206" max="4445" width="8.625" style="324" hidden="1"/>
    <col min="4446" max="4451" width="14.875" style="324" hidden="1"/>
    <col min="4452" max="4453" width="15.875" style="324" hidden="1"/>
    <col min="4454" max="4459" width="16.125" style="324" hidden="1"/>
    <col min="4460" max="4460" width="6.125" style="324" hidden="1"/>
    <col min="4461" max="4461" width="3" style="324" hidden="1"/>
    <col min="4462" max="4701" width="8.625" style="324" hidden="1"/>
    <col min="4702" max="4707" width="14.875" style="324" hidden="1"/>
    <col min="4708" max="4709" width="15.875" style="324" hidden="1"/>
    <col min="4710" max="4715" width="16.125" style="324" hidden="1"/>
    <col min="4716" max="4716" width="6.125" style="324" hidden="1"/>
    <col min="4717" max="4717" width="3" style="324" hidden="1"/>
    <col min="4718" max="4957" width="8.625" style="324" hidden="1"/>
    <col min="4958" max="4963" width="14.875" style="324" hidden="1"/>
    <col min="4964" max="4965" width="15.875" style="324" hidden="1"/>
    <col min="4966" max="4971" width="16.125" style="324" hidden="1"/>
    <col min="4972" max="4972" width="6.125" style="324" hidden="1"/>
    <col min="4973" max="4973" width="3" style="324" hidden="1"/>
    <col min="4974" max="5213" width="8.625" style="324" hidden="1"/>
    <col min="5214" max="5219" width="14.875" style="324" hidden="1"/>
    <col min="5220" max="5221" width="15.875" style="324" hidden="1"/>
    <col min="5222" max="5227" width="16.125" style="324" hidden="1"/>
    <col min="5228" max="5228" width="6.125" style="324" hidden="1"/>
    <col min="5229" max="5229" width="3" style="324" hidden="1"/>
    <col min="5230" max="5469" width="8.625" style="324" hidden="1"/>
    <col min="5470" max="5475" width="14.875" style="324" hidden="1"/>
    <col min="5476" max="5477" width="15.875" style="324" hidden="1"/>
    <col min="5478" max="5483" width="16.125" style="324" hidden="1"/>
    <col min="5484" max="5484" width="6.125" style="324" hidden="1"/>
    <col min="5485" max="5485" width="3" style="324" hidden="1"/>
    <col min="5486" max="5725" width="8.625" style="324" hidden="1"/>
    <col min="5726" max="5731" width="14.875" style="324" hidden="1"/>
    <col min="5732" max="5733" width="15.875" style="324" hidden="1"/>
    <col min="5734" max="5739" width="16.125" style="324" hidden="1"/>
    <col min="5740" max="5740" width="6.125" style="324" hidden="1"/>
    <col min="5741" max="5741" width="3" style="324" hidden="1"/>
    <col min="5742" max="5981" width="8.625" style="324" hidden="1"/>
    <col min="5982" max="5987" width="14.875" style="324" hidden="1"/>
    <col min="5988" max="5989" width="15.875" style="324" hidden="1"/>
    <col min="5990" max="5995" width="16.125" style="324" hidden="1"/>
    <col min="5996" max="5996" width="6.125" style="324" hidden="1"/>
    <col min="5997" max="5997" width="3" style="324" hidden="1"/>
    <col min="5998" max="6237" width="8.625" style="324" hidden="1"/>
    <col min="6238" max="6243" width="14.875" style="324" hidden="1"/>
    <col min="6244" max="6245" width="15.875" style="324" hidden="1"/>
    <col min="6246" max="6251" width="16.125" style="324" hidden="1"/>
    <col min="6252" max="6252" width="6.125" style="324" hidden="1"/>
    <col min="6253" max="6253" width="3" style="324" hidden="1"/>
    <col min="6254" max="6493" width="8.625" style="324" hidden="1"/>
    <col min="6494" max="6499" width="14.875" style="324" hidden="1"/>
    <col min="6500" max="6501" width="15.875" style="324" hidden="1"/>
    <col min="6502" max="6507" width="16.125" style="324" hidden="1"/>
    <col min="6508" max="6508" width="6.125" style="324" hidden="1"/>
    <col min="6509" max="6509" width="3" style="324" hidden="1"/>
    <col min="6510" max="6749" width="8.625" style="324" hidden="1"/>
    <col min="6750" max="6755" width="14.875" style="324" hidden="1"/>
    <col min="6756" max="6757" width="15.875" style="324" hidden="1"/>
    <col min="6758" max="6763" width="16.125" style="324" hidden="1"/>
    <col min="6764" max="6764" width="6.125" style="324" hidden="1"/>
    <col min="6765" max="6765" width="3" style="324" hidden="1"/>
    <col min="6766" max="7005" width="8.625" style="324" hidden="1"/>
    <col min="7006" max="7011" width="14.875" style="324" hidden="1"/>
    <col min="7012" max="7013" width="15.875" style="324" hidden="1"/>
    <col min="7014" max="7019" width="16.125" style="324" hidden="1"/>
    <col min="7020" max="7020" width="6.125" style="324" hidden="1"/>
    <col min="7021" max="7021" width="3" style="324" hidden="1"/>
    <col min="7022" max="7261" width="8.625" style="324" hidden="1"/>
    <col min="7262" max="7267" width="14.875" style="324" hidden="1"/>
    <col min="7268" max="7269" width="15.875" style="324" hidden="1"/>
    <col min="7270" max="7275" width="16.125" style="324" hidden="1"/>
    <col min="7276" max="7276" width="6.125" style="324" hidden="1"/>
    <col min="7277" max="7277" width="3" style="324" hidden="1"/>
    <col min="7278" max="7517" width="8.625" style="324" hidden="1"/>
    <col min="7518" max="7523" width="14.875" style="324" hidden="1"/>
    <col min="7524" max="7525" width="15.875" style="324" hidden="1"/>
    <col min="7526" max="7531" width="16.125" style="324" hidden="1"/>
    <col min="7532" max="7532" width="6.125" style="324" hidden="1"/>
    <col min="7533" max="7533" width="3" style="324" hidden="1"/>
    <col min="7534" max="7773" width="8.625" style="324" hidden="1"/>
    <col min="7774" max="7779" width="14.875" style="324" hidden="1"/>
    <col min="7780" max="7781" width="15.875" style="324" hidden="1"/>
    <col min="7782" max="7787" width="16.125" style="324" hidden="1"/>
    <col min="7788" max="7788" width="6.125" style="324" hidden="1"/>
    <col min="7789" max="7789" width="3" style="324" hidden="1"/>
    <col min="7790" max="8029" width="8.625" style="324" hidden="1"/>
    <col min="8030" max="8035" width="14.875" style="324" hidden="1"/>
    <col min="8036" max="8037" width="15.875" style="324" hidden="1"/>
    <col min="8038" max="8043" width="16.125" style="324" hidden="1"/>
    <col min="8044" max="8044" width="6.125" style="324" hidden="1"/>
    <col min="8045" max="8045" width="3" style="324" hidden="1"/>
    <col min="8046" max="8285" width="8.625" style="324" hidden="1"/>
    <col min="8286" max="8291" width="14.875" style="324" hidden="1"/>
    <col min="8292" max="8293" width="15.875" style="324" hidden="1"/>
    <col min="8294" max="8299" width="16.125" style="324" hidden="1"/>
    <col min="8300" max="8300" width="6.125" style="324" hidden="1"/>
    <col min="8301" max="8301" width="3" style="324" hidden="1"/>
    <col min="8302" max="8541" width="8.625" style="324" hidden="1"/>
    <col min="8542" max="8547" width="14.875" style="324" hidden="1"/>
    <col min="8548" max="8549" width="15.875" style="324" hidden="1"/>
    <col min="8550" max="8555" width="16.125" style="324" hidden="1"/>
    <col min="8556" max="8556" width="6.125" style="324" hidden="1"/>
    <col min="8557" max="8557" width="3" style="324" hidden="1"/>
    <col min="8558" max="8797" width="8.625" style="324" hidden="1"/>
    <col min="8798" max="8803" width="14.875" style="324" hidden="1"/>
    <col min="8804" max="8805" width="15.875" style="324" hidden="1"/>
    <col min="8806" max="8811" width="16.125" style="324" hidden="1"/>
    <col min="8812" max="8812" width="6.125" style="324" hidden="1"/>
    <col min="8813" max="8813" width="3" style="324" hidden="1"/>
    <col min="8814" max="9053" width="8.625" style="324" hidden="1"/>
    <col min="9054" max="9059" width="14.875" style="324" hidden="1"/>
    <col min="9060" max="9061" width="15.875" style="324" hidden="1"/>
    <col min="9062" max="9067" width="16.125" style="324" hidden="1"/>
    <col min="9068" max="9068" width="6.125" style="324" hidden="1"/>
    <col min="9069" max="9069" width="3" style="324" hidden="1"/>
    <col min="9070" max="9309" width="8.625" style="324" hidden="1"/>
    <col min="9310" max="9315" width="14.875" style="324" hidden="1"/>
    <col min="9316" max="9317" width="15.875" style="324" hidden="1"/>
    <col min="9318" max="9323" width="16.125" style="324" hidden="1"/>
    <col min="9324" max="9324" width="6.125" style="324" hidden="1"/>
    <col min="9325" max="9325" width="3" style="324" hidden="1"/>
    <col min="9326" max="9565" width="8.625" style="324" hidden="1"/>
    <col min="9566" max="9571" width="14.875" style="324" hidden="1"/>
    <col min="9572" max="9573" width="15.875" style="324" hidden="1"/>
    <col min="9574" max="9579" width="16.125" style="324" hidden="1"/>
    <col min="9580" max="9580" width="6.125" style="324" hidden="1"/>
    <col min="9581" max="9581" width="3" style="324" hidden="1"/>
    <col min="9582" max="9821" width="8.625" style="324" hidden="1"/>
    <col min="9822" max="9827" width="14.875" style="324" hidden="1"/>
    <col min="9828" max="9829" width="15.875" style="324" hidden="1"/>
    <col min="9830" max="9835" width="16.125" style="324" hidden="1"/>
    <col min="9836" max="9836" width="6.125" style="324" hidden="1"/>
    <col min="9837" max="9837" width="3" style="324" hidden="1"/>
    <col min="9838" max="10077" width="8.625" style="324" hidden="1"/>
    <col min="10078" max="10083" width="14.875" style="324" hidden="1"/>
    <col min="10084" max="10085" width="15.875" style="324" hidden="1"/>
    <col min="10086" max="10091" width="16.125" style="324" hidden="1"/>
    <col min="10092" max="10092" width="6.125" style="324" hidden="1"/>
    <col min="10093" max="10093" width="3" style="324" hidden="1"/>
    <col min="10094" max="10333" width="8.625" style="324" hidden="1"/>
    <col min="10334" max="10339" width="14.875" style="324" hidden="1"/>
    <col min="10340" max="10341" width="15.875" style="324" hidden="1"/>
    <col min="10342" max="10347" width="16.125" style="324" hidden="1"/>
    <col min="10348" max="10348" width="6.125" style="324" hidden="1"/>
    <col min="10349" max="10349" width="3" style="324" hidden="1"/>
    <col min="10350" max="10589" width="8.625" style="324" hidden="1"/>
    <col min="10590" max="10595" width="14.875" style="324" hidden="1"/>
    <col min="10596" max="10597" width="15.875" style="324" hidden="1"/>
    <col min="10598" max="10603" width="16.125" style="324" hidden="1"/>
    <col min="10604" max="10604" width="6.125" style="324" hidden="1"/>
    <col min="10605" max="10605" width="3" style="324" hidden="1"/>
    <col min="10606" max="10845" width="8.625" style="324" hidden="1"/>
    <col min="10846" max="10851" width="14.875" style="324" hidden="1"/>
    <col min="10852" max="10853" width="15.875" style="324" hidden="1"/>
    <col min="10854" max="10859" width="16.125" style="324" hidden="1"/>
    <col min="10860" max="10860" width="6.125" style="324" hidden="1"/>
    <col min="10861" max="10861" width="3" style="324" hidden="1"/>
    <col min="10862" max="11101" width="8.625" style="324" hidden="1"/>
    <col min="11102" max="11107" width="14.875" style="324" hidden="1"/>
    <col min="11108" max="11109" width="15.875" style="324" hidden="1"/>
    <col min="11110" max="11115" width="16.125" style="324" hidden="1"/>
    <col min="11116" max="11116" width="6.125" style="324" hidden="1"/>
    <col min="11117" max="11117" width="3" style="324" hidden="1"/>
    <col min="11118" max="11357" width="8.625" style="324" hidden="1"/>
    <col min="11358" max="11363" width="14.875" style="324" hidden="1"/>
    <col min="11364" max="11365" width="15.875" style="324" hidden="1"/>
    <col min="11366" max="11371" width="16.125" style="324" hidden="1"/>
    <col min="11372" max="11372" width="6.125" style="324" hidden="1"/>
    <col min="11373" max="11373" width="3" style="324" hidden="1"/>
    <col min="11374" max="11613" width="8.625" style="324" hidden="1"/>
    <col min="11614" max="11619" width="14.875" style="324" hidden="1"/>
    <col min="11620" max="11621" width="15.875" style="324" hidden="1"/>
    <col min="11622" max="11627" width="16.125" style="324" hidden="1"/>
    <col min="11628" max="11628" width="6.125" style="324" hidden="1"/>
    <col min="11629" max="11629" width="3" style="324" hidden="1"/>
    <col min="11630" max="11869" width="8.625" style="324" hidden="1"/>
    <col min="11870" max="11875" width="14.875" style="324" hidden="1"/>
    <col min="11876" max="11877" width="15.875" style="324" hidden="1"/>
    <col min="11878" max="11883" width="16.125" style="324" hidden="1"/>
    <col min="11884" max="11884" width="6.125" style="324" hidden="1"/>
    <col min="11885" max="11885" width="3" style="324" hidden="1"/>
    <col min="11886" max="12125" width="8.625" style="324" hidden="1"/>
    <col min="12126" max="12131" width="14.875" style="324" hidden="1"/>
    <col min="12132" max="12133" width="15.875" style="324" hidden="1"/>
    <col min="12134" max="12139" width="16.125" style="324" hidden="1"/>
    <col min="12140" max="12140" width="6.125" style="324" hidden="1"/>
    <col min="12141" max="12141" width="3" style="324" hidden="1"/>
    <col min="12142" max="12381" width="8.625" style="324" hidden="1"/>
    <col min="12382" max="12387" width="14.875" style="324" hidden="1"/>
    <col min="12388" max="12389" width="15.875" style="324" hidden="1"/>
    <col min="12390" max="12395" width="16.125" style="324" hidden="1"/>
    <col min="12396" max="12396" width="6.125" style="324" hidden="1"/>
    <col min="12397" max="12397" width="3" style="324" hidden="1"/>
    <col min="12398" max="12637" width="8.625" style="324" hidden="1"/>
    <col min="12638" max="12643" width="14.875" style="324" hidden="1"/>
    <col min="12644" max="12645" width="15.875" style="324" hidden="1"/>
    <col min="12646" max="12651" width="16.125" style="324" hidden="1"/>
    <col min="12652" max="12652" width="6.125" style="324" hidden="1"/>
    <col min="12653" max="12653" width="3" style="324" hidden="1"/>
    <col min="12654" max="12893" width="8.625" style="324" hidden="1"/>
    <col min="12894" max="12899" width="14.875" style="324" hidden="1"/>
    <col min="12900" max="12901" width="15.875" style="324" hidden="1"/>
    <col min="12902" max="12907" width="16.125" style="324" hidden="1"/>
    <col min="12908" max="12908" width="6.125" style="324" hidden="1"/>
    <col min="12909" max="12909" width="3" style="324" hidden="1"/>
    <col min="12910" max="13149" width="8.625" style="324" hidden="1"/>
    <col min="13150" max="13155" width="14.875" style="324" hidden="1"/>
    <col min="13156" max="13157" width="15.875" style="324" hidden="1"/>
    <col min="13158" max="13163" width="16.125" style="324" hidden="1"/>
    <col min="13164" max="13164" width="6.125" style="324" hidden="1"/>
    <col min="13165" max="13165" width="3" style="324" hidden="1"/>
    <col min="13166" max="13405" width="8.625" style="324" hidden="1"/>
    <col min="13406" max="13411" width="14.875" style="324" hidden="1"/>
    <col min="13412" max="13413" width="15.875" style="324" hidden="1"/>
    <col min="13414" max="13419" width="16.125" style="324" hidden="1"/>
    <col min="13420" max="13420" width="6.125" style="324" hidden="1"/>
    <col min="13421" max="13421" width="3" style="324" hidden="1"/>
    <col min="13422" max="13661" width="8.625" style="324" hidden="1"/>
    <col min="13662" max="13667" width="14.875" style="324" hidden="1"/>
    <col min="13668" max="13669" width="15.875" style="324" hidden="1"/>
    <col min="13670" max="13675" width="16.125" style="324" hidden="1"/>
    <col min="13676" max="13676" width="6.125" style="324" hidden="1"/>
    <col min="13677" max="13677" width="3" style="324" hidden="1"/>
    <col min="13678" max="13917" width="8.625" style="324" hidden="1"/>
    <col min="13918" max="13923" width="14.875" style="324" hidden="1"/>
    <col min="13924" max="13925" width="15.875" style="324" hidden="1"/>
    <col min="13926" max="13931" width="16.125" style="324" hidden="1"/>
    <col min="13932" max="13932" width="6.125" style="324" hidden="1"/>
    <col min="13933" max="13933" width="3" style="324" hidden="1"/>
    <col min="13934" max="14173" width="8.625" style="324" hidden="1"/>
    <col min="14174" max="14179" width="14.875" style="324" hidden="1"/>
    <col min="14180" max="14181" width="15.875" style="324" hidden="1"/>
    <col min="14182" max="14187" width="16.125" style="324" hidden="1"/>
    <col min="14188" max="14188" width="6.125" style="324" hidden="1"/>
    <col min="14189" max="14189" width="3" style="324" hidden="1"/>
    <col min="14190" max="14429" width="8.625" style="324" hidden="1"/>
    <col min="14430" max="14435" width="14.875" style="324" hidden="1"/>
    <col min="14436" max="14437" width="15.875" style="324" hidden="1"/>
    <col min="14438" max="14443" width="16.125" style="324" hidden="1"/>
    <col min="14444" max="14444" width="6.125" style="324" hidden="1"/>
    <col min="14445" max="14445" width="3" style="324" hidden="1"/>
    <col min="14446" max="14685" width="8.625" style="324" hidden="1"/>
    <col min="14686" max="14691" width="14.875" style="324" hidden="1"/>
    <col min="14692" max="14693" width="15.875" style="324" hidden="1"/>
    <col min="14694" max="14699" width="16.125" style="324" hidden="1"/>
    <col min="14700" max="14700" width="6.125" style="324" hidden="1"/>
    <col min="14701" max="14701" width="3" style="324" hidden="1"/>
    <col min="14702" max="14941" width="8.625" style="324" hidden="1"/>
    <col min="14942" max="14947" width="14.875" style="324" hidden="1"/>
    <col min="14948" max="14949" width="15.875" style="324" hidden="1"/>
    <col min="14950" max="14955" width="16.125" style="324" hidden="1"/>
    <col min="14956" max="14956" width="6.125" style="324" hidden="1"/>
    <col min="14957" max="14957" width="3" style="324" hidden="1"/>
    <col min="14958" max="15197" width="8.625" style="324" hidden="1"/>
    <col min="15198" max="15203" width="14.875" style="324" hidden="1"/>
    <col min="15204" max="15205" width="15.875" style="324" hidden="1"/>
    <col min="15206" max="15211" width="16.125" style="324" hidden="1"/>
    <col min="15212" max="15212" width="6.125" style="324" hidden="1"/>
    <col min="15213" max="15213" width="3" style="324" hidden="1"/>
    <col min="15214" max="15453" width="8.625" style="324" hidden="1"/>
    <col min="15454" max="15459" width="14.875" style="324" hidden="1"/>
    <col min="15460" max="15461" width="15.875" style="324" hidden="1"/>
    <col min="15462" max="15467" width="16.125" style="324" hidden="1"/>
    <col min="15468" max="15468" width="6.125" style="324" hidden="1"/>
    <col min="15469" max="15469" width="3" style="324" hidden="1"/>
    <col min="15470" max="15709" width="8.625" style="324" hidden="1"/>
    <col min="15710" max="15715" width="14.875" style="324" hidden="1"/>
    <col min="15716" max="15717" width="15.875" style="324" hidden="1"/>
    <col min="15718" max="15723" width="16.125" style="324" hidden="1"/>
    <col min="15724" max="15724" width="6.125" style="324" hidden="1"/>
    <col min="15725" max="15725" width="3" style="324" hidden="1"/>
    <col min="15726" max="15965" width="8.625" style="324" hidden="1"/>
    <col min="15966" max="15971" width="14.875" style="324" hidden="1"/>
    <col min="15972" max="15973" width="15.875" style="324" hidden="1"/>
    <col min="15974" max="15979" width="16.125" style="324" hidden="1"/>
    <col min="15980" max="15980" width="6.125" style="324" hidden="1"/>
    <col min="15981" max="15981" width="3" style="324" hidden="1"/>
    <col min="15982" max="16221" width="8.625" style="324" hidden="1"/>
    <col min="16222" max="16227" width="14.875" style="324" hidden="1"/>
    <col min="16228" max="16229" width="15.875" style="324" hidden="1"/>
    <col min="16230" max="16235" width="16.125" style="324" hidden="1"/>
    <col min="16236" max="16236" width="6.125" style="324" hidden="1"/>
    <col min="16237" max="16237" width="3" style="324" hidden="1"/>
    <col min="16238" max="16384" width="8.625" style="324" hidden="1"/>
  </cols>
  <sheetData>
    <row r="1" spans="1:143" ht="42.75" customHeight="1" x14ac:dyDescent="0.15">
      <c r="A1" s="322"/>
      <c r="B1" s="323"/>
      <c r="DD1" s="324"/>
      <c r="DE1" s="324"/>
    </row>
    <row r="2" spans="1:143" ht="25.5" customHeight="1" x14ac:dyDescent="0.15">
      <c r="A2" s="325"/>
      <c r="C2" s="325"/>
      <c r="O2" s="325"/>
      <c r="P2" s="325"/>
      <c r="Q2" s="325"/>
      <c r="R2" s="325"/>
      <c r="S2" s="325"/>
      <c r="T2" s="325"/>
      <c r="U2" s="325"/>
      <c r="V2" s="325"/>
      <c r="W2" s="325"/>
      <c r="X2" s="325"/>
      <c r="Y2" s="325"/>
      <c r="Z2" s="325"/>
      <c r="AA2" s="325"/>
      <c r="AB2" s="325"/>
      <c r="AC2" s="325"/>
      <c r="AD2" s="325"/>
      <c r="AE2" s="325"/>
      <c r="AF2" s="325"/>
      <c r="AG2" s="325"/>
      <c r="AH2" s="325"/>
      <c r="AI2" s="325"/>
      <c r="AU2" s="325"/>
      <c r="BG2" s="325"/>
      <c r="BS2" s="325"/>
      <c r="CE2" s="325"/>
      <c r="CQ2" s="325"/>
      <c r="DD2" s="324"/>
      <c r="DE2" s="324"/>
    </row>
    <row r="3" spans="1:143" ht="25.5" customHeight="1" x14ac:dyDescent="0.15">
      <c r="A3" s="325"/>
      <c r="C3" s="325"/>
      <c r="O3" s="325"/>
      <c r="P3" s="325"/>
      <c r="Q3" s="325"/>
      <c r="R3" s="325"/>
      <c r="S3" s="325"/>
      <c r="T3" s="325"/>
      <c r="U3" s="325"/>
      <c r="V3" s="325"/>
      <c r="W3" s="325"/>
      <c r="X3" s="325"/>
      <c r="Y3" s="325"/>
      <c r="Z3" s="325"/>
      <c r="AA3" s="325"/>
      <c r="AB3" s="325"/>
      <c r="AC3" s="325"/>
      <c r="AD3" s="325"/>
      <c r="AE3" s="325"/>
      <c r="AF3" s="325"/>
      <c r="AG3" s="325"/>
      <c r="AH3" s="325"/>
      <c r="AI3" s="325"/>
      <c r="AU3" s="325"/>
      <c r="BG3" s="325"/>
      <c r="BS3" s="325"/>
      <c r="CE3" s="325"/>
      <c r="CQ3" s="325"/>
      <c r="DD3" s="324"/>
      <c r="DE3" s="324"/>
    </row>
    <row r="4" spans="1:143" s="96" customFormat="1" x14ac:dyDescent="0.15">
      <c r="A4" s="32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c r="CF4" s="325"/>
      <c r="CG4" s="325"/>
      <c r="CH4" s="325"/>
      <c r="CI4" s="325"/>
      <c r="CJ4" s="325"/>
      <c r="CK4" s="325"/>
      <c r="CL4" s="325"/>
      <c r="CM4" s="325"/>
      <c r="CN4" s="325"/>
      <c r="CO4" s="325"/>
      <c r="CP4" s="325"/>
      <c r="CQ4" s="325"/>
      <c r="CR4" s="325"/>
      <c r="CS4" s="325"/>
      <c r="CT4" s="325"/>
      <c r="CU4" s="325"/>
      <c r="CV4" s="325"/>
      <c r="CW4" s="325"/>
      <c r="CX4" s="325"/>
      <c r="CY4" s="325"/>
      <c r="CZ4" s="325"/>
      <c r="DA4" s="325"/>
      <c r="DB4" s="325"/>
      <c r="DC4" s="325"/>
      <c r="DD4" s="325"/>
      <c r="DE4" s="325"/>
      <c r="DF4" s="95"/>
      <c r="DG4" s="95"/>
      <c r="DH4" s="95"/>
      <c r="DI4" s="95"/>
      <c r="DJ4" s="95"/>
      <c r="DK4" s="95"/>
      <c r="DL4" s="95"/>
      <c r="DM4" s="95"/>
      <c r="DN4" s="95"/>
      <c r="DO4" s="95"/>
      <c r="DP4" s="95"/>
      <c r="DQ4" s="95"/>
      <c r="DR4" s="95"/>
      <c r="DS4" s="95"/>
      <c r="DT4" s="95"/>
      <c r="DU4" s="95"/>
      <c r="DV4" s="95"/>
      <c r="DW4" s="95"/>
    </row>
    <row r="5" spans="1:143" s="96" customFormat="1" x14ac:dyDescent="0.15">
      <c r="A5" s="325"/>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c r="CF5" s="325"/>
      <c r="CG5" s="325"/>
      <c r="CH5" s="325"/>
      <c r="CI5" s="325"/>
      <c r="CJ5" s="325"/>
      <c r="CK5" s="325"/>
      <c r="CL5" s="325"/>
      <c r="CM5" s="325"/>
      <c r="CN5" s="325"/>
      <c r="CO5" s="325"/>
      <c r="CP5" s="325"/>
      <c r="CQ5" s="325"/>
      <c r="CR5" s="325"/>
      <c r="CS5" s="325"/>
      <c r="CT5" s="325"/>
      <c r="CU5" s="325"/>
      <c r="CV5" s="325"/>
      <c r="CW5" s="325"/>
      <c r="CX5" s="325"/>
      <c r="CY5" s="325"/>
      <c r="CZ5" s="325"/>
      <c r="DA5" s="325"/>
      <c r="DB5" s="325"/>
      <c r="DC5" s="325"/>
      <c r="DD5" s="325"/>
      <c r="DE5" s="325"/>
      <c r="DF5" s="95"/>
      <c r="DG5" s="95"/>
      <c r="DH5" s="95"/>
      <c r="DI5" s="95"/>
      <c r="DJ5" s="95"/>
      <c r="DK5" s="95"/>
      <c r="DL5" s="95"/>
      <c r="DM5" s="95"/>
      <c r="DN5" s="95"/>
      <c r="DO5" s="95"/>
      <c r="DP5" s="95"/>
      <c r="DQ5" s="95"/>
      <c r="DR5" s="95"/>
      <c r="DS5" s="95"/>
      <c r="DT5" s="95"/>
      <c r="DU5" s="95"/>
      <c r="DV5" s="95"/>
      <c r="DW5" s="95"/>
    </row>
    <row r="6" spans="1:143" s="96" customFormat="1" x14ac:dyDescent="0.15">
      <c r="A6" s="325"/>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325"/>
      <c r="BP6" s="325"/>
      <c r="BQ6" s="325"/>
      <c r="BR6" s="325"/>
      <c r="BS6" s="325"/>
      <c r="BT6" s="325"/>
      <c r="BU6" s="325"/>
      <c r="BV6" s="325"/>
      <c r="BW6" s="325"/>
      <c r="BX6" s="325"/>
      <c r="BY6" s="325"/>
      <c r="BZ6" s="325"/>
      <c r="CA6" s="325"/>
      <c r="CB6" s="325"/>
      <c r="CC6" s="325"/>
      <c r="CD6" s="325"/>
      <c r="CE6" s="325"/>
      <c r="CF6" s="325"/>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5"/>
      <c r="DF6" s="95"/>
      <c r="DG6" s="95"/>
      <c r="DH6" s="95"/>
      <c r="DI6" s="95"/>
      <c r="DJ6" s="95"/>
      <c r="DK6" s="95"/>
      <c r="DL6" s="95"/>
      <c r="DM6" s="95"/>
      <c r="DN6" s="95"/>
      <c r="DO6" s="95"/>
      <c r="DP6" s="95"/>
      <c r="DQ6" s="95"/>
      <c r="DR6" s="95"/>
      <c r="DS6" s="95"/>
      <c r="DT6" s="95"/>
      <c r="DU6" s="95"/>
      <c r="DV6" s="95"/>
      <c r="DW6" s="95"/>
    </row>
    <row r="7" spans="1:143" s="96" customFormat="1" x14ac:dyDescent="0.15">
      <c r="A7" s="325"/>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5"/>
      <c r="BL7" s="325"/>
      <c r="BM7" s="325"/>
      <c r="BN7" s="325"/>
      <c r="BO7" s="325"/>
      <c r="BP7" s="325"/>
      <c r="BQ7" s="325"/>
      <c r="BR7" s="325"/>
      <c r="BS7" s="325"/>
      <c r="BT7" s="325"/>
      <c r="BU7" s="325"/>
      <c r="BV7" s="325"/>
      <c r="BW7" s="325"/>
      <c r="BX7" s="325"/>
      <c r="BY7" s="325"/>
      <c r="BZ7" s="325"/>
      <c r="CA7" s="325"/>
      <c r="CB7" s="325"/>
      <c r="CC7" s="325"/>
      <c r="CD7" s="325"/>
      <c r="CE7" s="325"/>
      <c r="CF7" s="325"/>
      <c r="CG7" s="325"/>
      <c r="CH7" s="325"/>
      <c r="CI7" s="325"/>
      <c r="CJ7" s="325"/>
      <c r="CK7" s="325"/>
      <c r="CL7" s="325"/>
      <c r="CM7" s="325"/>
      <c r="CN7" s="325"/>
      <c r="CO7" s="325"/>
      <c r="CP7" s="325"/>
      <c r="CQ7" s="325"/>
      <c r="CR7" s="325"/>
      <c r="CS7" s="325"/>
      <c r="CT7" s="325"/>
      <c r="CU7" s="325"/>
      <c r="CV7" s="325"/>
      <c r="CW7" s="325"/>
      <c r="CX7" s="325"/>
      <c r="CY7" s="325"/>
      <c r="CZ7" s="325"/>
      <c r="DA7" s="325"/>
      <c r="DB7" s="325"/>
      <c r="DC7" s="325"/>
      <c r="DD7" s="325"/>
      <c r="DE7" s="325"/>
      <c r="DF7" s="95"/>
      <c r="DG7" s="95"/>
      <c r="DH7" s="95"/>
      <c r="DI7" s="95"/>
      <c r="DJ7" s="95"/>
      <c r="DK7" s="95"/>
      <c r="DL7" s="95"/>
      <c r="DM7" s="95"/>
      <c r="DN7" s="95"/>
      <c r="DO7" s="95"/>
      <c r="DP7" s="95"/>
      <c r="DQ7" s="95"/>
      <c r="DR7" s="95"/>
      <c r="DS7" s="95"/>
      <c r="DT7" s="95"/>
      <c r="DU7" s="95"/>
      <c r="DV7" s="95"/>
      <c r="DW7" s="95"/>
    </row>
    <row r="8" spans="1:143" s="96" customFormat="1" x14ac:dyDescent="0.15">
      <c r="A8" s="325"/>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c r="BO8" s="325"/>
      <c r="BP8" s="325"/>
      <c r="BQ8" s="325"/>
      <c r="BR8" s="325"/>
      <c r="BS8" s="325"/>
      <c r="BT8" s="325"/>
      <c r="BU8" s="325"/>
      <c r="BV8" s="325"/>
      <c r="BW8" s="325"/>
      <c r="BX8" s="325"/>
      <c r="BY8" s="325"/>
      <c r="BZ8" s="325"/>
      <c r="CA8" s="325"/>
      <c r="CB8" s="325"/>
      <c r="CC8" s="325"/>
      <c r="CD8" s="325"/>
      <c r="CE8" s="325"/>
      <c r="CF8" s="325"/>
      <c r="CG8" s="325"/>
      <c r="CH8" s="325"/>
      <c r="CI8" s="325"/>
      <c r="CJ8" s="325"/>
      <c r="CK8" s="325"/>
      <c r="CL8" s="325"/>
      <c r="CM8" s="325"/>
      <c r="CN8" s="325"/>
      <c r="CO8" s="325"/>
      <c r="CP8" s="325"/>
      <c r="CQ8" s="325"/>
      <c r="CR8" s="325"/>
      <c r="CS8" s="325"/>
      <c r="CT8" s="325"/>
      <c r="CU8" s="325"/>
      <c r="CV8" s="325"/>
      <c r="CW8" s="325"/>
      <c r="CX8" s="325"/>
      <c r="CY8" s="325"/>
      <c r="CZ8" s="325"/>
      <c r="DA8" s="325"/>
      <c r="DB8" s="325"/>
      <c r="DC8" s="325"/>
      <c r="DD8" s="325"/>
      <c r="DE8" s="325"/>
      <c r="DF8" s="95"/>
      <c r="DG8" s="95"/>
      <c r="DH8" s="95"/>
      <c r="DI8" s="95"/>
      <c r="DJ8" s="95"/>
      <c r="DK8" s="95"/>
      <c r="DL8" s="95"/>
      <c r="DM8" s="95"/>
      <c r="DN8" s="95"/>
      <c r="DO8" s="95"/>
      <c r="DP8" s="95"/>
      <c r="DQ8" s="95"/>
      <c r="DR8" s="95"/>
      <c r="DS8" s="95"/>
      <c r="DT8" s="95"/>
      <c r="DU8" s="95"/>
      <c r="DV8" s="95"/>
      <c r="DW8" s="95"/>
    </row>
    <row r="9" spans="1:143" s="96" customFormat="1" x14ac:dyDescent="0.15">
      <c r="A9" s="325"/>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c r="BO9" s="325"/>
      <c r="BP9" s="325"/>
      <c r="BQ9" s="325"/>
      <c r="BR9" s="325"/>
      <c r="BS9" s="325"/>
      <c r="BT9" s="325"/>
      <c r="BU9" s="325"/>
      <c r="BV9" s="325"/>
      <c r="BW9" s="325"/>
      <c r="BX9" s="325"/>
      <c r="BY9" s="325"/>
      <c r="BZ9" s="325"/>
      <c r="CA9" s="325"/>
      <c r="CB9" s="325"/>
      <c r="CC9" s="325"/>
      <c r="CD9" s="325"/>
      <c r="CE9" s="325"/>
      <c r="CF9" s="325"/>
      <c r="CG9" s="325"/>
      <c r="CH9" s="325"/>
      <c r="CI9" s="325"/>
      <c r="CJ9" s="325"/>
      <c r="CK9" s="325"/>
      <c r="CL9" s="325"/>
      <c r="CM9" s="325"/>
      <c r="CN9" s="325"/>
      <c r="CO9" s="325"/>
      <c r="CP9" s="325"/>
      <c r="CQ9" s="325"/>
      <c r="CR9" s="325"/>
      <c r="CS9" s="325"/>
      <c r="CT9" s="325"/>
      <c r="CU9" s="325"/>
      <c r="CV9" s="325"/>
      <c r="CW9" s="325"/>
      <c r="CX9" s="325"/>
      <c r="CY9" s="325"/>
      <c r="CZ9" s="325"/>
      <c r="DA9" s="325"/>
      <c r="DB9" s="325"/>
      <c r="DC9" s="325"/>
      <c r="DD9" s="325"/>
      <c r="DE9" s="325"/>
      <c r="DF9" s="95"/>
      <c r="DG9" s="95"/>
      <c r="DH9" s="95"/>
      <c r="DI9" s="95"/>
      <c r="DJ9" s="95"/>
      <c r="DK9" s="95"/>
      <c r="DL9" s="95"/>
      <c r="DM9" s="95"/>
      <c r="DN9" s="95"/>
      <c r="DO9" s="95"/>
      <c r="DP9" s="95"/>
      <c r="DQ9" s="95"/>
      <c r="DR9" s="95"/>
      <c r="DS9" s="95"/>
      <c r="DT9" s="95"/>
      <c r="DU9" s="95"/>
      <c r="DV9" s="95"/>
      <c r="DW9" s="95"/>
    </row>
    <row r="10" spans="1:143" s="96" customFormat="1" x14ac:dyDescent="0.15">
      <c r="A10" s="325"/>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5"/>
      <c r="CK10" s="325"/>
      <c r="CL10" s="325"/>
      <c r="CM10" s="325"/>
      <c r="CN10" s="325"/>
      <c r="CO10" s="325"/>
      <c r="CP10" s="325"/>
      <c r="CQ10" s="325"/>
      <c r="CR10" s="325"/>
      <c r="CS10" s="325"/>
      <c r="CT10" s="325"/>
      <c r="CU10" s="325"/>
      <c r="CV10" s="325"/>
      <c r="CW10" s="325"/>
      <c r="CX10" s="325"/>
      <c r="CY10" s="325"/>
      <c r="CZ10" s="325"/>
      <c r="DA10" s="325"/>
      <c r="DB10" s="325"/>
      <c r="DC10" s="325"/>
      <c r="DD10" s="325"/>
      <c r="DE10" s="325"/>
      <c r="DF10" s="95"/>
      <c r="DG10" s="95"/>
      <c r="DH10" s="95"/>
      <c r="DI10" s="95"/>
      <c r="DJ10" s="95"/>
      <c r="DK10" s="95"/>
      <c r="DL10" s="95"/>
      <c r="DM10" s="95"/>
      <c r="DN10" s="95"/>
      <c r="DO10" s="95"/>
      <c r="DP10" s="95"/>
      <c r="DQ10" s="95"/>
      <c r="DR10" s="95"/>
      <c r="DS10" s="95"/>
      <c r="DT10" s="95"/>
      <c r="DU10" s="95"/>
      <c r="DV10" s="95"/>
      <c r="DW10" s="95"/>
      <c r="EM10" s="96" t="s">
        <v>563</v>
      </c>
    </row>
    <row r="11" spans="1:143" s="96" customFormat="1" x14ac:dyDescent="0.15">
      <c r="A11" s="325"/>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c r="CK11" s="325"/>
      <c r="CL11" s="325"/>
      <c r="CM11" s="325"/>
      <c r="CN11" s="325"/>
      <c r="CO11" s="325"/>
      <c r="CP11" s="325"/>
      <c r="CQ11" s="325"/>
      <c r="CR11" s="325"/>
      <c r="CS11" s="325"/>
      <c r="CT11" s="325"/>
      <c r="CU11" s="325"/>
      <c r="CV11" s="325"/>
      <c r="CW11" s="325"/>
      <c r="CX11" s="325"/>
      <c r="CY11" s="325"/>
      <c r="CZ11" s="325"/>
      <c r="DA11" s="325"/>
      <c r="DB11" s="325"/>
      <c r="DC11" s="325"/>
      <c r="DD11" s="325"/>
      <c r="DE11" s="325"/>
      <c r="DF11" s="95"/>
      <c r="DG11" s="95"/>
      <c r="DH11" s="95"/>
      <c r="DI11" s="95"/>
      <c r="DJ11" s="95"/>
      <c r="DK11" s="95"/>
      <c r="DL11" s="95"/>
      <c r="DM11" s="95"/>
      <c r="DN11" s="95"/>
      <c r="DO11" s="95"/>
      <c r="DP11" s="95"/>
      <c r="DQ11" s="95"/>
      <c r="DR11" s="95"/>
      <c r="DS11" s="95"/>
      <c r="DT11" s="95"/>
      <c r="DU11" s="95"/>
      <c r="DV11" s="95"/>
      <c r="DW11" s="95"/>
    </row>
    <row r="12" spans="1:143" s="96" customFormat="1" x14ac:dyDescent="0.15">
      <c r="A12" s="325"/>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5"/>
      <c r="BS12" s="325"/>
      <c r="BT12" s="325"/>
      <c r="BU12" s="325"/>
      <c r="BV12" s="325"/>
      <c r="BW12" s="325"/>
      <c r="BX12" s="325"/>
      <c r="BY12" s="325"/>
      <c r="BZ12" s="325"/>
      <c r="CA12" s="325"/>
      <c r="CB12" s="325"/>
      <c r="CC12" s="325"/>
      <c r="CD12" s="325"/>
      <c r="CE12" s="325"/>
      <c r="CF12" s="325"/>
      <c r="CG12" s="325"/>
      <c r="CH12" s="325"/>
      <c r="CI12" s="325"/>
      <c r="CJ12" s="325"/>
      <c r="CK12" s="325"/>
      <c r="CL12" s="325"/>
      <c r="CM12" s="325"/>
      <c r="CN12" s="325"/>
      <c r="CO12" s="325"/>
      <c r="CP12" s="325"/>
      <c r="CQ12" s="325"/>
      <c r="CR12" s="325"/>
      <c r="CS12" s="325"/>
      <c r="CT12" s="325"/>
      <c r="CU12" s="325"/>
      <c r="CV12" s="325"/>
      <c r="CW12" s="325"/>
      <c r="CX12" s="325"/>
      <c r="CY12" s="325"/>
      <c r="CZ12" s="325"/>
      <c r="DA12" s="325"/>
      <c r="DB12" s="325"/>
      <c r="DC12" s="325"/>
      <c r="DD12" s="325"/>
      <c r="DE12" s="325"/>
      <c r="DF12" s="95"/>
      <c r="DG12" s="95"/>
      <c r="DH12" s="95"/>
      <c r="DI12" s="95"/>
      <c r="DJ12" s="95"/>
      <c r="DK12" s="95"/>
      <c r="DL12" s="95"/>
      <c r="DM12" s="95"/>
      <c r="DN12" s="95"/>
      <c r="DO12" s="95"/>
      <c r="DP12" s="95"/>
      <c r="DQ12" s="95"/>
      <c r="DR12" s="95"/>
      <c r="DS12" s="95"/>
      <c r="DT12" s="95"/>
      <c r="DU12" s="95"/>
      <c r="DV12" s="95"/>
      <c r="DW12" s="95"/>
      <c r="EM12" s="96" t="s">
        <v>563</v>
      </c>
    </row>
    <row r="13" spans="1:143" s="96" customFormat="1" x14ac:dyDescent="0.15">
      <c r="A13" s="325"/>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325"/>
      <c r="BQ13" s="325"/>
      <c r="BR13" s="325"/>
      <c r="BS13" s="325"/>
      <c r="BT13" s="325"/>
      <c r="BU13" s="325"/>
      <c r="BV13" s="325"/>
      <c r="BW13" s="325"/>
      <c r="BX13" s="325"/>
      <c r="BY13" s="325"/>
      <c r="BZ13" s="325"/>
      <c r="CA13" s="325"/>
      <c r="CB13" s="325"/>
      <c r="CC13" s="325"/>
      <c r="CD13" s="325"/>
      <c r="CE13" s="325"/>
      <c r="CF13" s="325"/>
      <c r="CG13" s="325"/>
      <c r="CH13" s="325"/>
      <c r="CI13" s="325"/>
      <c r="CJ13" s="325"/>
      <c r="CK13" s="325"/>
      <c r="CL13" s="325"/>
      <c r="CM13" s="325"/>
      <c r="CN13" s="325"/>
      <c r="CO13" s="325"/>
      <c r="CP13" s="325"/>
      <c r="CQ13" s="325"/>
      <c r="CR13" s="325"/>
      <c r="CS13" s="325"/>
      <c r="CT13" s="325"/>
      <c r="CU13" s="325"/>
      <c r="CV13" s="325"/>
      <c r="CW13" s="325"/>
      <c r="CX13" s="325"/>
      <c r="CY13" s="325"/>
      <c r="CZ13" s="325"/>
      <c r="DA13" s="325"/>
      <c r="DB13" s="325"/>
      <c r="DC13" s="325"/>
      <c r="DD13" s="325"/>
      <c r="DE13" s="325"/>
      <c r="DF13" s="95"/>
      <c r="DG13" s="95"/>
      <c r="DH13" s="95"/>
      <c r="DI13" s="95"/>
      <c r="DJ13" s="95"/>
      <c r="DK13" s="95"/>
      <c r="DL13" s="95"/>
      <c r="DM13" s="95"/>
      <c r="DN13" s="95"/>
      <c r="DO13" s="95"/>
      <c r="DP13" s="95"/>
      <c r="DQ13" s="95"/>
      <c r="DR13" s="95"/>
      <c r="DS13" s="95"/>
      <c r="DT13" s="95"/>
      <c r="DU13" s="95"/>
      <c r="DV13" s="95"/>
      <c r="DW13" s="95"/>
    </row>
    <row r="14" spans="1:143" s="96" customFormat="1" x14ac:dyDescent="0.15">
      <c r="A14" s="325"/>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325"/>
      <c r="BB14" s="325"/>
      <c r="BC14" s="325"/>
      <c r="BD14" s="325"/>
      <c r="BE14" s="325"/>
      <c r="BF14" s="325"/>
      <c r="BG14" s="325"/>
      <c r="BH14" s="325"/>
      <c r="BI14" s="325"/>
      <c r="BJ14" s="325"/>
      <c r="BK14" s="325"/>
      <c r="BL14" s="325"/>
      <c r="BM14" s="325"/>
      <c r="BN14" s="325"/>
      <c r="BO14" s="325"/>
      <c r="BP14" s="325"/>
      <c r="BQ14" s="325"/>
      <c r="BR14" s="325"/>
      <c r="BS14" s="325"/>
      <c r="BT14" s="325"/>
      <c r="BU14" s="325"/>
      <c r="BV14" s="325"/>
      <c r="BW14" s="325"/>
      <c r="BX14" s="325"/>
      <c r="BY14" s="325"/>
      <c r="BZ14" s="325"/>
      <c r="CA14" s="325"/>
      <c r="CB14" s="325"/>
      <c r="CC14" s="325"/>
      <c r="CD14" s="325"/>
      <c r="CE14" s="325"/>
      <c r="CF14" s="325"/>
      <c r="CG14" s="325"/>
      <c r="CH14" s="325"/>
      <c r="CI14" s="325"/>
      <c r="CJ14" s="325"/>
      <c r="CK14" s="325"/>
      <c r="CL14" s="325"/>
      <c r="CM14" s="325"/>
      <c r="CN14" s="325"/>
      <c r="CO14" s="325"/>
      <c r="CP14" s="325"/>
      <c r="CQ14" s="325"/>
      <c r="CR14" s="325"/>
      <c r="CS14" s="325"/>
      <c r="CT14" s="325"/>
      <c r="CU14" s="325"/>
      <c r="CV14" s="325"/>
      <c r="CW14" s="325"/>
      <c r="CX14" s="325"/>
      <c r="CY14" s="325"/>
      <c r="CZ14" s="325"/>
      <c r="DA14" s="325"/>
      <c r="DB14" s="325"/>
      <c r="DC14" s="325"/>
      <c r="DD14" s="325"/>
      <c r="DE14" s="325"/>
      <c r="DF14" s="95"/>
      <c r="DG14" s="95"/>
      <c r="DH14" s="95"/>
      <c r="DI14" s="95"/>
      <c r="DJ14" s="95"/>
      <c r="DK14" s="95"/>
      <c r="DL14" s="95"/>
      <c r="DM14" s="95"/>
      <c r="DN14" s="95"/>
      <c r="DO14" s="95"/>
      <c r="DP14" s="95"/>
      <c r="DQ14" s="95"/>
      <c r="DR14" s="95"/>
      <c r="DS14" s="95"/>
      <c r="DT14" s="95"/>
      <c r="DU14" s="95"/>
      <c r="DV14" s="95"/>
      <c r="DW14" s="95"/>
    </row>
    <row r="15" spans="1:143" s="96" customFormat="1" x14ac:dyDescent="0.15">
      <c r="A15" s="324"/>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25"/>
      <c r="BE15" s="325"/>
      <c r="BF15" s="325"/>
      <c r="BG15" s="325"/>
      <c r="BH15" s="325"/>
      <c r="BI15" s="325"/>
      <c r="BJ15" s="325"/>
      <c r="BK15" s="325"/>
      <c r="BL15" s="325"/>
      <c r="BM15" s="325"/>
      <c r="BN15" s="325"/>
      <c r="BO15" s="325"/>
      <c r="BP15" s="325"/>
      <c r="BQ15" s="325"/>
      <c r="BR15" s="325"/>
      <c r="BS15" s="325"/>
      <c r="BT15" s="325"/>
      <c r="BU15" s="325"/>
      <c r="BV15" s="325"/>
      <c r="BW15" s="325"/>
      <c r="BX15" s="325"/>
      <c r="BY15" s="325"/>
      <c r="BZ15" s="325"/>
      <c r="CA15" s="325"/>
      <c r="CB15" s="325"/>
      <c r="CC15" s="325"/>
      <c r="CD15" s="325"/>
      <c r="CE15" s="325"/>
      <c r="CF15" s="325"/>
      <c r="CG15" s="325"/>
      <c r="CH15" s="325"/>
      <c r="CI15" s="325"/>
      <c r="CJ15" s="325"/>
      <c r="CK15" s="325"/>
      <c r="CL15" s="325"/>
      <c r="CM15" s="325"/>
      <c r="CN15" s="325"/>
      <c r="CO15" s="325"/>
      <c r="CP15" s="325"/>
      <c r="CQ15" s="325"/>
      <c r="CR15" s="325"/>
      <c r="CS15" s="325"/>
      <c r="CT15" s="325"/>
      <c r="CU15" s="325"/>
      <c r="CV15" s="325"/>
      <c r="CW15" s="325"/>
      <c r="CX15" s="325"/>
      <c r="CY15" s="325"/>
      <c r="CZ15" s="325"/>
      <c r="DA15" s="325"/>
      <c r="DB15" s="325"/>
      <c r="DC15" s="325"/>
      <c r="DD15" s="325"/>
      <c r="DE15" s="325"/>
      <c r="DF15" s="95"/>
      <c r="DG15" s="95"/>
      <c r="DH15" s="95"/>
      <c r="DI15" s="95"/>
      <c r="DJ15" s="95"/>
      <c r="DK15" s="95"/>
      <c r="DL15" s="95"/>
      <c r="DM15" s="95"/>
      <c r="DN15" s="95"/>
      <c r="DO15" s="95"/>
      <c r="DP15" s="95"/>
      <c r="DQ15" s="95"/>
      <c r="DR15" s="95"/>
      <c r="DS15" s="95"/>
      <c r="DT15" s="95"/>
      <c r="DU15" s="95"/>
      <c r="DV15" s="95"/>
      <c r="DW15" s="95"/>
    </row>
    <row r="16" spans="1:143" s="96" customFormat="1" x14ac:dyDescent="0.15">
      <c r="A16" s="324"/>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325"/>
      <c r="BB16" s="325"/>
      <c r="BC16" s="325"/>
      <c r="BD16" s="325"/>
      <c r="BE16" s="325"/>
      <c r="BF16" s="325"/>
      <c r="BG16" s="325"/>
      <c r="BH16" s="325"/>
      <c r="BI16" s="325"/>
      <c r="BJ16" s="325"/>
      <c r="BK16" s="325"/>
      <c r="BL16" s="325"/>
      <c r="BM16" s="325"/>
      <c r="BN16" s="325"/>
      <c r="BO16" s="325"/>
      <c r="BP16" s="325"/>
      <c r="BQ16" s="325"/>
      <c r="BR16" s="325"/>
      <c r="BS16" s="325"/>
      <c r="BT16" s="325"/>
      <c r="BU16" s="325"/>
      <c r="BV16" s="325"/>
      <c r="BW16" s="325"/>
      <c r="BX16" s="325"/>
      <c r="BY16" s="325"/>
      <c r="BZ16" s="325"/>
      <c r="CA16" s="325"/>
      <c r="CB16" s="325"/>
      <c r="CC16" s="325"/>
      <c r="CD16" s="325"/>
      <c r="CE16" s="325"/>
      <c r="CF16" s="325"/>
      <c r="CG16" s="325"/>
      <c r="CH16" s="325"/>
      <c r="CI16" s="325"/>
      <c r="CJ16" s="325"/>
      <c r="CK16" s="325"/>
      <c r="CL16" s="325"/>
      <c r="CM16" s="325"/>
      <c r="CN16" s="325"/>
      <c r="CO16" s="325"/>
      <c r="CP16" s="325"/>
      <c r="CQ16" s="325"/>
      <c r="CR16" s="325"/>
      <c r="CS16" s="325"/>
      <c r="CT16" s="325"/>
      <c r="CU16" s="325"/>
      <c r="CV16" s="325"/>
      <c r="CW16" s="325"/>
      <c r="CX16" s="325"/>
      <c r="CY16" s="325"/>
      <c r="CZ16" s="325"/>
      <c r="DA16" s="325"/>
      <c r="DB16" s="325"/>
      <c r="DC16" s="325"/>
      <c r="DD16" s="325"/>
      <c r="DE16" s="325"/>
      <c r="DF16" s="95"/>
      <c r="DG16" s="95"/>
      <c r="DH16" s="95"/>
      <c r="DI16" s="95"/>
      <c r="DJ16" s="95"/>
      <c r="DK16" s="95"/>
      <c r="DL16" s="95"/>
      <c r="DM16" s="95"/>
      <c r="DN16" s="95"/>
      <c r="DO16" s="95"/>
      <c r="DP16" s="95"/>
      <c r="DQ16" s="95"/>
      <c r="DR16" s="95"/>
      <c r="DS16" s="95"/>
      <c r="DT16" s="95"/>
      <c r="DU16" s="95"/>
      <c r="DV16" s="95"/>
      <c r="DW16" s="95"/>
    </row>
    <row r="17" spans="1:351" s="96" customFormat="1" x14ac:dyDescent="0.15">
      <c r="A17" s="324"/>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c r="BD17" s="325"/>
      <c r="BE17" s="325"/>
      <c r="BF17" s="325"/>
      <c r="BG17" s="325"/>
      <c r="BH17" s="325"/>
      <c r="BI17" s="325"/>
      <c r="BJ17" s="325"/>
      <c r="BK17" s="325"/>
      <c r="BL17" s="325"/>
      <c r="BM17" s="325"/>
      <c r="BN17" s="325"/>
      <c r="BO17" s="325"/>
      <c r="BP17" s="325"/>
      <c r="BQ17" s="325"/>
      <c r="BR17" s="325"/>
      <c r="BS17" s="325"/>
      <c r="BT17" s="325"/>
      <c r="BU17" s="325"/>
      <c r="BV17" s="325"/>
      <c r="BW17" s="325"/>
      <c r="BX17" s="325"/>
      <c r="BY17" s="325"/>
      <c r="BZ17" s="325"/>
      <c r="CA17" s="325"/>
      <c r="CB17" s="325"/>
      <c r="CC17" s="325"/>
      <c r="CD17" s="325"/>
      <c r="CE17" s="325"/>
      <c r="CF17" s="325"/>
      <c r="CG17" s="325"/>
      <c r="CH17" s="325"/>
      <c r="CI17" s="325"/>
      <c r="CJ17" s="325"/>
      <c r="CK17" s="325"/>
      <c r="CL17" s="325"/>
      <c r="CM17" s="325"/>
      <c r="CN17" s="325"/>
      <c r="CO17" s="325"/>
      <c r="CP17" s="325"/>
      <c r="CQ17" s="325"/>
      <c r="CR17" s="325"/>
      <c r="CS17" s="325"/>
      <c r="CT17" s="325"/>
      <c r="CU17" s="325"/>
      <c r="CV17" s="325"/>
      <c r="CW17" s="325"/>
      <c r="CX17" s="325"/>
      <c r="CY17" s="325"/>
      <c r="CZ17" s="325"/>
      <c r="DA17" s="325"/>
      <c r="DB17" s="325"/>
      <c r="DC17" s="325"/>
      <c r="DD17" s="325"/>
      <c r="DE17" s="325"/>
      <c r="DF17" s="95"/>
      <c r="DG17" s="95"/>
      <c r="DH17" s="95"/>
      <c r="DI17" s="95"/>
      <c r="DJ17" s="95"/>
      <c r="DK17" s="95"/>
      <c r="DL17" s="95"/>
      <c r="DM17" s="95"/>
      <c r="DN17" s="95"/>
      <c r="DO17" s="95"/>
      <c r="DP17" s="95"/>
      <c r="DQ17" s="95"/>
      <c r="DR17" s="95"/>
      <c r="DS17" s="95"/>
      <c r="DT17" s="95"/>
      <c r="DU17" s="95"/>
      <c r="DV17" s="95"/>
      <c r="DW17" s="95"/>
    </row>
    <row r="18" spans="1:351" s="96" customFormat="1" x14ac:dyDescent="0.15">
      <c r="A18" s="324"/>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c r="CF18" s="325"/>
      <c r="CG18" s="325"/>
      <c r="CH18" s="325"/>
      <c r="CI18" s="325"/>
      <c r="CJ18" s="325"/>
      <c r="CK18" s="325"/>
      <c r="CL18" s="325"/>
      <c r="CM18" s="325"/>
      <c r="CN18" s="325"/>
      <c r="CO18" s="325"/>
      <c r="CP18" s="325"/>
      <c r="CQ18" s="325"/>
      <c r="CR18" s="325"/>
      <c r="CS18" s="325"/>
      <c r="CT18" s="325"/>
      <c r="CU18" s="325"/>
      <c r="CV18" s="325"/>
      <c r="CW18" s="325"/>
      <c r="CX18" s="325"/>
      <c r="CY18" s="325"/>
      <c r="CZ18" s="325"/>
      <c r="DA18" s="325"/>
      <c r="DB18" s="325"/>
      <c r="DC18" s="325"/>
      <c r="DD18" s="325"/>
      <c r="DE18" s="325"/>
      <c r="DF18" s="95"/>
      <c r="DG18" s="95"/>
      <c r="DH18" s="95"/>
      <c r="DI18" s="95"/>
      <c r="DJ18" s="95"/>
      <c r="DK18" s="95"/>
      <c r="DL18" s="95"/>
      <c r="DM18" s="95"/>
      <c r="DN18" s="95"/>
      <c r="DO18" s="95"/>
      <c r="DP18" s="95"/>
      <c r="DQ18" s="95"/>
      <c r="DR18" s="95"/>
      <c r="DS18" s="95"/>
      <c r="DT18" s="95"/>
      <c r="DU18" s="95"/>
      <c r="DV18" s="95"/>
      <c r="DW18" s="95"/>
    </row>
    <row r="19" spans="1:351" x14ac:dyDescent="0.15">
      <c r="DD19" s="324"/>
      <c r="DE19" s="324"/>
    </row>
    <row r="20" spans="1:351" x14ac:dyDescent="0.15">
      <c r="DD20" s="324"/>
      <c r="DE20" s="324"/>
    </row>
    <row r="21" spans="1:351" ht="17.25" x14ac:dyDescent="0.15">
      <c r="B21" s="326"/>
      <c r="C21" s="327"/>
      <c r="D21" s="327"/>
      <c r="E21" s="327"/>
      <c r="F21" s="327"/>
      <c r="G21" s="327"/>
      <c r="H21" s="327"/>
      <c r="I21" s="327"/>
      <c r="J21" s="327"/>
      <c r="K21" s="327"/>
      <c r="L21" s="327"/>
      <c r="M21" s="327"/>
      <c r="N21" s="328"/>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8"/>
      <c r="AU21" s="327"/>
      <c r="AV21" s="327"/>
      <c r="AW21" s="327"/>
      <c r="AX21" s="327"/>
      <c r="AY21" s="327"/>
      <c r="AZ21" s="327"/>
      <c r="BA21" s="327"/>
      <c r="BB21" s="327"/>
      <c r="BC21" s="327"/>
      <c r="BD21" s="327"/>
      <c r="BE21" s="327"/>
      <c r="BF21" s="328"/>
      <c r="BG21" s="327"/>
      <c r="BH21" s="327"/>
      <c r="BI21" s="327"/>
      <c r="BJ21" s="327"/>
      <c r="BK21" s="327"/>
      <c r="BL21" s="327"/>
      <c r="BM21" s="327"/>
      <c r="BN21" s="327"/>
      <c r="BO21" s="327"/>
      <c r="BP21" s="327"/>
      <c r="BQ21" s="327"/>
      <c r="BR21" s="328"/>
      <c r="BS21" s="327"/>
      <c r="BT21" s="327"/>
      <c r="BU21" s="327"/>
      <c r="BV21" s="327"/>
      <c r="BW21" s="327"/>
      <c r="BX21" s="327"/>
      <c r="BY21" s="327"/>
      <c r="BZ21" s="327"/>
      <c r="CA21" s="327"/>
      <c r="CB21" s="327"/>
      <c r="CC21" s="327"/>
      <c r="CD21" s="328"/>
      <c r="CE21" s="327"/>
      <c r="CF21" s="327"/>
      <c r="CG21" s="327"/>
      <c r="CH21" s="327"/>
      <c r="CI21" s="327"/>
      <c r="CJ21" s="327"/>
      <c r="CK21" s="327"/>
      <c r="CL21" s="327"/>
      <c r="CM21" s="327"/>
      <c r="CN21" s="327"/>
      <c r="CO21" s="327"/>
      <c r="CP21" s="328"/>
      <c r="CQ21" s="327"/>
      <c r="CR21" s="327"/>
      <c r="CS21" s="327"/>
      <c r="CT21" s="327"/>
      <c r="CU21" s="327"/>
      <c r="CV21" s="327"/>
      <c r="CW21" s="327"/>
      <c r="CX21" s="327"/>
      <c r="CY21" s="327"/>
      <c r="CZ21" s="327"/>
      <c r="DA21" s="327"/>
      <c r="DB21" s="328"/>
      <c r="DC21" s="327"/>
      <c r="DD21" s="329"/>
      <c r="DE21" s="324"/>
      <c r="MM21" s="330"/>
    </row>
    <row r="22" spans="1:351" ht="17.25" x14ac:dyDescent="0.15">
      <c r="B22" s="331"/>
      <c r="MM22" s="330"/>
    </row>
    <row r="23" spans="1:351" x14ac:dyDescent="0.15">
      <c r="B23" s="331"/>
    </row>
    <row r="24" spans="1:351" x14ac:dyDescent="0.15">
      <c r="B24" s="331"/>
    </row>
    <row r="25" spans="1:351" x14ac:dyDescent="0.15">
      <c r="B25" s="331"/>
    </row>
    <row r="26" spans="1:351" x14ac:dyDescent="0.15">
      <c r="B26" s="331"/>
    </row>
    <row r="27" spans="1:351" x14ac:dyDescent="0.15">
      <c r="B27" s="331"/>
    </row>
    <row r="28" spans="1:351" x14ac:dyDescent="0.15">
      <c r="B28" s="331"/>
    </row>
    <row r="29" spans="1:351" x14ac:dyDescent="0.15">
      <c r="B29" s="331"/>
    </row>
    <row r="30" spans="1:351" x14ac:dyDescent="0.15">
      <c r="B30" s="331"/>
    </row>
    <row r="31" spans="1:351" x14ac:dyDescent="0.15">
      <c r="B31" s="331"/>
    </row>
    <row r="32" spans="1:351" x14ac:dyDescent="0.15">
      <c r="B32" s="331"/>
    </row>
    <row r="33" spans="2:109" x14ac:dyDescent="0.15">
      <c r="B33" s="331"/>
    </row>
    <row r="34" spans="2:109" x14ac:dyDescent="0.15">
      <c r="B34" s="331"/>
    </row>
    <row r="35" spans="2:109" x14ac:dyDescent="0.15">
      <c r="B35" s="331"/>
    </row>
    <row r="36" spans="2:109" x14ac:dyDescent="0.15">
      <c r="B36" s="331"/>
    </row>
    <row r="37" spans="2:109" x14ac:dyDescent="0.15">
      <c r="B37" s="331"/>
    </row>
    <row r="38" spans="2:109" x14ac:dyDescent="0.15">
      <c r="B38" s="331"/>
    </row>
    <row r="39" spans="2:109" x14ac:dyDescent="0.15">
      <c r="B39" s="333"/>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4"/>
      <c r="BG39" s="334"/>
      <c r="BH39" s="334"/>
      <c r="BI39" s="334"/>
      <c r="BJ39" s="334"/>
      <c r="BK39" s="334"/>
      <c r="BL39" s="334"/>
      <c r="BM39" s="334"/>
      <c r="BN39" s="334"/>
      <c r="BO39" s="334"/>
      <c r="BP39" s="334"/>
      <c r="BQ39" s="334"/>
      <c r="BR39" s="334"/>
      <c r="BS39" s="334"/>
      <c r="BT39" s="334"/>
      <c r="BU39" s="334"/>
      <c r="BV39" s="334"/>
      <c r="BW39" s="334"/>
      <c r="BX39" s="334"/>
      <c r="BY39" s="334"/>
      <c r="BZ39" s="334"/>
      <c r="CA39" s="334"/>
      <c r="CB39" s="334"/>
      <c r="CC39" s="334"/>
      <c r="CD39" s="334"/>
      <c r="CE39" s="334"/>
      <c r="CF39" s="334"/>
      <c r="CG39" s="334"/>
      <c r="CH39" s="334"/>
      <c r="CI39" s="334"/>
      <c r="CJ39" s="334"/>
      <c r="CK39" s="334"/>
      <c r="CL39" s="334"/>
      <c r="CM39" s="334"/>
      <c r="CN39" s="334"/>
      <c r="CO39" s="334"/>
      <c r="CP39" s="334"/>
      <c r="CQ39" s="334"/>
      <c r="CR39" s="334"/>
      <c r="CS39" s="334"/>
      <c r="CT39" s="334"/>
      <c r="CU39" s="334"/>
      <c r="CV39" s="334"/>
      <c r="CW39" s="334"/>
      <c r="CX39" s="334"/>
      <c r="CY39" s="334"/>
      <c r="CZ39" s="334"/>
      <c r="DA39" s="334"/>
      <c r="DB39" s="334"/>
      <c r="DC39" s="334"/>
      <c r="DD39" s="335"/>
    </row>
    <row r="40" spans="2:109" x14ac:dyDescent="0.15">
      <c r="B40" s="336"/>
      <c r="DD40" s="336"/>
      <c r="DE40" s="324"/>
    </row>
    <row r="41" spans="2:109" ht="17.25" x14ac:dyDescent="0.15">
      <c r="B41" s="337" t="s">
        <v>564</v>
      </c>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c r="BF41" s="327"/>
      <c r="BG41" s="327"/>
      <c r="BH41" s="327"/>
      <c r="BI41" s="327"/>
      <c r="BJ41" s="327"/>
      <c r="BK41" s="327"/>
      <c r="BL41" s="327"/>
      <c r="BM41" s="327"/>
      <c r="BN41" s="327"/>
      <c r="BO41" s="327"/>
      <c r="BP41" s="327"/>
      <c r="BQ41" s="327"/>
      <c r="BR41" s="327"/>
      <c r="BS41" s="327"/>
      <c r="BT41" s="327"/>
      <c r="BU41" s="327"/>
      <c r="BV41" s="327"/>
      <c r="BW41" s="327"/>
      <c r="BX41" s="327"/>
      <c r="BY41" s="327"/>
      <c r="BZ41" s="327"/>
      <c r="CA41" s="327"/>
      <c r="CB41" s="327"/>
      <c r="CC41" s="327"/>
      <c r="CD41" s="327"/>
      <c r="CE41" s="327"/>
      <c r="CF41" s="327"/>
      <c r="CG41" s="327"/>
      <c r="CH41" s="327"/>
      <c r="CI41" s="327"/>
      <c r="CJ41" s="327"/>
      <c r="CK41" s="327"/>
      <c r="CL41" s="327"/>
      <c r="CM41" s="327"/>
      <c r="CN41" s="327"/>
      <c r="CO41" s="327"/>
      <c r="CP41" s="327"/>
      <c r="CQ41" s="327"/>
      <c r="CR41" s="327"/>
      <c r="CS41" s="327"/>
      <c r="CT41" s="327"/>
      <c r="CU41" s="327"/>
      <c r="CV41" s="327"/>
      <c r="CW41" s="327"/>
      <c r="CX41" s="327"/>
      <c r="CY41" s="327"/>
      <c r="CZ41" s="327"/>
      <c r="DA41" s="327"/>
      <c r="DB41" s="327"/>
      <c r="DC41" s="327"/>
      <c r="DD41" s="329"/>
    </row>
    <row r="42" spans="2:109" x14ac:dyDescent="0.15">
      <c r="B42" s="331"/>
      <c r="G42" s="338"/>
      <c r="I42" s="339"/>
      <c r="J42" s="339"/>
      <c r="K42" s="339"/>
      <c r="AM42" s="338"/>
      <c r="AN42" s="338" t="s">
        <v>565</v>
      </c>
      <c r="AP42" s="339"/>
      <c r="AQ42" s="339"/>
      <c r="AR42" s="339"/>
      <c r="AY42" s="338"/>
      <c r="BA42" s="339"/>
      <c r="BB42" s="339"/>
      <c r="BC42" s="339"/>
      <c r="BK42" s="338"/>
      <c r="BM42" s="339"/>
      <c r="BN42" s="339"/>
      <c r="BO42" s="339"/>
      <c r="BW42" s="338"/>
      <c r="BY42" s="339"/>
      <c r="BZ42" s="339"/>
      <c r="CA42" s="339"/>
      <c r="CI42" s="338"/>
      <c r="CK42" s="339"/>
      <c r="CL42" s="339"/>
      <c r="CM42" s="339"/>
      <c r="CU42" s="338"/>
      <c r="CW42" s="339"/>
      <c r="CX42" s="339"/>
      <c r="CY42" s="339"/>
    </row>
    <row r="43" spans="2:109" ht="13.5" customHeight="1" x14ac:dyDescent="0.15">
      <c r="B43" s="331"/>
      <c r="AN43" s="1142" t="s">
        <v>566</v>
      </c>
      <c r="AO43" s="1143"/>
      <c r="AP43" s="1143"/>
      <c r="AQ43" s="1143"/>
      <c r="AR43" s="1143"/>
      <c r="AS43" s="1143"/>
      <c r="AT43" s="1143"/>
      <c r="AU43" s="1143"/>
      <c r="AV43" s="1143"/>
      <c r="AW43" s="1143"/>
      <c r="AX43" s="1143"/>
      <c r="AY43" s="1143"/>
      <c r="AZ43" s="1143"/>
      <c r="BA43" s="1143"/>
      <c r="BB43" s="1143"/>
      <c r="BC43" s="1143"/>
      <c r="BD43" s="1143"/>
      <c r="BE43" s="1143"/>
      <c r="BF43" s="1143"/>
      <c r="BG43" s="1143"/>
      <c r="BH43" s="1143"/>
      <c r="BI43" s="1143"/>
      <c r="BJ43" s="1143"/>
      <c r="BK43" s="1143"/>
      <c r="BL43" s="1143"/>
      <c r="BM43" s="1143"/>
      <c r="BN43" s="1143"/>
      <c r="BO43" s="1143"/>
      <c r="BP43" s="1143"/>
      <c r="BQ43" s="1143"/>
      <c r="BR43" s="1143"/>
      <c r="BS43" s="1143"/>
      <c r="BT43" s="1143"/>
      <c r="BU43" s="1143"/>
      <c r="BV43" s="1143"/>
      <c r="BW43" s="1143"/>
      <c r="BX43" s="1143"/>
      <c r="BY43" s="1143"/>
      <c r="BZ43" s="1143"/>
      <c r="CA43" s="1143"/>
      <c r="CB43" s="1143"/>
      <c r="CC43" s="1143"/>
      <c r="CD43" s="1143"/>
      <c r="CE43" s="1143"/>
      <c r="CF43" s="1143"/>
      <c r="CG43" s="1143"/>
      <c r="CH43" s="1143"/>
      <c r="CI43" s="1143"/>
      <c r="CJ43" s="1143"/>
      <c r="CK43" s="1143"/>
      <c r="CL43" s="1143"/>
      <c r="CM43" s="1143"/>
      <c r="CN43" s="1143"/>
      <c r="CO43" s="1143"/>
      <c r="CP43" s="1143"/>
      <c r="CQ43" s="1143"/>
      <c r="CR43" s="1143"/>
      <c r="CS43" s="1143"/>
      <c r="CT43" s="1143"/>
      <c r="CU43" s="1143"/>
      <c r="CV43" s="1143"/>
      <c r="CW43" s="1143"/>
      <c r="CX43" s="1143"/>
      <c r="CY43" s="1143"/>
      <c r="CZ43" s="1143"/>
      <c r="DA43" s="1143"/>
      <c r="DB43" s="1143"/>
      <c r="DC43" s="1144"/>
    </row>
    <row r="44" spans="2:109" x14ac:dyDescent="0.15">
      <c r="B44" s="331"/>
      <c r="AN44" s="1145"/>
      <c r="AO44" s="1146"/>
      <c r="AP44" s="1146"/>
      <c r="AQ44" s="1146"/>
      <c r="AR44" s="1146"/>
      <c r="AS44" s="1146"/>
      <c r="AT44" s="1146"/>
      <c r="AU44" s="1146"/>
      <c r="AV44" s="1146"/>
      <c r="AW44" s="1146"/>
      <c r="AX44" s="1146"/>
      <c r="AY44" s="1146"/>
      <c r="AZ44" s="1146"/>
      <c r="BA44" s="1146"/>
      <c r="BB44" s="1146"/>
      <c r="BC44" s="1146"/>
      <c r="BD44" s="1146"/>
      <c r="BE44" s="1146"/>
      <c r="BF44" s="1146"/>
      <c r="BG44" s="1146"/>
      <c r="BH44" s="1146"/>
      <c r="BI44" s="1146"/>
      <c r="BJ44" s="1146"/>
      <c r="BK44" s="1146"/>
      <c r="BL44" s="1146"/>
      <c r="BM44" s="1146"/>
      <c r="BN44" s="1146"/>
      <c r="BO44" s="1146"/>
      <c r="BP44" s="1146"/>
      <c r="BQ44" s="1146"/>
      <c r="BR44" s="1146"/>
      <c r="BS44" s="1146"/>
      <c r="BT44" s="1146"/>
      <c r="BU44" s="1146"/>
      <c r="BV44" s="1146"/>
      <c r="BW44" s="1146"/>
      <c r="BX44" s="1146"/>
      <c r="BY44" s="1146"/>
      <c r="BZ44" s="1146"/>
      <c r="CA44" s="1146"/>
      <c r="CB44" s="1146"/>
      <c r="CC44" s="1146"/>
      <c r="CD44" s="1146"/>
      <c r="CE44" s="1146"/>
      <c r="CF44" s="1146"/>
      <c r="CG44" s="1146"/>
      <c r="CH44" s="1146"/>
      <c r="CI44" s="1146"/>
      <c r="CJ44" s="1146"/>
      <c r="CK44" s="1146"/>
      <c r="CL44" s="1146"/>
      <c r="CM44" s="1146"/>
      <c r="CN44" s="1146"/>
      <c r="CO44" s="1146"/>
      <c r="CP44" s="1146"/>
      <c r="CQ44" s="1146"/>
      <c r="CR44" s="1146"/>
      <c r="CS44" s="1146"/>
      <c r="CT44" s="1146"/>
      <c r="CU44" s="1146"/>
      <c r="CV44" s="1146"/>
      <c r="CW44" s="1146"/>
      <c r="CX44" s="1146"/>
      <c r="CY44" s="1146"/>
      <c r="CZ44" s="1146"/>
      <c r="DA44" s="1146"/>
      <c r="DB44" s="1146"/>
      <c r="DC44" s="1147"/>
    </row>
    <row r="45" spans="2:109" x14ac:dyDescent="0.15">
      <c r="B45" s="331"/>
      <c r="AN45" s="1145"/>
      <c r="AO45" s="1146"/>
      <c r="AP45" s="1146"/>
      <c r="AQ45" s="1146"/>
      <c r="AR45" s="1146"/>
      <c r="AS45" s="1146"/>
      <c r="AT45" s="1146"/>
      <c r="AU45" s="1146"/>
      <c r="AV45" s="1146"/>
      <c r="AW45" s="1146"/>
      <c r="AX45" s="1146"/>
      <c r="AY45" s="1146"/>
      <c r="AZ45" s="1146"/>
      <c r="BA45" s="1146"/>
      <c r="BB45" s="1146"/>
      <c r="BC45" s="1146"/>
      <c r="BD45" s="1146"/>
      <c r="BE45" s="1146"/>
      <c r="BF45" s="1146"/>
      <c r="BG45" s="1146"/>
      <c r="BH45" s="1146"/>
      <c r="BI45" s="1146"/>
      <c r="BJ45" s="1146"/>
      <c r="BK45" s="1146"/>
      <c r="BL45" s="1146"/>
      <c r="BM45" s="1146"/>
      <c r="BN45" s="1146"/>
      <c r="BO45" s="1146"/>
      <c r="BP45" s="1146"/>
      <c r="BQ45" s="1146"/>
      <c r="BR45" s="1146"/>
      <c r="BS45" s="1146"/>
      <c r="BT45" s="1146"/>
      <c r="BU45" s="1146"/>
      <c r="BV45" s="1146"/>
      <c r="BW45" s="1146"/>
      <c r="BX45" s="1146"/>
      <c r="BY45" s="1146"/>
      <c r="BZ45" s="1146"/>
      <c r="CA45" s="1146"/>
      <c r="CB45" s="1146"/>
      <c r="CC45" s="1146"/>
      <c r="CD45" s="1146"/>
      <c r="CE45" s="1146"/>
      <c r="CF45" s="1146"/>
      <c r="CG45" s="1146"/>
      <c r="CH45" s="1146"/>
      <c r="CI45" s="1146"/>
      <c r="CJ45" s="1146"/>
      <c r="CK45" s="1146"/>
      <c r="CL45" s="1146"/>
      <c r="CM45" s="1146"/>
      <c r="CN45" s="1146"/>
      <c r="CO45" s="1146"/>
      <c r="CP45" s="1146"/>
      <c r="CQ45" s="1146"/>
      <c r="CR45" s="1146"/>
      <c r="CS45" s="1146"/>
      <c r="CT45" s="1146"/>
      <c r="CU45" s="1146"/>
      <c r="CV45" s="1146"/>
      <c r="CW45" s="1146"/>
      <c r="CX45" s="1146"/>
      <c r="CY45" s="1146"/>
      <c r="CZ45" s="1146"/>
      <c r="DA45" s="1146"/>
      <c r="DB45" s="1146"/>
      <c r="DC45" s="1147"/>
    </row>
    <row r="46" spans="2:109" x14ac:dyDescent="0.15">
      <c r="B46" s="331"/>
      <c r="AN46" s="1145"/>
      <c r="AO46" s="1146"/>
      <c r="AP46" s="1146"/>
      <c r="AQ46" s="1146"/>
      <c r="AR46" s="1146"/>
      <c r="AS46" s="1146"/>
      <c r="AT46" s="1146"/>
      <c r="AU46" s="1146"/>
      <c r="AV46" s="1146"/>
      <c r="AW46" s="1146"/>
      <c r="AX46" s="1146"/>
      <c r="AY46" s="1146"/>
      <c r="AZ46" s="1146"/>
      <c r="BA46" s="1146"/>
      <c r="BB46" s="1146"/>
      <c r="BC46" s="1146"/>
      <c r="BD46" s="1146"/>
      <c r="BE46" s="1146"/>
      <c r="BF46" s="1146"/>
      <c r="BG46" s="1146"/>
      <c r="BH46" s="1146"/>
      <c r="BI46" s="1146"/>
      <c r="BJ46" s="1146"/>
      <c r="BK46" s="1146"/>
      <c r="BL46" s="1146"/>
      <c r="BM46" s="1146"/>
      <c r="BN46" s="1146"/>
      <c r="BO46" s="1146"/>
      <c r="BP46" s="1146"/>
      <c r="BQ46" s="1146"/>
      <c r="BR46" s="1146"/>
      <c r="BS46" s="1146"/>
      <c r="BT46" s="1146"/>
      <c r="BU46" s="1146"/>
      <c r="BV46" s="1146"/>
      <c r="BW46" s="1146"/>
      <c r="BX46" s="1146"/>
      <c r="BY46" s="1146"/>
      <c r="BZ46" s="1146"/>
      <c r="CA46" s="1146"/>
      <c r="CB46" s="1146"/>
      <c r="CC46" s="1146"/>
      <c r="CD46" s="1146"/>
      <c r="CE46" s="1146"/>
      <c r="CF46" s="1146"/>
      <c r="CG46" s="1146"/>
      <c r="CH46" s="1146"/>
      <c r="CI46" s="1146"/>
      <c r="CJ46" s="1146"/>
      <c r="CK46" s="1146"/>
      <c r="CL46" s="1146"/>
      <c r="CM46" s="1146"/>
      <c r="CN46" s="1146"/>
      <c r="CO46" s="1146"/>
      <c r="CP46" s="1146"/>
      <c r="CQ46" s="1146"/>
      <c r="CR46" s="1146"/>
      <c r="CS46" s="1146"/>
      <c r="CT46" s="1146"/>
      <c r="CU46" s="1146"/>
      <c r="CV46" s="1146"/>
      <c r="CW46" s="1146"/>
      <c r="CX46" s="1146"/>
      <c r="CY46" s="1146"/>
      <c r="CZ46" s="1146"/>
      <c r="DA46" s="1146"/>
      <c r="DB46" s="1146"/>
      <c r="DC46" s="1147"/>
    </row>
    <row r="47" spans="2:109" x14ac:dyDescent="0.15">
      <c r="B47" s="331"/>
      <c r="AN47" s="1148"/>
      <c r="AO47" s="1149"/>
      <c r="AP47" s="1149"/>
      <c r="AQ47" s="1149"/>
      <c r="AR47" s="1149"/>
      <c r="AS47" s="1149"/>
      <c r="AT47" s="1149"/>
      <c r="AU47" s="1149"/>
      <c r="AV47" s="1149"/>
      <c r="AW47" s="1149"/>
      <c r="AX47" s="1149"/>
      <c r="AY47" s="1149"/>
      <c r="AZ47" s="1149"/>
      <c r="BA47" s="1149"/>
      <c r="BB47" s="1149"/>
      <c r="BC47" s="1149"/>
      <c r="BD47" s="1149"/>
      <c r="BE47" s="1149"/>
      <c r="BF47" s="1149"/>
      <c r="BG47" s="1149"/>
      <c r="BH47" s="1149"/>
      <c r="BI47" s="1149"/>
      <c r="BJ47" s="1149"/>
      <c r="BK47" s="1149"/>
      <c r="BL47" s="1149"/>
      <c r="BM47" s="1149"/>
      <c r="BN47" s="1149"/>
      <c r="BO47" s="1149"/>
      <c r="BP47" s="1149"/>
      <c r="BQ47" s="1149"/>
      <c r="BR47" s="1149"/>
      <c r="BS47" s="1149"/>
      <c r="BT47" s="1149"/>
      <c r="BU47" s="1149"/>
      <c r="BV47" s="1149"/>
      <c r="BW47" s="1149"/>
      <c r="BX47" s="1149"/>
      <c r="BY47" s="1149"/>
      <c r="BZ47" s="1149"/>
      <c r="CA47" s="1149"/>
      <c r="CB47" s="1149"/>
      <c r="CC47" s="1149"/>
      <c r="CD47" s="1149"/>
      <c r="CE47" s="1149"/>
      <c r="CF47" s="1149"/>
      <c r="CG47" s="1149"/>
      <c r="CH47" s="1149"/>
      <c r="CI47" s="1149"/>
      <c r="CJ47" s="1149"/>
      <c r="CK47" s="1149"/>
      <c r="CL47" s="1149"/>
      <c r="CM47" s="1149"/>
      <c r="CN47" s="1149"/>
      <c r="CO47" s="1149"/>
      <c r="CP47" s="1149"/>
      <c r="CQ47" s="1149"/>
      <c r="CR47" s="1149"/>
      <c r="CS47" s="1149"/>
      <c r="CT47" s="1149"/>
      <c r="CU47" s="1149"/>
      <c r="CV47" s="1149"/>
      <c r="CW47" s="1149"/>
      <c r="CX47" s="1149"/>
      <c r="CY47" s="1149"/>
      <c r="CZ47" s="1149"/>
      <c r="DA47" s="1149"/>
      <c r="DB47" s="1149"/>
      <c r="DC47" s="1150"/>
    </row>
    <row r="48" spans="2:109" x14ac:dyDescent="0.15">
      <c r="B48" s="331"/>
      <c r="H48" s="340"/>
      <c r="I48" s="340"/>
      <c r="J48" s="340"/>
      <c r="AN48" s="340"/>
      <c r="AO48" s="340"/>
      <c r="AP48" s="340"/>
      <c r="AZ48" s="340"/>
      <c r="BA48" s="340"/>
      <c r="BB48" s="340"/>
      <c r="BL48" s="340"/>
      <c r="BM48" s="340"/>
      <c r="BN48" s="340"/>
      <c r="BX48" s="340"/>
      <c r="BY48" s="340"/>
      <c r="BZ48" s="340"/>
      <c r="CJ48" s="340"/>
      <c r="CK48" s="340"/>
      <c r="CL48" s="340"/>
      <c r="CV48" s="340"/>
      <c r="CW48" s="340"/>
      <c r="CX48" s="340"/>
    </row>
    <row r="49" spans="1:109" x14ac:dyDescent="0.15">
      <c r="B49" s="331"/>
      <c r="AN49" s="324" t="s">
        <v>567</v>
      </c>
    </row>
    <row r="50" spans="1:109" x14ac:dyDescent="0.15">
      <c r="B50" s="331"/>
      <c r="G50" s="1136"/>
      <c r="H50" s="1136"/>
      <c r="I50" s="1136"/>
      <c r="J50" s="1136"/>
      <c r="K50" s="341"/>
      <c r="L50" s="341"/>
      <c r="M50" s="342"/>
      <c r="N50" s="342"/>
      <c r="AN50" s="1139"/>
      <c r="AO50" s="1140"/>
      <c r="AP50" s="1140"/>
      <c r="AQ50" s="1140"/>
      <c r="AR50" s="1140"/>
      <c r="AS50" s="1140"/>
      <c r="AT50" s="1140"/>
      <c r="AU50" s="1140"/>
      <c r="AV50" s="1140"/>
      <c r="AW50" s="1140"/>
      <c r="AX50" s="1140"/>
      <c r="AY50" s="1140"/>
      <c r="AZ50" s="1140"/>
      <c r="BA50" s="1140"/>
      <c r="BB50" s="1140"/>
      <c r="BC50" s="1140"/>
      <c r="BD50" s="1140"/>
      <c r="BE50" s="1140"/>
      <c r="BF50" s="1140"/>
      <c r="BG50" s="1140"/>
      <c r="BH50" s="1140"/>
      <c r="BI50" s="1140"/>
      <c r="BJ50" s="1140"/>
      <c r="BK50" s="1140"/>
      <c r="BL50" s="1140"/>
      <c r="BM50" s="1140"/>
      <c r="BN50" s="1140"/>
      <c r="BO50" s="1141"/>
      <c r="BP50" s="1135" t="s">
        <v>223</v>
      </c>
      <c r="BQ50" s="1135"/>
      <c r="BR50" s="1135"/>
      <c r="BS50" s="1135"/>
      <c r="BT50" s="1135"/>
      <c r="BU50" s="1135"/>
      <c r="BV50" s="1135"/>
      <c r="BW50" s="1135"/>
      <c r="BX50" s="1135" t="s">
        <v>236</v>
      </c>
      <c r="BY50" s="1135"/>
      <c r="BZ50" s="1135"/>
      <c r="CA50" s="1135"/>
      <c r="CB50" s="1135"/>
      <c r="CC50" s="1135"/>
      <c r="CD50" s="1135"/>
      <c r="CE50" s="1135"/>
      <c r="CF50" s="1135" t="s">
        <v>539</v>
      </c>
      <c r="CG50" s="1135"/>
      <c r="CH50" s="1135"/>
      <c r="CI50" s="1135"/>
      <c r="CJ50" s="1135"/>
      <c r="CK50" s="1135"/>
      <c r="CL50" s="1135"/>
      <c r="CM50" s="1135"/>
      <c r="CN50" s="1135" t="s">
        <v>540</v>
      </c>
      <c r="CO50" s="1135"/>
      <c r="CP50" s="1135"/>
      <c r="CQ50" s="1135"/>
      <c r="CR50" s="1135"/>
      <c r="CS50" s="1135"/>
      <c r="CT50" s="1135"/>
      <c r="CU50" s="1135"/>
      <c r="CV50" s="1135" t="s">
        <v>541</v>
      </c>
      <c r="CW50" s="1135"/>
      <c r="CX50" s="1135"/>
      <c r="CY50" s="1135"/>
      <c r="CZ50" s="1135"/>
      <c r="DA50" s="1135"/>
      <c r="DB50" s="1135"/>
      <c r="DC50" s="1135"/>
    </row>
    <row r="51" spans="1:109" ht="13.5" customHeight="1" x14ac:dyDescent="0.15">
      <c r="B51" s="331"/>
      <c r="G51" s="1138"/>
      <c r="H51" s="1138"/>
      <c r="I51" s="1151"/>
      <c r="J51" s="1151"/>
      <c r="K51" s="1137"/>
      <c r="L51" s="1137"/>
      <c r="M51" s="1137"/>
      <c r="N51" s="1137"/>
      <c r="AM51" s="340"/>
      <c r="AN51" s="1133" t="s">
        <v>568</v>
      </c>
      <c r="AO51" s="1133"/>
      <c r="AP51" s="1133"/>
      <c r="AQ51" s="1133"/>
      <c r="AR51" s="1133"/>
      <c r="AS51" s="1133"/>
      <c r="AT51" s="1133"/>
      <c r="AU51" s="1133"/>
      <c r="AV51" s="1133"/>
      <c r="AW51" s="1133"/>
      <c r="AX51" s="1133"/>
      <c r="AY51" s="1133"/>
      <c r="AZ51" s="1133"/>
      <c r="BA51" s="1133"/>
      <c r="BB51" s="1133" t="s">
        <v>569</v>
      </c>
      <c r="BC51" s="1133"/>
      <c r="BD51" s="1133"/>
      <c r="BE51" s="1133"/>
      <c r="BF51" s="1133"/>
      <c r="BG51" s="1133"/>
      <c r="BH51" s="1133"/>
      <c r="BI51" s="1133"/>
      <c r="BJ51" s="1133"/>
      <c r="BK51" s="1133"/>
      <c r="BL51" s="1133"/>
      <c r="BM51" s="1133"/>
      <c r="BN51" s="1133"/>
      <c r="BO51" s="1133"/>
      <c r="BP51" s="1130"/>
      <c r="BQ51" s="1130"/>
      <c r="BR51" s="1130"/>
      <c r="BS51" s="1130"/>
      <c r="BT51" s="1130"/>
      <c r="BU51" s="1130"/>
      <c r="BV51" s="1130"/>
      <c r="BW51" s="1130"/>
      <c r="BX51" s="1130"/>
      <c r="BY51" s="1130"/>
      <c r="BZ51" s="1130"/>
      <c r="CA51" s="1130"/>
      <c r="CB51" s="1130"/>
      <c r="CC51" s="1130"/>
      <c r="CD51" s="1130"/>
      <c r="CE51" s="1130"/>
      <c r="CF51" s="1130"/>
      <c r="CG51" s="1130"/>
      <c r="CH51" s="1130"/>
      <c r="CI51" s="1130"/>
      <c r="CJ51" s="1130"/>
      <c r="CK51" s="1130"/>
      <c r="CL51" s="1130"/>
      <c r="CM51" s="1130"/>
      <c r="CN51" s="1130"/>
      <c r="CO51" s="1130"/>
      <c r="CP51" s="1130"/>
      <c r="CQ51" s="1130"/>
      <c r="CR51" s="1130"/>
      <c r="CS51" s="1130"/>
      <c r="CT51" s="1130"/>
      <c r="CU51" s="1130"/>
      <c r="CV51" s="1130"/>
      <c r="CW51" s="1130"/>
      <c r="CX51" s="1130"/>
      <c r="CY51" s="1130"/>
      <c r="CZ51" s="1130"/>
      <c r="DA51" s="1130"/>
      <c r="DB51" s="1130"/>
      <c r="DC51" s="1130"/>
    </row>
    <row r="52" spans="1:109" x14ac:dyDescent="0.15">
      <c r="B52" s="331"/>
      <c r="G52" s="1138"/>
      <c r="H52" s="1138"/>
      <c r="I52" s="1151"/>
      <c r="J52" s="1151"/>
      <c r="K52" s="1137"/>
      <c r="L52" s="1137"/>
      <c r="M52" s="1137"/>
      <c r="N52" s="1137"/>
      <c r="AM52" s="340"/>
      <c r="AN52" s="1133"/>
      <c r="AO52" s="1133"/>
      <c r="AP52" s="1133"/>
      <c r="AQ52" s="1133"/>
      <c r="AR52" s="1133"/>
      <c r="AS52" s="1133"/>
      <c r="AT52" s="1133"/>
      <c r="AU52" s="1133"/>
      <c r="AV52" s="1133"/>
      <c r="AW52" s="1133"/>
      <c r="AX52" s="1133"/>
      <c r="AY52" s="1133"/>
      <c r="AZ52" s="1133"/>
      <c r="BA52" s="1133"/>
      <c r="BB52" s="1133"/>
      <c r="BC52" s="1133"/>
      <c r="BD52" s="1133"/>
      <c r="BE52" s="1133"/>
      <c r="BF52" s="1133"/>
      <c r="BG52" s="1133"/>
      <c r="BH52" s="1133"/>
      <c r="BI52" s="1133"/>
      <c r="BJ52" s="1133"/>
      <c r="BK52" s="1133"/>
      <c r="BL52" s="1133"/>
      <c r="BM52" s="1133"/>
      <c r="BN52" s="1133"/>
      <c r="BO52" s="1133"/>
      <c r="BP52" s="1130"/>
      <c r="BQ52" s="1130"/>
      <c r="BR52" s="1130"/>
      <c r="BS52" s="1130"/>
      <c r="BT52" s="1130"/>
      <c r="BU52" s="1130"/>
      <c r="BV52" s="1130"/>
      <c r="BW52" s="1130"/>
      <c r="BX52" s="1130"/>
      <c r="BY52" s="1130"/>
      <c r="BZ52" s="1130"/>
      <c r="CA52" s="1130"/>
      <c r="CB52" s="1130"/>
      <c r="CC52" s="1130"/>
      <c r="CD52" s="1130"/>
      <c r="CE52" s="1130"/>
      <c r="CF52" s="1130"/>
      <c r="CG52" s="1130"/>
      <c r="CH52" s="1130"/>
      <c r="CI52" s="1130"/>
      <c r="CJ52" s="1130"/>
      <c r="CK52" s="1130"/>
      <c r="CL52" s="1130"/>
      <c r="CM52" s="1130"/>
      <c r="CN52" s="1130"/>
      <c r="CO52" s="1130"/>
      <c r="CP52" s="1130"/>
      <c r="CQ52" s="1130"/>
      <c r="CR52" s="1130"/>
      <c r="CS52" s="1130"/>
      <c r="CT52" s="1130"/>
      <c r="CU52" s="1130"/>
      <c r="CV52" s="1130"/>
      <c r="CW52" s="1130"/>
      <c r="CX52" s="1130"/>
      <c r="CY52" s="1130"/>
      <c r="CZ52" s="1130"/>
      <c r="DA52" s="1130"/>
      <c r="DB52" s="1130"/>
      <c r="DC52" s="1130"/>
    </row>
    <row r="53" spans="1:109" x14ac:dyDescent="0.15">
      <c r="A53" s="339"/>
      <c r="B53" s="331"/>
      <c r="G53" s="1138"/>
      <c r="H53" s="1138"/>
      <c r="I53" s="1136"/>
      <c r="J53" s="1136"/>
      <c r="K53" s="1137"/>
      <c r="L53" s="1137"/>
      <c r="M53" s="1137"/>
      <c r="N53" s="1137"/>
      <c r="AM53" s="340"/>
      <c r="AN53" s="1133"/>
      <c r="AO53" s="1133"/>
      <c r="AP53" s="1133"/>
      <c r="AQ53" s="1133"/>
      <c r="AR53" s="1133"/>
      <c r="AS53" s="1133"/>
      <c r="AT53" s="1133"/>
      <c r="AU53" s="1133"/>
      <c r="AV53" s="1133"/>
      <c r="AW53" s="1133"/>
      <c r="AX53" s="1133"/>
      <c r="AY53" s="1133"/>
      <c r="AZ53" s="1133"/>
      <c r="BA53" s="1133"/>
      <c r="BB53" s="1133" t="s">
        <v>570</v>
      </c>
      <c r="BC53" s="1133"/>
      <c r="BD53" s="1133"/>
      <c r="BE53" s="1133"/>
      <c r="BF53" s="1133"/>
      <c r="BG53" s="1133"/>
      <c r="BH53" s="1133"/>
      <c r="BI53" s="1133"/>
      <c r="BJ53" s="1133"/>
      <c r="BK53" s="1133"/>
      <c r="BL53" s="1133"/>
      <c r="BM53" s="1133"/>
      <c r="BN53" s="1133"/>
      <c r="BO53" s="1133"/>
      <c r="BP53" s="1130">
        <v>59.3</v>
      </c>
      <c r="BQ53" s="1130"/>
      <c r="BR53" s="1130"/>
      <c r="BS53" s="1130"/>
      <c r="BT53" s="1130"/>
      <c r="BU53" s="1130"/>
      <c r="BV53" s="1130"/>
      <c r="BW53" s="1130"/>
      <c r="BX53" s="1130">
        <v>65</v>
      </c>
      <c r="BY53" s="1130"/>
      <c r="BZ53" s="1130"/>
      <c r="CA53" s="1130"/>
      <c r="CB53" s="1130"/>
      <c r="CC53" s="1130"/>
      <c r="CD53" s="1130"/>
      <c r="CE53" s="1130"/>
      <c r="CF53" s="1130">
        <v>67.900000000000006</v>
      </c>
      <c r="CG53" s="1130"/>
      <c r="CH53" s="1130"/>
      <c r="CI53" s="1130"/>
      <c r="CJ53" s="1130"/>
      <c r="CK53" s="1130"/>
      <c r="CL53" s="1130"/>
      <c r="CM53" s="1130"/>
      <c r="CN53" s="1130">
        <v>69.900000000000006</v>
      </c>
      <c r="CO53" s="1130"/>
      <c r="CP53" s="1130"/>
      <c r="CQ53" s="1130"/>
      <c r="CR53" s="1130"/>
      <c r="CS53" s="1130"/>
      <c r="CT53" s="1130"/>
      <c r="CU53" s="1130"/>
      <c r="CV53" s="1130">
        <v>62.4</v>
      </c>
      <c r="CW53" s="1130"/>
      <c r="CX53" s="1130"/>
      <c r="CY53" s="1130"/>
      <c r="CZ53" s="1130"/>
      <c r="DA53" s="1130"/>
      <c r="DB53" s="1130"/>
      <c r="DC53" s="1130"/>
    </row>
    <row r="54" spans="1:109" x14ac:dyDescent="0.15">
      <c r="A54" s="339"/>
      <c r="B54" s="331"/>
      <c r="G54" s="1138"/>
      <c r="H54" s="1138"/>
      <c r="I54" s="1136"/>
      <c r="J54" s="1136"/>
      <c r="K54" s="1137"/>
      <c r="L54" s="1137"/>
      <c r="M54" s="1137"/>
      <c r="N54" s="1137"/>
      <c r="AM54" s="340"/>
      <c r="AN54" s="1133"/>
      <c r="AO54" s="1133"/>
      <c r="AP54" s="1133"/>
      <c r="AQ54" s="1133"/>
      <c r="AR54" s="1133"/>
      <c r="AS54" s="1133"/>
      <c r="AT54" s="1133"/>
      <c r="AU54" s="1133"/>
      <c r="AV54" s="1133"/>
      <c r="AW54" s="1133"/>
      <c r="AX54" s="1133"/>
      <c r="AY54" s="1133"/>
      <c r="AZ54" s="1133"/>
      <c r="BA54" s="1133"/>
      <c r="BB54" s="1133"/>
      <c r="BC54" s="1133"/>
      <c r="BD54" s="1133"/>
      <c r="BE54" s="1133"/>
      <c r="BF54" s="1133"/>
      <c r="BG54" s="1133"/>
      <c r="BH54" s="1133"/>
      <c r="BI54" s="1133"/>
      <c r="BJ54" s="1133"/>
      <c r="BK54" s="1133"/>
      <c r="BL54" s="1133"/>
      <c r="BM54" s="1133"/>
      <c r="BN54" s="1133"/>
      <c r="BO54" s="1133"/>
      <c r="BP54" s="1130"/>
      <c r="BQ54" s="1130"/>
      <c r="BR54" s="1130"/>
      <c r="BS54" s="1130"/>
      <c r="BT54" s="1130"/>
      <c r="BU54" s="1130"/>
      <c r="BV54" s="1130"/>
      <c r="BW54" s="1130"/>
      <c r="BX54" s="1130"/>
      <c r="BY54" s="1130"/>
      <c r="BZ54" s="1130"/>
      <c r="CA54" s="1130"/>
      <c r="CB54" s="1130"/>
      <c r="CC54" s="1130"/>
      <c r="CD54" s="1130"/>
      <c r="CE54" s="1130"/>
      <c r="CF54" s="1130"/>
      <c r="CG54" s="1130"/>
      <c r="CH54" s="1130"/>
      <c r="CI54" s="1130"/>
      <c r="CJ54" s="1130"/>
      <c r="CK54" s="1130"/>
      <c r="CL54" s="1130"/>
      <c r="CM54" s="1130"/>
      <c r="CN54" s="1130"/>
      <c r="CO54" s="1130"/>
      <c r="CP54" s="1130"/>
      <c r="CQ54" s="1130"/>
      <c r="CR54" s="1130"/>
      <c r="CS54" s="1130"/>
      <c r="CT54" s="1130"/>
      <c r="CU54" s="1130"/>
      <c r="CV54" s="1130"/>
      <c r="CW54" s="1130"/>
      <c r="CX54" s="1130"/>
      <c r="CY54" s="1130"/>
      <c r="CZ54" s="1130"/>
      <c r="DA54" s="1130"/>
      <c r="DB54" s="1130"/>
      <c r="DC54" s="1130"/>
    </row>
    <row r="55" spans="1:109" x14ac:dyDescent="0.15">
      <c r="A55" s="339"/>
      <c r="B55" s="331"/>
      <c r="G55" s="1136"/>
      <c r="H55" s="1136"/>
      <c r="I55" s="1136"/>
      <c r="J55" s="1136"/>
      <c r="K55" s="1137"/>
      <c r="L55" s="1137"/>
      <c r="M55" s="1137"/>
      <c r="N55" s="1137"/>
      <c r="AN55" s="1135" t="s">
        <v>571</v>
      </c>
      <c r="AO55" s="1135"/>
      <c r="AP55" s="1135"/>
      <c r="AQ55" s="1135"/>
      <c r="AR55" s="1135"/>
      <c r="AS55" s="1135"/>
      <c r="AT55" s="1135"/>
      <c r="AU55" s="1135"/>
      <c r="AV55" s="1135"/>
      <c r="AW55" s="1135"/>
      <c r="AX55" s="1135"/>
      <c r="AY55" s="1135"/>
      <c r="AZ55" s="1135"/>
      <c r="BA55" s="1135"/>
      <c r="BB55" s="1133" t="s">
        <v>569</v>
      </c>
      <c r="BC55" s="1133"/>
      <c r="BD55" s="1133"/>
      <c r="BE55" s="1133"/>
      <c r="BF55" s="1133"/>
      <c r="BG55" s="1133"/>
      <c r="BH55" s="1133"/>
      <c r="BI55" s="1133"/>
      <c r="BJ55" s="1133"/>
      <c r="BK55" s="1133"/>
      <c r="BL55" s="1133"/>
      <c r="BM55" s="1133"/>
      <c r="BN55" s="1133"/>
      <c r="BO55" s="1133"/>
      <c r="BP55" s="1130">
        <v>33.1</v>
      </c>
      <c r="BQ55" s="1130"/>
      <c r="BR55" s="1130"/>
      <c r="BS55" s="1130"/>
      <c r="BT55" s="1130"/>
      <c r="BU55" s="1130"/>
      <c r="BV55" s="1130"/>
      <c r="BW55" s="1130"/>
      <c r="BX55" s="1130">
        <v>31.3</v>
      </c>
      <c r="BY55" s="1130"/>
      <c r="BZ55" s="1130"/>
      <c r="CA55" s="1130"/>
      <c r="CB55" s="1130"/>
      <c r="CC55" s="1130"/>
      <c r="CD55" s="1130"/>
      <c r="CE55" s="1130"/>
      <c r="CF55" s="1130">
        <v>25.3</v>
      </c>
      <c r="CG55" s="1130"/>
      <c r="CH55" s="1130"/>
      <c r="CI55" s="1130"/>
      <c r="CJ55" s="1130"/>
      <c r="CK55" s="1130"/>
      <c r="CL55" s="1130"/>
      <c r="CM55" s="1130"/>
      <c r="CN55" s="1130">
        <v>25.5</v>
      </c>
      <c r="CO55" s="1130"/>
      <c r="CP55" s="1130"/>
      <c r="CQ55" s="1130"/>
      <c r="CR55" s="1130"/>
      <c r="CS55" s="1130"/>
      <c r="CT55" s="1130"/>
      <c r="CU55" s="1130"/>
      <c r="CV55" s="1130">
        <v>37.299999999999997</v>
      </c>
      <c r="CW55" s="1130"/>
      <c r="CX55" s="1130"/>
      <c r="CY55" s="1130"/>
      <c r="CZ55" s="1130"/>
      <c r="DA55" s="1130"/>
      <c r="DB55" s="1130"/>
      <c r="DC55" s="1130"/>
    </row>
    <row r="56" spans="1:109" x14ac:dyDescent="0.15">
      <c r="A56" s="339"/>
      <c r="B56" s="331"/>
      <c r="G56" s="1136"/>
      <c r="H56" s="1136"/>
      <c r="I56" s="1136"/>
      <c r="J56" s="1136"/>
      <c r="K56" s="1137"/>
      <c r="L56" s="1137"/>
      <c r="M56" s="1137"/>
      <c r="N56" s="1137"/>
      <c r="AN56" s="1135"/>
      <c r="AO56" s="1135"/>
      <c r="AP56" s="1135"/>
      <c r="AQ56" s="1135"/>
      <c r="AR56" s="1135"/>
      <c r="AS56" s="1135"/>
      <c r="AT56" s="1135"/>
      <c r="AU56" s="1135"/>
      <c r="AV56" s="1135"/>
      <c r="AW56" s="1135"/>
      <c r="AX56" s="1135"/>
      <c r="AY56" s="1135"/>
      <c r="AZ56" s="1135"/>
      <c r="BA56" s="1135"/>
      <c r="BB56" s="1133"/>
      <c r="BC56" s="1133"/>
      <c r="BD56" s="1133"/>
      <c r="BE56" s="1133"/>
      <c r="BF56" s="1133"/>
      <c r="BG56" s="1133"/>
      <c r="BH56" s="1133"/>
      <c r="BI56" s="1133"/>
      <c r="BJ56" s="1133"/>
      <c r="BK56" s="1133"/>
      <c r="BL56" s="1133"/>
      <c r="BM56" s="1133"/>
      <c r="BN56" s="1133"/>
      <c r="BO56" s="1133"/>
      <c r="BP56" s="1130"/>
      <c r="BQ56" s="1130"/>
      <c r="BR56" s="1130"/>
      <c r="BS56" s="1130"/>
      <c r="BT56" s="1130"/>
      <c r="BU56" s="1130"/>
      <c r="BV56" s="1130"/>
      <c r="BW56" s="1130"/>
      <c r="BX56" s="1130"/>
      <c r="BY56" s="1130"/>
      <c r="BZ56" s="1130"/>
      <c r="CA56" s="1130"/>
      <c r="CB56" s="1130"/>
      <c r="CC56" s="1130"/>
      <c r="CD56" s="1130"/>
      <c r="CE56" s="1130"/>
      <c r="CF56" s="1130"/>
      <c r="CG56" s="1130"/>
      <c r="CH56" s="1130"/>
      <c r="CI56" s="1130"/>
      <c r="CJ56" s="1130"/>
      <c r="CK56" s="1130"/>
      <c r="CL56" s="1130"/>
      <c r="CM56" s="1130"/>
      <c r="CN56" s="1130"/>
      <c r="CO56" s="1130"/>
      <c r="CP56" s="1130"/>
      <c r="CQ56" s="1130"/>
      <c r="CR56" s="1130"/>
      <c r="CS56" s="1130"/>
      <c r="CT56" s="1130"/>
      <c r="CU56" s="1130"/>
      <c r="CV56" s="1130"/>
      <c r="CW56" s="1130"/>
      <c r="CX56" s="1130"/>
      <c r="CY56" s="1130"/>
      <c r="CZ56" s="1130"/>
      <c r="DA56" s="1130"/>
      <c r="DB56" s="1130"/>
      <c r="DC56" s="1130"/>
    </row>
    <row r="57" spans="1:109" s="339" customFormat="1" x14ac:dyDescent="0.15">
      <c r="B57" s="343"/>
      <c r="G57" s="1136"/>
      <c r="H57" s="1136"/>
      <c r="I57" s="1131"/>
      <c r="J57" s="1131"/>
      <c r="K57" s="1137"/>
      <c r="L57" s="1137"/>
      <c r="M57" s="1137"/>
      <c r="N57" s="1137"/>
      <c r="AM57" s="324"/>
      <c r="AN57" s="1135"/>
      <c r="AO57" s="1135"/>
      <c r="AP57" s="1135"/>
      <c r="AQ57" s="1135"/>
      <c r="AR57" s="1135"/>
      <c r="AS57" s="1135"/>
      <c r="AT57" s="1135"/>
      <c r="AU57" s="1135"/>
      <c r="AV57" s="1135"/>
      <c r="AW57" s="1135"/>
      <c r="AX57" s="1135"/>
      <c r="AY57" s="1135"/>
      <c r="AZ57" s="1135"/>
      <c r="BA57" s="1135"/>
      <c r="BB57" s="1133" t="s">
        <v>570</v>
      </c>
      <c r="BC57" s="1133"/>
      <c r="BD57" s="1133"/>
      <c r="BE57" s="1133"/>
      <c r="BF57" s="1133"/>
      <c r="BG57" s="1133"/>
      <c r="BH57" s="1133"/>
      <c r="BI57" s="1133"/>
      <c r="BJ57" s="1133"/>
      <c r="BK57" s="1133"/>
      <c r="BL57" s="1133"/>
      <c r="BM57" s="1133"/>
      <c r="BN57" s="1133"/>
      <c r="BO57" s="1133"/>
      <c r="BP57" s="1130">
        <v>57.2</v>
      </c>
      <c r="BQ57" s="1130"/>
      <c r="BR57" s="1130"/>
      <c r="BS57" s="1130"/>
      <c r="BT57" s="1130"/>
      <c r="BU57" s="1130"/>
      <c r="BV57" s="1130"/>
      <c r="BW57" s="1130"/>
      <c r="BX57" s="1130">
        <v>58.5</v>
      </c>
      <c r="BY57" s="1130"/>
      <c r="BZ57" s="1130"/>
      <c r="CA57" s="1130"/>
      <c r="CB57" s="1130"/>
      <c r="CC57" s="1130"/>
      <c r="CD57" s="1130"/>
      <c r="CE57" s="1130"/>
      <c r="CF57" s="1130">
        <v>59.8</v>
      </c>
      <c r="CG57" s="1130"/>
      <c r="CH57" s="1130"/>
      <c r="CI57" s="1130"/>
      <c r="CJ57" s="1130"/>
      <c r="CK57" s="1130"/>
      <c r="CL57" s="1130"/>
      <c r="CM57" s="1130"/>
      <c r="CN57" s="1130">
        <v>61.1</v>
      </c>
      <c r="CO57" s="1130"/>
      <c r="CP57" s="1130"/>
      <c r="CQ57" s="1130"/>
      <c r="CR57" s="1130"/>
      <c r="CS57" s="1130"/>
      <c r="CT57" s="1130"/>
      <c r="CU57" s="1130"/>
      <c r="CV57" s="1130">
        <v>61.8</v>
      </c>
      <c r="CW57" s="1130"/>
      <c r="CX57" s="1130"/>
      <c r="CY57" s="1130"/>
      <c r="CZ57" s="1130"/>
      <c r="DA57" s="1130"/>
      <c r="DB57" s="1130"/>
      <c r="DC57" s="1130"/>
      <c r="DD57" s="344"/>
      <c r="DE57" s="343"/>
    </row>
    <row r="58" spans="1:109" s="339" customFormat="1" x14ac:dyDescent="0.15">
      <c r="A58" s="324"/>
      <c r="B58" s="343"/>
      <c r="G58" s="1136"/>
      <c r="H58" s="1136"/>
      <c r="I58" s="1131"/>
      <c r="J58" s="1131"/>
      <c r="K58" s="1137"/>
      <c r="L58" s="1137"/>
      <c r="M58" s="1137"/>
      <c r="N58" s="1137"/>
      <c r="AM58" s="324"/>
      <c r="AN58" s="1135"/>
      <c r="AO58" s="1135"/>
      <c r="AP58" s="1135"/>
      <c r="AQ58" s="1135"/>
      <c r="AR58" s="1135"/>
      <c r="AS58" s="1135"/>
      <c r="AT58" s="1135"/>
      <c r="AU58" s="1135"/>
      <c r="AV58" s="1135"/>
      <c r="AW58" s="1135"/>
      <c r="AX58" s="1135"/>
      <c r="AY58" s="1135"/>
      <c r="AZ58" s="1135"/>
      <c r="BA58" s="1135"/>
      <c r="BB58" s="1133"/>
      <c r="BC58" s="1133"/>
      <c r="BD58" s="1133"/>
      <c r="BE58" s="1133"/>
      <c r="BF58" s="1133"/>
      <c r="BG58" s="1133"/>
      <c r="BH58" s="1133"/>
      <c r="BI58" s="1133"/>
      <c r="BJ58" s="1133"/>
      <c r="BK58" s="1133"/>
      <c r="BL58" s="1133"/>
      <c r="BM58" s="1133"/>
      <c r="BN58" s="1133"/>
      <c r="BO58" s="1133"/>
      <c r="BP58" s="1130"/>
      <c r="BQ58" s="1130"/>
      <c r="BR58" s="1130"/>
      <c r="BS58" s="1130"/>
      <c r="BT58" s="1130"/>
      <c r="BU58" s="1130"/>
      <c r="BV58" s="1130"/>
      <c r="BW58" s="1130"/>
      <c r="BX58" s="1130"/>
      <c r="BY58" s="1130"/>
      <c r="BZ58" s="1130"/>
      <c r="CA58" s="1130"/>
      <c r="CB58" s="1130"/>
      <c r="CC58" s="1130"/>
      <c r="CD58" s="1130"/>
      <c r="CE58" s="1130"/>
      <c r="CF58" s="1130"/>
      <c r="CG58" s="1130"/>
      <c r="CH58" s="1130"/>
      <c r="CI58" s="1130"/>
      <c r="CJ58" s="1130"/>
      <c r="CK58" s="1130"/>
      <c r="CL58" s="1130"/>
      <c r="CM58" s="1130"/>
      <c r="CN58" s="1130"/>
      <c r="CO58" s="1130"/>
      <c r="CP58" s="1130"/>
      <c r="CQ58" s="1130"/>
      <c r="CR58" s="1130"/>
      <c r="CS58" s="1130"/>
      <c r="CT58" s="1130"/>
      <c r="CU58" s="1130"/>
      <c r="CV58" s="1130"/>
      <c r="CW58" s="1130"/>
      <c r="CX58" s="1130"/>
      <c r="CY58" s="1130"/>
      <c r="CZ58" s="1130"/>
      <c r="DA58" s="1130"/>
      <c r="DB58" s="1130"/>
      <c r="DC58" s="1130"/>
      <c r="DD58" s="344"/>
      <c r="DE58" s="343"/>
    </row>
    <row r="59" spans="1:109" s="339" customFormat="1" x14ac:dyDescent="0.15">
      <c r="A59" s="324"/>
      <c r="B59" s="343"/>
      <c r="K59" s="345"/>
      <c r="L59" s="345"/>
      <c r="M59" s="345"/>
      <c r="N59" s="345"/>
      <c r="AQ59" s="345"/>
      <c r="AR59" s="345"/>
      <c r="AS59" s="345"/>
      <c r="AT59" s="345"/>
      <c r="BC59" s="345"/>
      <c r="BD59" s="345"/>
      <c r="BE59" s="345"/>
      <c r="BF59" s="345"/>
      <c r="BO59" s="345"/>
      <c r="BP59" s="345"/>
      <c r="BQ59" s="345"/>
      <c r="BR59" s="345"/>
      <c r="CA59" s="345"/>
      <c r="CB59" s="345"/>
      <c r="CC59" s="345"/>
      <c r="CD59" s="345"/>
      <c r="CM59" s="345"/>
      <c r="CN59" s="345"/>
      <c r="CO59" s="345"/>
      <c r="CP59" s="345"/>
      <c r="CY59" s="345"/>
      <c r="CZ59" s="345"/>
      <c r="DA59" s="345"/>
      <c r="DB59" s="345"/>
      <c r="DC59" s="345"/>
      <c r="DD59" s="344"/>
      <c r="DE59" s="343"/>
    </row>
    <row r="60" spans="1:109" s="339" customFormat="1" x14ac:dyDescent="0.15">
      <c r="A60" s="324"/>
      <c r="B60" s="343"/>
      <c r="K60" s="345"/>
      <c r="L60" s="345"/>
      <c r="M60" s="345"/>
      <c r="N60" s="345"/>
      <c r="AQ60" s="345"/>
      <c r="AR60" s="345"/>
      <c r="AS60" s="345"/>
      <c r="AT60" s="345"/>
      <c r="BC60" s="345"/>
      <c r="BD60" s="345"/>
      <c r="BE60" s="345"/>
      <c r="BF60" s="345"/>
      <c r="BO60" s="345"/>
      <c r="BP60" s="345"/>
      <c r="BQ60" s="345"/>
      <c r="BR60" s="345"/>
      <c r="CA60" s="345"/>
      <c r="CB60" s="345"/>
      <c r="CC60" s="345"/>
      <c r="CD60" s="345"/>
      <c r="CM60" s="345"/>
      <c r="CN60" s="345"/>
      <c r="CO60" s="345"/>
      <c r="CP60" s="345"/>
      <c r="CY60" s="345"/>
      <c r="CZ60" s="345"/>
      <c r="DA60" s="345"/>
      <c r="DB60" s="345"/>
      <c r="DC60" s="345"/>
      <c r="DD60" s="344"/>
      <c r="DE60" s="343"/>
    </row>
    <row r="61" spans="1:109" s="339" customFormat="1" x14ac:dyDescent="0.15">
      <c r="A61" s="324"/>
      <c r="B61" s="346"/>
      <c r="C61" s="347"/>
      <c r="D61" s="347"/>
      <c r="E61" s="347"/>
      <c r="F61" s="347"/>
      <c r="G61" s="347"/>
      <c r="H61" s="347"/>
      <c r="I61" s="347"/>
      <c r="J61" s="347"/>
      <c r="K61" s="347"/>
      <c r="L61" s="347"/>
      <c r="M61" s="348"/>
      <c r="N61" s="348"/>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8"/>
      <c r="AT61" s="348"/>
      <c r="AU61" s="347"/>
      <c r="AV61" s="347"/>
      <c r="AW61" s="347"/>
      <c r="AX61" s="347"/>
      <c r="AY61" s="347"/>
      <c r="AZ61" s="347"/>
      <c r="BA61" s="347"/>
      <c r="BB61" s="347"/>
      <c r="BC61" s="347"/>
      <c r="BD61" s="347"/>
      <c r="BE61" s="348"/>
      <c r="BF61" s="348"/>
      <c r="BG61" s="347"/>
      <c r="BH61" s="347"/>
      <c r="BI61" s="347"/>
      <c r="BJ61" s="347"/>
      <c r="BK61" s="347"/>
      <c r="BL61" s="347"/>
      <c r="BM61" s="347"/>
      <c r="BN61" s="347"/>
      <c r="BO61" s="347"/>
      <c r="BP61" s="347"/>
      <c r="BQ61" s="348"/>
      <c r="BR61" s="348"/>
      <c r="BS61" s="347"/>
      <c r="BT61" s="347"/>
      <c r="BU61" s="347"/>
      <c r="BV61" s="347"/>
      <c r="BW61" s="347"/>
      <c r="BX61" s="347"/>
      <c r="BY61" s="347"/>
      <c r="BZ61" s="347"/>
      <c r="CA61" s="347"/>
      <c r="CB61" s="347"/>
      <c r="CC61" s="348"/>
      <c r="CD61" s="348"/>
      <c r="CE61" s="347"/>
      <c r="CF61" s="347"/>
      <c r="CG61" s="347"/>
      <c r="CH61" s="347"/>
      <c r="CI61" s="347"/>
      <c r="CJ61" s="347"/>
      <c r="CK61" s="347"/>
      <c r="CL61" s="347"/>
      <c r="CM61" s="347"/>
      <c r="CN61" s="347"/>
      <c r="CO61" s="348"/>
      <c r="CP61" s="348"/>
      <c r="CQ61" s="347"/>
      <c r="CR61" s="347"/>
      <c r="CS61" s="347"/>
      <c r="CT61" s="347"/>
      <c r="CU61" s="347"/>
      <c r="CV61" s="347"/>
      <c r="CW61" s="347"/>
      <c r="CX61" s="347"/>
      <c r="CY61" s="347"/>
      <c r="CZ61" s="347"/>
      <c r="DA61" s="348"/>
      <c r="DB61" s="348"/>
      <c r="DC61" s="348"/>
      <c r="DD61" s="349"/>
      <c r="DE61" s="343"/>
    </row>
    <row r="62" spans="1:109" x14ac:dyDescent="0.15">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324"/>
    </row>
    <row r="63" spans="1:109" ht="17.25" x14ac:dyDescent="0.15">
      <c r="B63" s="350" t="s">
        <v>572</v>
      </c>
    </row>
    <row r="64" spans="1:109" x14ac:dyDescent="0.15">
      <c r="B64" s="331"/>
      <c r="G64" s="338"/>
      <c r="I64" s="351"/>
      <c r="J64" s="351"/>
      <c r="K64" s="351"/>
      <c r="L64" s="351"/>
      <c r="M64" s="351"/>
      <c r="N64" s="352"/>
      <c r="AM64" s="338"/>
      <c r="AN64" s="338" t="s">
        <v>565</v>
      </c>
      <c r="AP64" s="339"/>
      <c r="AQ64" s="339"/>
      <c r="AR64" s="339"/>
      <c r="AY64" s="338"/>
      <c r="BA64" s="339"/>
      <c r="BB64" s="339"/>
      <c r="BC64" s="339"/>
      <c r="BK64" s="338"/>
      <c r="BM64" s="339"/>
      <c r="BN64" s="339"/>
      <c r="BO64" s="339"/>
      <c r="BW64" s="338"/>
      <c r="BY64" s="339"/>
      <c r="BZ64" s="339"/>
      <c r="CA64" s="339"/>
      <c r="CI64" s="338"/>
      <c r="CK64" s="339"/>
      <c r="CL64" s="339"/>
      <c r="CM64" s="339"/>
      <c r="CU64" s="338"/>
      <c r="CW64" s="339"/>
      <c r="CX64" s="339"/>
      <c r="CY64" s="339"/>
    </row>
    <row r="65" spans="2:107" x14ac:dyDescent="0.15">
      <c r="B65" s="331"/>
      <c r="AN65" s="1142" t="s">
        <v>573</v>
      </c>
      <c r="AO65" s="1143"/>
      <c r="AP65" s="1143"/>
      <c r="AQ65" s="1143"/>
      <c r="AR65" s="1143"/>
      <c r="AS65" s="1143"/>
      <c r="AT65" s="1143"/>
      <c r="AU65" s="1143"/>
      <c r="AV65" s="1143"/>
      <c r="AW65" s="1143"/>
      <c r="AX65" s="1143"/>
      <c r="AY65" s="1143"/>
      <c r="AZ65" s="1143"/>
      <c r="BA65" s="1143"/>
      <c r="BB65" s="1143"/>
      <c r="BC65" s="1143"/>
      <c r="BD65" s="1143"/>
      <c r="BE65" s="1143"/>
      <c r="BF65" s="1143"/>
      <c r="BG65" s="1143"/>
      <c r="BH65" s="1143"/>
      <c r="BI65" s="1143"/>
      <c r="BJ65" s="1143"/>
      <c r="BK65" s="1143"/>
      <c r="BL65" s="1143"/>
      <c r="BM65" s="1143"/>
      <c r="BN65" s="1143"/>
      <c r="BO65" s="1143"/>
      <c r="BP65" s="1143"/>
      <c r="BQ65" s="1143"/>
      <c r="BR65" s="1143"/>
      <c r="BS65" s="1143"/>
      <c r="BT65" s="1143"/>
      <c r="BU65" s="1143"/>
      <c r="BV65" s="1143"/>
      <c r="BW65" s="1143"/>
      <c r="BX65" s="1143"/>
      <c r="BY65" s="1143"/>
      <c r="BZ65" s="1143"/>
      <c r="CA65" s="1143"/>
      <c r="CB65" s="1143"/>
      <c r="CC65" s="1143"/>
      <c r="CD65" s="1143"/>
      <c r="CE65" s="1143"/>
      <c r="CF65" s="1143"/>
      <c r="CG65" s="1143"/>
      <c r="CH65" s="1143"/>
      <c r="CI65" s="1143"/>
      <c r="CJ65" s="1143"/>
      <c r="CK65" s="1143"/>
      <c r="CL65" s="1143"/>
      <c r="CM65" s="1143"/>
      <c r="CN65" s="1143"/>
      <c r="CO65" s="1143"/>
      <c r="CP65" s="1143"/>
      <c r="CQ65" s="1143"/>
      <c r="CR65" s="1143"/>
      <c r="CS65" s="1143"/>
      <c r="CT65" s="1143"/>
      <c r="CU65" s="1143"/>
      <c r="CV65" s="1143"/>
      <c r="CW65" s="1143"/>
      <c r="CX65" s="1143"/>
      <c r="CY65" s="1143"/>
      <c r="CZ65" s="1143"/>
      <c r="DA65" s="1143"/>
      <c r="DB65" s="1143"/>
      <c r="DC65" s="1144"/>
    </row>
    <row r="66" spans="2:107" x14ac:dyDescent="0.15">
      <c r="B66" s="331"/>
      <c r="AN66" s="1145"/>
      <c r="AO66" s="1146"/>
      <c r="AP66" s="1146"/>
      <c r="AQ66" s="1146"/>
      <c r="AR66" s="1146"/>
      <c r="AS66" s="1146"/>
      <c r="AT66" s="1146"/>
      <c r="AU66" s="1146"/>
      <c r="AV66" s="1146"/>
      <c r="AW66" s="1146"/>
      <c r="AX66" s="1146"/>
      <c r="AY66" s="1146"/>
      <c r="AZ66" s="1146"/>
      <c r="BA66" s="1146"/>
      <c r="BB66" s="1146"/>
      <c r="BC66" s="1146"/>
      <c r="BD66" s="1146"/>
      <c r="BE66" s="1146"/>
      <c r="BF66" s="1146"/>
      <c r="BG66" s="1146"/>
      <c r="BH66" s="1146"/>
      <c r="BI66" s="1146"/>
      <c r="BJ66" s="1146"/>
      <c r="BK66" s="1146"/>
      <c r="BL66" s="1146"/>
      <c r="BM66" s="1146"/>
      <c r="BN66" s="1146"/>
      <c r="BO66" s="1146"/>
      <c r="BP66" s="1146"/>
      <c r="BQ66" s="1146"/>
      <c r="BR66" s="1146"/>
      <c r="BS66" s="1146"/>
      <c r="BT66" s="1146"/>
      <c r="BU66" s="1146"/>
      <c r="BV66" s="1146"/>
      <c r="BW66" s="1146"/>
      <c r="BX66" s="1146"/>
      <c r="BY66" s="1146"/>
      <c r="BZ66" s="1146"/>
      <c r="CA66" s="1146"/>
      <c r="CB66" s="1146"/>
      <c r="CC66" s="1146"/>
      <c r="CD66" s="1146"/>
      <c r="CE66" s="1146"/>
      <c r="CF66" s="1146"/>
      <c r="CG66" s="1146"/>
      <c r="CH66" s="1146"/>
      <c r="CI66" s="1146"/>
      <c r="CJ66" s="1146"/>
      <c r="CK66" s="1146"/>
      <c r="CL66" s="1146"/>
      <c r="CM66" s="1146"/>
      <c r="CN66" s="1146"/>
      <c r="CO66" s="1146"/>
      <c r="CP66" s="1146"/>
      <c r="CQ66" s="1146"/>
      <c r="CR66" s="1146"/>
      <c r="CS66" s="1146"/>
      <c r="CT66" s="1146"/>
      <c r="CU66" s="1146"/>
      <c r="CV66" s="1146"/>
      <c r="CW66" s="1146"/>
      <c r="CX66" s="1146"/>
      <c r="CY66" s="1146"/>
      <c r="CZ66" s="1146"/>
      <c r="DA66" s="1146"/>
      <c r="DB66" s="1146"/>
      <c r="DC66" s="1147"/>
    </row>
    <row r="67" spans="2:107" x14ac:dyDescent="0.15">
      <c r="B67" s="331"/>
      <c r="AN67" s="1145"/>
      <c r="AO67" s="1146"/>
      <c r="AP67" s="1146"/>
      <c r="AQ67" s="1146"/>
      <c r="AR67" s="1146"/>
      <c r="AS67" s="1146"/>
      <c r="AT67" s="1146"/>
      <c r="AU67" s="1146"/>
      <c r="AV67" s="1146"/>
      <c r="AW67" s="1146"/>
      <c r="AX67" s="1146"/>
      <c r="AY67" s="1146"/>
      <c r="AZ67" s="1146"/>
      <c r="BA67" s="1146"/>
      <c r="BB67" s="1146"/>
      <c r="BC67" s="1146"/>
      <c r="BD67" s="1146"/>
      <c r="BE67" s="1146"/>
      <c r="BF67" s="1146"/>
      <c r="BG67" s="1146"/>
      <c r="BH67" s="1146"/>
      <c r="BI67" s="1146"/>
      <c r="BJ67" s="1146"/>
      <c r="BK67" s="1146"/>
      <c r="BL67" s="1146"/>
      <c r="BM67" s="1146"/>
      <c r="BN67" s="1146"/>
      <c r="BO67" s="1146"/>
      <c r="BP67" s="1146"/>
      <c r="BQ67" s="1146"/>
      <c r="BR67" s="1146"/>
      <c r="BS67" s="1146"/>
      <c r="BT67" s="1146"/>
      <c r="BU67" s="1146"/>
      <c r="BV67" s="1146"/>
      <c r="BW67" s="1146"/>
      <c r="BX67" s="1146"/>
      <c r="BY67" s="1146"/>
      <c r="BZ67" s="1146"/>
      <c r="CA67" s="1146"/>
      <c r="CB67" s="1146"/>
      <c r="CC67" s="1146"/>
      <c r="CD67" s="1146"/>
      <c r="CE67" s="1146"/>
      <c r="CF67" s="1146"/>
      <c r="CG67" s="1146"/>
      <c r="CH67" s="1146"/>
      <c r="CI67" s="1146"/>
      <c r="CJ67" s="1146"/>
      <c r="CK67" s="1146"/>
      <c r="CL67" s="1146"/>
      <c r="CM67" s="1146"/>
      <c r="CN67" s="1146"/>
      <c r="CO67" s="1146"/>
      <c r="CP67" s="1146"/>
      <c r="CQ67" s="1146"/>
      <c r="CR67" s="1146"/>
      <c r="CS67" s="1146"/>
      <c r="CT67" s="1146"/>
      <c r="CU67" s="1146"/>
      <c r="CV67" s="1146"/>
      <c r="CW67" s="1146"/>
      <c r="CX67" s="1146"/>
      <c r="CY67" s="1146"/>
      <c r="CZ67" s="1146"/>
      <c r="DA67" s="1146"/>
      <c r="DB67" s="1146"/>
      <c r="DC67" s="1147"/>
    </row>
    <row r="68" spans="2:107" x14ac:dyDescent="0.15">
      <c r="B68" s="331"/>
      <c r="AN68" s="1145"/>
      <c r="AO68" s="1146"/>
      <c r="AP68" s="1146"/>
      <c r="AQ68" s="1146"/>
      <c r="AR68" s="1146"/>
      <c r="AS68" s="1146"/>
      <c r="AT68" s="1146"/>
      <c r="AU68" s="1146"/>
      <c r="AV68" s="1146"/>
      <c r="AW68" s="1146"/>
      <c r="AX68" s="1146"/>
      <c r="AY68" s="1146"/>
      <c r="AZ68" s="1146"/>
      <c r="BA68" s="1146"/>
      <c r="BB68" s="1146"/>
      <c r="BC68" s="1146"/>
      <c r="BD68" s="1146"/>
      <c r="BE68" s="1146"/>
      <c r="BF68" s="1146"/>
      <c r="BG68" s="1146"/>
      <c r="BH68" s="1146"/>
      <c r="BI68" s="1146"/>
      <c r="BJ68" s="1146"/>
      <c r="BK68" s="1146"/>
      <c r="BL68" s="1146"/>
      <c r="BM68" s="1146"/>
      <c r="BN68" s="1146"/>
      <c r="BO68" s="1146"/>
      <c r="BP68" s="1146"/>
      <c r="BQ68" s="1146"/>
      <c r="BR68" s="1146"/>
      <c r="BS68" s="1146"/>
      <c r="BT68" s="1146"/>
      <c r="BU68" s="1146"/>
      <c r="BV68" s="1146"/>
      <c r="BW68" s="1146"/>
      <c r="BX68" s="1146"/>
      <c r="BY68" s="1146"/>
      <c r="BZ68" s="1146"/>
      <c r="CA68" s="1146"/>
      <c r="CB68" s="1146"/>
      <c r="CC68" s="1146"/>
      <c r="CD68" s="1146"/>
      <c r="CE68" s="1146"/>
      <c r="CF68" s="1146"/>
      <c r="CG68" s="1146"/>
      <c r="CH68" s="1146"/>
      <c r="CI68" s="1146"/>
      <c r="CJ68" s="1146"/>
      <c r="CK68" s="1146"/>
      <c r="CL68" s="1146"/>
      <c r="CM68" s="1146"/>
      <c r="CN68" s="1146"/>
      <c r="CO68" s="1146"/>
      <c r="CP68" s="1146"/>
      <c r="CQ68" s="1146"/>
      <c r="CR68" s="1146"/>
      <c r="CS68" s="1146"/>
      <c r="CT68" s="1146"/>
      <c r="CU68" s="1146"/>
      <c r="CV68" s="1146"/>
      <c r="CW68" s="1146"/>
      <c r="CX68" s="1146"/>
      <c r="CY68" s="1146"/>
      <c r="CZ68" s="1146"/>
      <c r="DA68" s="1146"/>
      <c r="DB68" s="1146"/>
      <c r="DC68" s="1147"/>
    </row>
    <row r="69" spans="2:107" x14ac:dyDescent="0.15">
      <c r="B69" s="331"/>
      <c r="AN69" s="1148"/>
      <c r="AO69" s="1149"/>
      <c r="AP69" s="1149"/>
      <c r="AQ69" s="1149"/>
      <c r="AR69" s="1149"/>
      <c r="AS69" s="1149"/>
      <c r="AT69" s="1149"/>
      <c r="AU69" s="1149"/>
      <c r="AV69" s="1149"/>
      <c r="AW69" s="1149"/>
      <c r="AX69" s="1149"/>
      <c r="AY69" s="1149"/>
      <c r="AZ69" s="1149"/>
      <c r="BA69" s="1149"/>
      <c r="BB69" s="1149"/>
      <c r="BC69" s="1149"/>
      <c r="BD69" s="1149"/>
      <c r="BE69" s="1149"/>
      <c r="BF69" s="1149"/>
      <c r="BG69" s="1149"/>
      <c r="BH69" s="1149"/>
      <c r="BI69" s="1149"/>
      <c r="BJ69" s="1149"/>
      <c r="BK69" s="1149"/>
      <c r="BL69" s="1149"/>
      <c r="BM69" s="1149"/>
      <c r="BN69" s="1149"/>
      <c r="BO69" s="1149"/>
      <c r="BP69" s="1149"/>
      <c r="BQ69" s="1149"/>
      <c r="BR69" s="1149"/>
      <c r="BS69" s="1149"/>
      <c r="BT69" s="1149"/>
      <c r="BU69" s="1149"/>
      <c r="BV69" s="1149"/>
      <c r="BW69" s="1149"/>
      <c r="BX69" s="1149"/>
      <c r="BY69" s="1149"/>
      <c r="BZ69" s="1149"/>
      <c r="CA69" s="1149"/>
      <c r="CB69" s="1149"/>
      <c r="CC69" s="1149"/>
      <c r="CD69" s="1149"/>
      <c r="CE69" s="1149"/>
      <c r="CF69" s="1149"/>
      <c r="CG69" s="1149"/>
      <c r="CH69" s="1149"/>
      <c r="CI69" s="1149"/>
      <c r="CJ69" s="1149"/>
      <c r="CK69" s="1149"/>
      <c r="CL69" s="1149"/>
      <c r="CM69" s="1149"/>
      <c r="CN69" s="1149"/>
      <c r="CO69" s="1149"/>
      <c r="CP69" s="1149"/>
      <c r="CQ69" s="1149"/>
      <c r="CR69" s="1149"/>
      <c r="CS69" s="1149"/>
      <c r="CT69" s="1149"/>
      <c r="CU69" s="1149"/>
      <c r="CV69" s="1149"/>
      <c r="CW69" s="1149"/>
      <c r="CX69" s="1149"/>
      <c r="CY69" s="1149"/>
      <c r="CZ69" s="1149"/>
      <c r="DA69" s="1149"/>
      <c r="DB69" s="1149"/>
      <c r="DC69" s="1150"/>
    </row>
    <row r="70" spans="2:107" x14ac:dyDescent="0.15">
      <c r="B70" s="331"/>
      <c r="H70" s="353"/>
      <c r="I70" s="353"/>
      <c r="J70" s="354"/>
      <c r="K70" s="354"/>
      <c r="L70" s="355"/>
      <c r="M70" s="354"/>
      <c r="N70" s="355"/>
      <c r="AN70" s="340"/>
      <c r="AO70" s="340"/>
      <c r="AP70" s="340"/>
      <c r="AZ70" s="340"/>
      <c r="BA70" s="340"/>
      <c r="BB70" s="340"/>
      <c r="BL70" s="340"/>
      <c r="BM70" s="340"/>
      <c r="BN70" s="340"/>
      <c r="BX70" s="340"/>
      <c r="BY70" s="340"/>
      <c r="BZ70" s="340"/>
      <c r="CJ70" s="340"/>
      <c r="CK70" s="340"/>
      <c r="CL70" s="340"/>
      <c r="CV70" s="340"/>
      <c r="CW70" s="340"/>
      <c r="CX70" s="340"/>
    </row>
    <row r="71" spans="2:107" x14ac:dyDescent="0.15">
      <c r="B71" s="331"/>
      <c r="G71" s="356"/>
      <c r="I71" s="357"/>
      <c r="J71" s="354"/>
      <c r="K71" s="354"/>
      <c r="L71" s="355"/>
      <c r="M71" s="354"/>
      <c r="N71" s="355"/>
      <c r="AM71" s="356"/>
      <c r="AN71" s="324" t="s">
        <v>567</v>
      </c>
    </row>
    <row r="72" spans="2:107" x14ac:dyDescent="0.15">
      <c r="B72" s="331"/>
      <c r="G72" s="1136"/>
      <c r="H72" s="1136"/>
      <c r="I72" s="1136"/>
      <c r="J72" s="1136"/>
      <c r="K72" s="341"/>
      <c r="L72" s="341"/>
      <c r="M72" s="342"/>
      <c r="N72" s="342"/>
      <c r="AN72" s="1139"/>
      <c r="AO72" s="1140"/>
      <c r="AP72" s="1140"/>
      <c r="AQ72" s="1140"/>
      <c r="AR72" s="1140"/>
      <c r="AS72" s="1140"/>
      <c r="AT72" s="1140"/>
      <c r="AU72" s="1140"/>
      <c r="AV72" s="1140"/>
      <c r="AW72" s="1140"/>
      <c r="AX72" s="1140"/>
      <c r="AY72" s="1140"/>
      <c r="AZ72" s="1140"/>
      <c r="BA72" s="1140"/>
      <c r="BB72" s="1140"/>
      <c r="BC72" s="1140"/>
      <c r="BD72" s="1140"/>
      <c r="BE72" s="1140"/>
      <c r="BF72" s="1140"/>
      <c r="BG72" s="1140"/>
      <c r="BH72" s="1140"/>
      <c r="BI72" s="1140"/>
      <c r="BJ72" s="1140"/>
      <c r="BK72" s="1140"/>
      <c r="BL72" s="1140"/>
      <c r="BM72" s="1140"/>
      <c r="BN72" s="1140"/>
      <c r="BO72" s="1141"/>
      <c r="BP72" s="1135" t="s">
        <v>223</v>
      </c>
      <c r="BQ72" s="1135"/>
      <c r="BR72" s="1135"/>
      <c r="BS72" s="1135"/>
      <c r="BT72" s="1135"/>
      <c r="BU72" s="1135"/>
      <c r="BV72" s="1135"/>
      <c r="BW72" s="1135"/>
      <c r="BX72" s="1135" t="s">
        <v>236</v>
      </c>
      <c r="BY72" s="1135"/>
      <c r="BZ72" s="1135"/>
      <c r="CA72" s="1135"/>
      <c r="CB72" s="1135"/>
      <c r="CC72" s="1135"/>
      <c r="CD72" s="1135"/>
      <c r="CE72" s="1135"/>
      <c r="CF72" s="1135" t="s">
        <v>539</v>
      </c>
      <c r="CG72" s="1135"/>
      <c r="CH72" s="1135"/>
      <c r="CI72" s="1135"/>
      <c r="CJ72" s="1135"/>
      <c r="CK72" s="1135"/>
      <c r="CL72" s="1135"/>
      <c r="CM72" s="1135"/>
      <c r="CN72" s="1135" t="s">
        <v>540</v>
      </c>
      <c r="CO72" s="1135"/>
      <c r="CP72" s="1135"/>
      <c r="CQ72" s="1135"/>
      <c r="CR72" s="1135"/>
      <c r="CS72" s="1135"/>
      <c r="CT72" s="1135"/>
      <c r="CU72" s="1135"/>
      <c r="CV72" s="1135" t="s">
        <v>541</v>
      </c>
      <c r="CW72" s="1135"/>
      <c r="CX72" s="1135"/>
      <c r="CY72" s="1135"/>
      <c r="CZ72" s="1135"/>
      <c r="DA72" s="1135"/>
      <c r="DB72" s="1135"/>
      <c r="DC72" s="1135"/>
    </row>
    <row r="73" spans="2:107" x14ac:dyDescent="0.15">
      <c r="B73" s="331"/>
      <c r="G73" s="1138"/>
      <c r="H73" s="1138"/>
      <c r="I73" s="1138"/>
      <c r="J73" s="1138"/>
      <c r="K73" s="1134"/>
      <c r="L73" s="1134"/>
      <c r="M73" s="1134"/>
      <c r="N73" s="1134"/>
      <c r="AM73" s="340"/>
      <c r="AN73" s="1133" t="s">
        <v>568</v>
      </c>
      <c r="AO73" s="1133"/>
      <c r="AP73" s="1133"/>
      <c r="AQ73" s="1133"/>
      <c r="AR73" s="1133"/>
      <c r="AS73" s="1133"/>
      <c r="AT73" s="1133"/>
      <c r="AU73" s="1133"/>
      <c r="AV73" s="1133"/>
      <c r="AW73" s="1133"/>
      <c r="AX73" s="1133"/>
      <c r="AY73" s="1133"/>
      <c r="AZ73" s="1133"/>
      <c r="BA73" s="1133"/>
      <c r="BB73" s="1133" t="s">
        <v>569</v>
      </c>
      <c r="BC73" s="1133"/>
      <c r="BD73" s="1133"/>
      <c r="BE73" s="1133"/>
      <c r="BF73" s="1133"/>
      <c r="BG73" s="1133"/>
      <c r="BH73" s="1133"/>
      <c r="BI73" s="1133"/>
      <c r="BJ73" s="1133"/>
      <c r="BK73" s="1133"/>
      <c r="BL73" s="1133"/>
      <c r="BM73" s="1133"/>
      <c r="BN73" s="1133"/>
      <c r="BO73" s="1133"/>
      <c r="BP73" s="1130"/>
      <c r="BQ73" s="1130"/>
      <c r="BR73" s="1130"/>
      <c r="BS73" s="1130"/>
      <c r="BT73" s="1130"/>
      <c r="BU73" s="1130"/>
      <c r="BV73" s="1130"/>
      <c r="BW73" s="1130"/>
      <c r="BX73" s="1130"/>
      <c r="BY73" s="1130"/>
      <c r="BZ73" s="1130"/>
      <c r="CA73" s="1130"/>
      <c r="CB73" s="1130"/>
      <c r="CC73" s="1130"/>
      <c r="CD73" s="1130"/>
      <c r="CE73" s="1130"/>
      <c r="CF73" s="1130"/>
      <c r="CG73" s="1130"/>
      <c r="CH73" s="1130"/>
      <c r="CI73" s="1130"/>
      <c r="CJ73" s="1130"/>
      <c r="CK73" s="1130"/>
      <c r="CL73" s="1130"/>
      <c r="CM73" s="1130"/>
      <c r="CN73" s="1130"/>
      <c r="CO73" s="1130"/>
      <c r="CP73" s="1130"/>
      <c r="CQ73" s="1130"/>
      <c r="CR73" s="1130"/>
      <c r="CS73" s="1130"/>
      <c r="CT73" s="1130"/>
      <c r="CU73" s="1130"/>
      <c r="CV73" s="1130"/>
      <c r="CW73" s="1130"/>
      <c r="CX73" s="1130"/>
      <c r="CY73" s="1130"/>
      <c r="CZ73" s="1130"/>
      <c r="DA73" s="1130"/>
      <c r="DB73" s="1130"/>
      <c r="DC73" s="1130"/>
    </row>
    <row r="74" spans="2:107" x14ac:dyDescent="0.15">
      <c r="B74" s="331"/>
      <c r="G74" s="1138"/>
      <c r="H74" s="1138"/>
      <c r="I74" s="1138"/>
      <c r="J74" s="1138"/>
      <c r="K74" s="1134"/>
      <c r="L74" s="1134"/>
      <c r="M74" s="1134"/>
      <c r="N74" s="1134"/>
      <c r="AM74" s="340"/>
      <c r="AN74" s="1133"/>
      <c r="AO74" s="1133"/>
      <c r="AP74" s="1133"/>
      <c r="AQ74" s="1133"/>
      <c r="AR74" s="1133"/>
      <c r="AS74" s="1133"/>
      <c r="AT74" s="1133"/>
      <c r="AU74" s="1133"/>
      <c r="AV74" s="1133"/>
      <c r="AW74" s="1133"/>
      <c r="AX74" s="1133"/>
      <c r="AY74" s="1133"/>
      <c r="AZ74" s="1133"/>
      <c r="BA74" s="1133"/>
      <c r="BB74" s="1133"/>
      <c r="BC74" s="1133"/>
      <c r="BD74" s="1133"/>
      <c r="BE74" s="1133"/>
      <c r="BF74" s="1133"/>
      <c r="BG74" s="1133"/>
      <c r="BH74" s="1133"/>
      <c r="BI74" s="1133"/>
      <c r="BJ74" s="1133"/>
      <c r="BK74" s="1133"/>
      <c r="BL74" s="1133"/>
      <c r="BM74" s="1133"/>
      <c r="BN74" s="1133"/>
      <c r="BO74" s="1133"/>
      <c r="BP74" s="1130"/>
      <c r="BQ74" s="1130"/>
      <c r="BR74" s="1130"/>
      <c r="BS74" s="1130"/>
      <c r="BT74" s="1130"/>
      <c r="BU74" s="1130"/>
      <c r="BV74" s="1130"/>
      <c r="BW74" s="1130"/>
      <c r="BX74" s="1130"/>
      <c r="BY74" s="1130"/>
      <c r="BZ74" s="1130"/>
      <c r="CA74" s="1130"/>
      <c r="CB74" s="1130"/>
      <c r="CC74" s="1130"/>
      <c r="CD74" s="1130"/>
      <c r="CE74" s="1130"/>
      <c r="CF74" s="1130"/>
      <c r="CG74" s="1130"/>
      <c r="CH74" s="1130"/>
      <c r="CI74" s="1130"/>
      <c r="CJ74" s="1130"/>
      <c r="CK74" s="1130"/>
      <c r="CL74" s="1130"/>
      <c r="CM74" s="1130"/>
      <c r="CN74" s="1130"/>
      <c r="CO74" s="1130"/>
      <c r="CP74" s="1130"/>
      <c r="CQ74" s="1130"/>
      <c r="CR74" s="1130"/>
      <c r="CS74" s="1130"/>
      <c r="CT74" s="1130"/>
      <c r="CU74" s="1130"/>
      <c r="CV74" s="1130"/>
      <c r="CW74" s="1130"/>
      <c r="CX74" s="1130"/>
      <c r="CY74" s="1130"/>
      <c r="CZ74" s="1130"/>
      <c r="DA74" s="1130"/>
      <c r="DB74" s="1130"/>
      <c r="DC74" s="1130"/>
    </row>
    <row r="75" spans="2:107" x14ac:dyDescent="0.15">
      <c r="B75" s="331"/>
      <c r="G75" s="1138"/>
      <c r="H75" s="1138"/>
      <c r="I75" s="1136"/>
      <c r="J75" s="1136"/>
      <c r="K75" s="1137"/>
      <c r="L75" s="1137"/>
      <c r="M75" s="1137"/>
      <c r="N75" s="1137"/>
      <c r="AM75" s="340"/>
      <c r="AN75" s="1133"/>
      <c r="AO75" s="1133"/>
      <c r="AP75" s="1133"/>
      <c r="AQ75" s="1133"/>
      <c r="AR75" s="1133"/>
      <c r="AS75" s="1133"/>
      <c r="AT75" s="1133"/>
      <c r="AU75" s="1133"/>
      <c r="AV75" s="1133"/>
      <c r="AW75" s="1133"/>
      <c r="AX75" s="1133"/>
      <c r="AY75" s="1133"/>
      <c r="AZ75" s="1133"/>
      <c r="BA75" s="1133"/>
      <c r="BB75" s="1133" t="s">
        <v>574</v>
      </c>
      <c r="BC75" s="1133"/>
      <c r="BD75" s="1133"/>
      <c r="BE75" s="1133"/>
      <c r="BF75" s="1133"/>
      <c r="BG75" s="1133"/>
      <c r="BH75" s="1133"/>
      <c r="BI75" s="1133"/>
      <c r="BJ75" s="1133"/>
      <c r="BK75" s="1133"/>
      <c r="BL75" s="1133"/>
      <c r="BM75" s="1133"/>
      <c r="BN75" s="1133"/>
      <c r="BO75" s="1133"/>
      <c r="BP75" s="1130">
        <v>4.7</v>
      </c>
      <c r="BQ75" s="1130"/>
      <c r="BR75" s="1130"/>
      <c r="BS75" s="1130"/>
      <c r="BT75" s="1130"/>
      <c r="BU75" s="1130"/>
      <c r="BV75" s="1130"/>
      <c r="BW75" s="1130"/>
      <c r="BX75" s="1130">
        <v>3.9</v>
      </c>
      <c r="BY75" s="1130"/>
      <c r="BZ75" s="1130"/>
      <c r="CA75" s="1130"/>
      <c r="CB75" s="1130"/>
      <c r="CC75" s="1130"/>
      <c r="CD75" s="1130"/>
      <c r="CE75" s="1130"/>
      <c r="CF75" s="1130">
        <v>3.7</v>
      </c>
      <c r="CG75" s="1130"/>
      <c r="CH75" s="1130"/>
      <c r="CI75" s="1130"/>
      <c r="CJ75" s="1130"/>
      <c r="CK75" s="1130"/>
      <c r="CL75" s="1130"/>
      <c r="CM75" s="1130"/>
      <c r="CN75" s="1130">
        <v>4.3</v>
      </c>
      <c r="CO75" s="1130"/>
      <c r="CP75" s="1130"/>
      <c r="CQ75" s="1130"/>
      <c r="CR75" s="1130"/>
      <c r="CS75" s="1130"/>
      <c r="CT75" s="1130"/>
      <c r="CU75" s="1130"/>
      <c r="CV75" s="1130">
        <v>4.8</v>
      </c>
      <c r="CW75" s="1130"/>
      <c r="CX75" s="1130"/>
      <c r="CY75" s="1130"/>
      <c r="CZ75" s="1130"/>
      <c r="DA75" s="1130"/>
      <c r="DB75" s="1130"/>
      <c r="DC75" s="1130"/>
    </row>
    <row r="76" spans="2:107" x14ac:dyDescent="0.15">
      <c r="B76" s="331"/>
      <c r="G76" s="1138"/>
      <c r="H76" s="1138"/>
      <c r="I76" s="1136"/>
      <c r="J76" s="1136"/>
      <c r="K76" s="1137"/>
      <c r="L76" s="1137"/>
      <c r="M76" s="1137"/>
      <c r="N76" s="1137"/>
      <c r="AM76" s="340"/>
      <c r="AN76" s="1133"/>
      <c r="AO76" s="1133"/>
      <c r="AP76" s="1133"/>
      <c r="AQ76" s="1133"/>
      <c r="AR76" s="1133"/>
      <c r="AS76" s="1133"/>
      <c r="AT76" s="1133"/>
      <c r="AU76" s="1133"/>
      <c r="AV76" s="1133"/>
      <c r="AW76" s="1133"/>
      <c r="AX76" s="1133"/>
      <c r="AY76" s="1133"/>
      <c r="AZ76" s="1133"/>
      <c r="BA76" s="1133"/>
      <c r="BB76" s="1133"/>
      <c r="BC76" s="1133"/>
      <c r="BD76" s="1133"/>
      <c r="BE76" s="1133"/>
      <c r="BF76" s="1133"/>
      <c r="BG76" s="1133"/>
      <c r="BH76" s="1133"/>
      <c r="BI76" s="1133"/>
      <c r="BJ76" s="1133"/>
      <c r="BK76" s="1133"/>
      <c r="BL76" s="1133"/>
      <c r="BM76" s="1133"/>
      <c r="BN76" s="1133"/>
      <c r="BO76" s="1133"/>
      <c r="BP76" s="1130"/>
      <c r="BQ76" s="1130"/>
      <c r="BR76" s="1130"/>
      <c r="BS76" s="1130"/>
      <c r="BT76" s="1130"/>
      <c r="BU76" s="1130"/>
      <c r="BV76" s="1130"/>
      <c r="BW76" s="1130"/>
      <c r="BX76" s="1130"/>
      <c r="BY76" s="1130"/>
      <c r="BZ76" s="1130"/>
      <c r="CA76" s="1130"/>
      <c r="CB76" s="1130"/>
      <c r="CC76" s="1130"/>
      <c r="CD76" s="1130"/>
      <c r="CE76" s="1130"/>
      <c r="CF76" s="1130"/>
      <c r="CG76" s="1130"/>
      <c r="CH76" s="1130"/>
      <c r="CI76" s="1130"/>
      <c r="CJ76" s="1130"/>
      <c r="CK76" s="1130"/>
      <c r="CL76" s="1130"/>
      <c r="CM76" s="1130"/>
      <c r="CN76" s="1130"/>
      <c r="CO76" s="1130"/>
      <c r="CP76" s="1130"/>
      <c r="CQ76" s="1130"/>
      <c r="CR76" s="1130"/>
      <c r="CS76" s="1130"/>
      <c r="CT76" s="1130"/>
      <c r="CU76" s="1130"/>
      <c r="CV76" s="1130"/>
      <c r="CW76" s="1130"/>
      <c r="CX76" s="1130"/>
      <c r="CY76" s="1130"/>
      <c r="CZ76" s="1130"/>
      <c r="DA76" s="1130"/>
      <c r="DB76" s="1130"/>
      <c r="DC76" s="1130"/>
    </row>
    <row r="77" spans="2:107" x14ac:dyDescent="0.15">
      <c r="B77" s="331"/>
      <c r="G77" s="1136"/>
      <c r="H77" s="1136"/>
      <c r="I77" s="1136"/>
      <c r="J77" s="1136"/>
      <c r="K77" s="1134"/>
      <c r="L77" s="1134"/>
      <c r="M77" s="1134"/>
      <c r="N77" s="1134"/>
      <c r="AN77" s="1135" t="s">
        <v>571</v>
      </c>
      <c r="AO77" s="1135"/>
      <c r="AP77" s="1135"/>
      <c r="AQ77" s="1135"/>
      <c r="AR77" s="1135"/>
      <c r="AS77" s="1135"/>
      <c r="AT77" s="1135"/>
      <c r="AU77" s="1135"/>
      <c r="AV77" s="1135"/>
      <c r="AW77" s="1135"/>
      <c r="AX77" s="1135"/>
      <c r="AY77" s="1135"/>
      <c r="AZ77" s="1135"/>
      <c r="BA77" s="1135"/>
      <c r="BB77" s="1133" t="s">
        <v>569</v>
      </c>
      <c r="BC77" s="1133"/>
      <c r="BD77" s="1133"/>
      <c r="BE77" s="1133"/>
      <c r="BF77" s="1133"/>
      <c r="BG77" s="1133"/>
      <c r="BH77" s="1133"/>
      <c r="BI77" s="1133"/>
      <c r="BJ77" s="1133"/>
      <c r="BK77" s="1133"/>
      <c r="BL77" s="1133"/>
      <c r="BM77" s="1133"/>
      <c r="BN77" s="1133"/>
      <c r="BO77" s="1133"/>
      <c r="BP77" s="1130">
        <v>33.1</v>
      </c>
      <c r="BQ77" s="1130"/>
      <c r="BR77" s="1130"/>
      <c r="BS77" s="1130"/>
      <c r="BT77" s="1130"/>
      <c r="BU77" s="1130"/>
      <c r="BV77" s="1130"/>
      <c r="BW77" s="1130"/>
      <c r="BX77" s="1130">
        <v>31.3</v>
      </c>
      <c r="BY77" s="1130"/>
      <c r="BZ77" s="1130"/>
      <c r="CA77" s="1130"/>
      <c r="CB77" s="1130"/>
      <c r="CC77" s="1130"/>
      <c r="CD77" s="1130"/>
      <c r="CE77" s="1130"/>
      <c r="CF77" s="1130">
        <v>25.3</v>
      </c>
      <c r="CG77" s="1130"/>
      <c r="CH77" s="1130"/>
      <c r="CI77" s="1130"/>
      <c r="CJ77" s="1130"/>
      <c r="CK77" s="1130"/>
      <c r="CL77" s="1130"/>
      <c r="CM77" s="1130"/>
      <c r="CN77" s="1130">
        <v>25.5</v>
      </c>
      <c r="CO77" s="1130"/>
      <c r="CP77" s="1130"/>
      <c r="CQ77" s="1130"/>
      <c r="CR77" s="1130"/>
      <c r="CS77" s="1130"/>
      <c r="CT77" s="1130"/>
      <c r="CU77" s="1130"/>
      <c r="CV77" s="1130">
        <v>37.299999999999997</v>
      </c>
      <c r="CW77" s="1130"/>
      <c r="CX77" s="1130"/>
      <c r="CY77" s="1130"/>
      <c r="CZ77" s="1130"/>
      <c r="DA77" s="1130"/>
      <c r="DB77" s="1130"/>
      <c r="DC77" s="1130"/>
    </row>
    <row r="78" spans="2:107" x14ac:dyDescent="0.15">
      <c r="B78" s="331"/>
      <c r="G78" s="1136"/>
      <c r="H78" s="1136"/>
      <c r="I78" s="1136"/>
      <c r="J78" s="1136"/>
      <c r="K78" s="1134"/>
      <c r="L78" s="1134"/>
      <c r="M78" s="1134"/>
      <c r="N78" s="1134"/>
      <c r="AN78" s="1135"/>
      <c r="AO78" s="1135"/>
      <c r="AP78" s="1135"/>
      <c r="AQ78" s="1135"/>
      <c r="AR78" s="1135"/>
      <c r="AS78" s="1135"/>
      <c r="AT78" s="1135"/>
      <c r="AU78" s="1135"/>
      <c r="AV78" s="1135"/>
      <c r="AW78" s="1135"/>
      <c r="AX78" s="1135"/>
      <c r="AY78" s="1135"/>
      <c r="AZ78" s="1135"/>
      <c r="BA78" s="1135"/>
      <c r="BB78" s="1133"/>
      <c r="BC78" s="1133"/>
      <c r="BD78" s="1133"/>
      <c r="BE78" s="1133"/>
      <c r="BF78" s="1133"/>
      <c r="BG78" s="1133"/>
      <c r="BH78" s="1133"/>
      <c r="BI78" s="1133"/>
      <c r="BJ78" s="1133"/>
      <c r="BK78" s="1133"/>
      <c r="BL78" s="1133"/>
      <c r="BM78" s="1133"/>
      <c r="BN78" s="1133"/>
      <c r="BO78" s="1133"/>
      <c r="BP78" s="1130"/>
      <c r="BQ78" s="1130"/>
      <c r="BR78" s="1130"/>
      <c r="BS78" s="1130"/>
      <c r="BT78" s="1130"/>
      <c r="BU78" s="1130"/>
      <c r="BV78" s="1130"/>
      <c r="BW78" s="1130"/>
      <c r="BX78" s="1130"/>
      <c r="BY78" s="1130"/>
      <c r="BZ78" s="1130"/>
      <c r="CA78" s="1130"/>
      <c r="CB78" s="1130"/>
      <c r="CC78" s="1130"/>
      <c r="CD78" s="1130"/>
      <c r="CE78" s="1130"/>
      <c r="CF78" s="1130"/>
      <c r="CG78" s="1130"/>
      <c r="CH78" s="1130"/>
      <c r="CI78" s="1130"/>
      <c r="CJ78" s="1130"/>
      <c r="CK78" s="1130"/>
      <c r="CL78" s="1130"/>
      <c r="CM78" s="1130"/>
      <c r="CN78" s="1130"/>
      <c r="CO78" s="1130"/>
      <c r="CP78" s="1130"/>
      <c r="CQ78" s="1130"/>
      <c r="CR78" s="1130"/>
      <c r="CS78" s="1130"/>
      <c r="CT78" s="1130"/>
      <c r="CU78" s="1130"/>
      <c r="CV78" s="1130"/>
      <c r="CW78" s="1130"/>
      <c r="CX78" s="1130"/>
      <c r="CY78" s="1130"/>
      <c r="CZ78" s="1130"/>
      <c r="DA78" s="1130"/>
      <c r="DB78" s="1130"/>
      <c r="DC78" s="1130"/>
    </row>
    <row r="79" spans="2:107" x14ac:dyDescent="0.15">
      <c r="B79" s="331"/>
      <c r="G79" s="1136"/>
      <c r="H79" s="1136"/>
      <c r="I79" s="1131"/>
      <c r="J79" s="1131"/>
      <c r="K79" s="1132"/>
      <c r="L79" s="1132"/>
      <c r="M79" s="1132"/>
      <c r="N79" s="1132"/>
      <c r="AN79" s="1135"/>
      <c r="AO79" s="1135"/>
      <c r="AP79" s="1135"/>
      <c r="AQ79" s="1135"/>
      <c r="AR79" s="1135"/>
      <c r="AS79" s="1135"/>
      <c r="AT79" s="1135"/>
      <c r="AU79" s="1135"/>
      <c r="AV79" s="1135"/>
      <c r="AW79" s="1135"/>
      <c r="AX79" s="1135"/>
      <c r="AY79" s="1135"/>
      <c r="AZ79" s="1135"/>
      <c r="BA79" s="1135"/>
      <c r="BB79" s="1133" t="s">
        <v>574</v>
      </c>
      <c r="BC79" s="1133"/>
      <c r="BD79" s="1133"/>
      <c r="BE79" s="1133"/>
      <c r="BF79" s="1133"/>
      <c r="BG79" s="1133"/>
      <c r="BH79" s="1133"/>
      <c r="BI79" s="1133"/>
      <c r="BJ79" s="1133"/>
      <c r="BK79" s="1133"/>
      <c r="BL79" s="1133"/>
      <c r="BM79" s="1133"/>
      <c r="BN79" s="1133"/>
      <c r="BO79" s="1133"/>
      <c r="BP79" s="1130">
        <v>7.5</v>
      </c>
      <c r="BQ79" s="1130"/>
      <c r="BR79" s="1130"/>
      <c r="BS79" s="1130"/>
      <c r="BT79" s="1130"/>
      <c r="BU79" s="1130"/>
      <c r="BV79" s="1130"/>
      <c r="BW79" s="1130"/>
      <c r="BX79" s="1130">
        <v>7.2</v>
      </c>
      <c r="BY79" s="1130"/>
      <c r="BZ79" s="1130"/>
      <c r="CA79" s="1130"/>
      <c r="CB79" s="1130"/>
      <c r="CC79" s="1130"/>
      <c r="CD79" s="1130"/>
      <c r="CE79" s="1130"/>
      <c r="CF79" s="1130">
        <v>6.9</v>
      </c>
      <c r="CG79" s="1130"/>
      <c r="CH79" s="1130"/>
      <c r="CI79" s="1130"/>
      <c r="CJ79" s="1130"/>
      <c r="CK79" s="1130"/>
      <c r="CL79" s="1130"/>
      <c r="CM79" s="1130"/>
      <c r="CN79" s="1130">
        <v>6.6</v>
      </c>
      <c r="CO79" s="1130"/>
      <c r="CP79" s="1130"/>
      <c r="CQ79" s="1130"/>
      <c r="CR79" s="1130"/>
      <c r="CS79" s="1130"/>
      <c r="CT79" s="1130"/>
      <c r="CU79" s="1130"/>
      <c r="CV79" s="1130">
        <v>8.6</v>
      </c>
      <c r="CW79" s="1130"/>
      <c r="CX79" s="1130"/>
      <c r="CY79" s="1130"/>
      <c r="CZ79" s="1130"/>
      <c r="DA79" s="1130"/>
      <c r="DB79" s="1130"/>
      <c r="DC79" s="1130"/>
    </row>
    <row r="80" spans="2:107" x14ac:dyDescent="0.15">
      <c r="B80" s="331"/>
      <c r="G80" s="1136"/>
      <c r="H80" s="1136"/>
      <c r="I80" s="1131"/>
      <c r="J80" s="1131"/>
      <c r="K80" s="1132"/>
      <c r="L80" s="1132"/>
      <c r="M80" s="1132"/>
      <c r="N80" s="1132"/>
      <c r="AN80" s="1135"/>
      <c r="AO80" s="1135"/>
      <c r="AP80" s="1135"/>
      <c r="AQ80" s="1135"/>
      <c r="AR80" s="1135"/>
      <c r="AS80" s="1135"/>
      <c r="AT80" s="1135"/>
      <c r="AU80" s="1135"/>
      <c r="AV80" s="1135"/>
      <c r="AW80" s="1135"/>
      <c r="AX80" s="1135"/>
      <c r="AY80" s="1135"/>
      <c r="AZ80" s="1135"/>
      <c r="BA80" s="1135"/>
      <c r="BB80" s="1133"/>
      <c r="BC80" s="1133"/>
      <c r="BD80" s="1133"/>
      <c r="BE80" s="1133"/>
      <c r="BF80" s="1133"/>
      <c r="BG80" s="1133"/>
      <c r="BH80" s="1133"/>
      <c r="BI80" s="1133"/>
      <c r="BJ80" s="1133"/>
      <c r="BK80" s="1133"/>
      <c r="BL80" s="1133"/>
      <c r="BM80" s="1133"/>
      <c r="BN80" s="1133"/>
      <c r="BO80" s="1133"/>
      <c r="BP80" s="1130"/>
      <c r="BQ80" s="1130"/>
      <c r="BR80" s="1130"/>
      <c r="BS80" s="1130"/>
      <c r="BT80" s="1130"/>
      <c r="BU80" s="1130"/>
      <c r="BV80" s="1130"/>
      <c r="BW80" s="1130"/>
      <c r="BX80" s="1130"/>
      <c r="BY80" s="1130"/>
      <c r="BZ80" s="1130"/>
      <c r="CA80" s="1130"/>
      <c r="CB80" s="1130"/>
      <c r="CC80" s="1130"/>
      <c r="CD80" s="1130"/>
      <c r="CE80" s="1130"/>
      <c r="CF80" s="1130"/>
      <c r="CG80" s="1130"/>
      <c r="CH80" s="1130"/>
      <c r="CI80" s="1130"/>
      <c r="CJ80" s="1130"/>
      <c r="CK80" s="1130"/>
      <c r="CL80" s="1130"/>
      <c r="CM80" s="1130"/>
      <c r="CN80" s="1130"/>
      <c r="CO80" s="1130"/>
      <c r="CP80" s="1130"/>
      <c r="CQ80" s="1130"/>
      <c r="CR80" s="1130"/>
      <c r="CS80" s="1130"/>
      <c r="CT80" s="1130"/>
      <c r="CU80" s="1130"/>
      <c r="CV80" s="1130"/>
      <c r="CW80" s="1130"/>
      <c r="CX80" s="1130"/>
      <c r="CY80" s="1130"/>
      <c r="CZ80" s="1130"/>
      <c r="DA80" s="1130"/>
      <c r="DB80" s="1130"/>
      <c r="DC80" s="1130"/>
    </row>
    <row r="81" spans="2:109" x14ac:dyDescent="0.15">
      <c r="B81" s="331"/>
    </row>
    <row r="82" spans="2:109" ht="17.25" x14ac:dyDescent="0.15">
      <c r="B82" s="331"/>
      <c r="K82" s="358"/>
      <c r="L82" s="358"/>
      <c r="M82" s="358"/>
      <c r="N82" s="358"/>
      <c r="AQ82" s="358"/>
      <c r="AR82" s="358"/>
      <c r="AS82" s="358"/>
      <c r="AT82" s="358"/>
      <c r="BC82" s="358"/>
      <c r="BD82" s="358"/>
      <c r="BE82" s="358"/>
      <c r="BF82" s="358"/>
      <c r="BO82" s="358"/>
      <c r="BP82" s="358"/>
      <c r="BQ82" s="358"/>
      <c r="BR82" s="358"/>
      <c r="CA82" s="358"/>
      <c r="CB82" s="358"/>
      <c r="CC82" s="358"/>
      <c r="CD82" s="358"/>
      <c r="CM82" s="358"/>
      <c r="CN82" s="358"/>
      <c r="CO82" s="358"/>
      <c r="CP82" s="358"/>
      <c r="CY82" s="358"/>
      <c r="CZ82" s="358"/>
      <c r="DA82" s="358"/>
      <c r="DB82" s="358"/>
      <c r="DC82" s="358"/>
    </row>
    <row r="83" spans="2:109" x14ac:dyDescent="0.15">
      <c r="B83" s="333"/>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c r="BD83" s="334"/>
      <c r="BE83" s="334"/>
      <c r="BF83" s="334"/>
      <c r="BG83" s="334"/>
      <c r="BH83" s="334"/>
      <c r="BI83" s="334"/>
      <c r="BJ83" s="334"/>
      <c r="BK83" s="334"/>
      <c r="BL83" s="334"/>
      <c r="BM83" s="334"/>
      <c r="BN83" s="334"/>
      <c r="BO83" s="334"/>
      <c r="BP83" s="334"/>
      <c r="BQ83" s="334"/>
      <c r="BR83" s="334"/>
      <c r="BS83" s="334"/>
      <c r="BT83" s="334"/>
      <c r="BU83" s="334"/>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c r="CT83" s="334"/>
      <c r="CU83" s="334"/>
      <c r="CV83" s="334"/>
      <c r="CW83" s="334"/>
      <c r="CX83" s="334"/>
      <c r="CY83" s="334"/>
      <c r="CZ83" s="334"/>
      <c r="DA83" s="334"/>
      <c r="DB83" s="334"/>
      <c r="DC83" s="334"/>
      <c r="DD83" s="335"/>
    </row>
    <row r="84" spans="2:109" x14ac:dyDescent="0.15">
      <c r="DD84" s="324"/>
      <c r="DE84" s="324"/>
    </row>
    <row r="85" spans="2:109" x14ac:dyDescent="0.15">
      <c r="DD85" s="324"/>
      <c r="DE85" s="324"/>
    </row>
    <row r="86" spans="2:109" hidden="1" x14ac:dyDescent="0.15">
      <c r="DD86" s="324"/>
      <c r="DE86" s="324"/>
    </row>
    <row r="87" spans="2:109" hidden="1" x14ac:dyDescent="0.15">
      <c r="K87" s="359"/>
      <c r="AQ87" s="359"/>
      <c r="BC87" s="359"/>
      <c r="BO87" s="359"/>
      <c r="CA87" s="359"/>
      <c r="CM87" s="359"/>
      <c r="CY87" s="359"/>
      <c r="DD87" s="324"/>
      <c r="DE87" s="324"/>
    </row>
    <row r="88" spans="2:109" hidden="1" x14ac:dyDescent="0.15">
      <c r="DD88" s="324"/>
      <c r="DE88" s="324"/>
    </row>
    <row r="89" spans="2:109" hidden="1" x14ac:dyDescent="0.15">
      <c r="DD89" s="324"/>
      <c r="DE89" s="324"/>
    </row>
    <row r="90" spans="2:109" hidden="1" x14ac:dyDescent="0.15">
      <c r="DD90" s="324"/>
      <c r="DE90" s="324"/>
    </row>
    <row r="91" spans="2:109" hidden="1" x14ac:dyDescent="0.15">
      <c r="DD91" s="324"/>
      <c r="DE91" s="324"/>
    </row>
    <row r="92" spans="2:109" ht="13.5" hidden="1" customHeight="1" x14ac:dyDescent="0.15">
      <c r="DD92" s="324"/>
      <c r="DE92" s="324"/>
    </row>
    <row r="93" spans="2:109" ht="13.5" hidden="1" customHeight="1" x14ac:dyDescent="0.15">
      <c r="DD93" s="324"/>
      <c r="DE93" s="324"/>
    </row>
    <row r="94" spans="2:109" ht="13.5" hidden="1" customHeight="1" x14ac:dyDescent="0.15">
      <c r="DD94" s="324"/>
      <c r="DE94" s="324"/>
    </row>
    <row r="95" spans="2:109" ht="13.5" hidden="1" customHeight="1" x14ac:dyDescent="0.15">
      <c r="DD95" s="324"/>
      <c r="DE95" s="324"/>
    </row>
    <row r="96" spans="2:109" ht="13.5" hidden="1" customHeight="1" x14ac:dyDescent="0.15">
      <c r="DD96" s="324"/>
      <c r="DE96" s="324"/>
    </row>
    <row r="97" s="324" customFormat="1" ht="13.5" hidden="1" customHeight="1" x14ac:dyDescent="0.15"/>
    <row r="98" s="324" customFormat="1" ht="13.5" hidden="1" customHeight="1" x14ac:dyDescent="0.15"/>
    <row r="99" s="324" customFormat="1" ht="13.5" hidden="1" customHeight="1" x14ac:dyDescent="0.15"/>
    <row r="100" s="324" customFormat="1" ht="13.5" hidden="1" customHeight="1" x14ac:dyDescent="0.15"/>
    <row r="101" s="324" customFormat="1" ht="13.5" hidden="1" customHeight="1" x14ac:dyDescent="0.15"/>
    <row r="102" s="324" customFormat="1" ht="13.5" hidden="1" customHeight="1" x14ac:dyDescent="0.15"/>
    <row r="103" s="324" customFormat="1" ht="13.5" hidden="1" customHeight="1" x14ac:dyDescent="0.15"/>
    <row r="104" s="324" customFormat="1" ht="13.5" hidden="1" customHeight="1" x14ac:dyDescent="0.15"/>
    <row r="105" s="324" customFormat="1" ht="13.5" hidden="1" customHeight="1" x14ac:dyDescent="0.15"/>
    <row r="106" s="324" customFormat="1" ht="13.5" hidden="1" customHeight="1" x14ac:dyDescent="0.15"/>
    <row r="107" s="324" customFormat="1" ht="13.5" hidden="1" customHeight="1" x14ac:dyDescent="0.15"/>
    <row r="108" s="324" customFormat="1" ht="13.5" hidden="1" customHeight="1" x14ac:dyDescent="0.15"/>
    <row r="109" s="324" customFormat="1" ht="13.5" hidden="1" customHeight="1" x14ac:dyDescent="0.15"/>
    <row r="110" s="324" customFormat="1" ht="13.5" hidden="1" customHeight="1" x14ac:dyDescent="0.15"/>
    <row r="111" s="324" customFormat="1" ht="13.5" hidden="1" customHeight="1" x14ac:dyDescent="0.15"/>
    <row r="112" s="324" customFormat="1" ht="13.5" hidden="1" customHeight="1" x14ac:dyDescent="0.15"/>
    <row r="113" s="324" customFormat="1" ht="13.5" hidden="1" customHeight="1" x14ac:dyDescent="0.15"/>
    <row r="114" s="324" customFormat="1" ht="13.5" hidden="1" customHeight="1" x14ac:dyDescent="0.15"/>
    <row r="115" s="324" customFormat="1" ht="13.5" hidden="1" customHeight="1" x14ac:dyDescent="0.15"/>
    <row r="116" s="324" customFormat="1" ht="13.5" hidden="1" customHeight="1" x14ac:dyDescent="0.15"/>
    <row r="117" s="324" customFormat="1" ht="13.5" hidden="1" customHeight="1" x14ac:dyDescent="0.15"/>
    <row r="118" s="324" customFormat="1" ht="13.5" hidden="1" customHeight="1" x14ac:dyDescent="0.15"/>
    <row r="119" s="324" customFormat="1" ht="13.5" hidden="1" customHeight="1" x14ac:dyDescent="0.15"/>
    <row r="120" s="324" customFormat="1" ht="13.5" hidden="1" customHeight="1" x14ac:dyDescent="0.15"/>
    <row r="121" s="324" customFormat="1" ht="13.5" hidden="1" customHeight="1" x14ac:dyDescent="0.15"/>
    <row r="122" s="324" customFormat="1" ht="13.5" hidden="1" customHeight="1" x14ac:dyDescent="0.15"/>
    <row r="123" s="324" customFormat="1" ht="13.5" hidden="1" customHeight="1" x14ac:dyDescent="0.15"/>
    <row r="124" s="324" customFormat="1" ht="13.5" hidden="1" customHeight="1" x14ac:dyDescent="0.15"/>
    <row r="125" s="324" customFormat="1" ht="13.5" hidden="1" customHeight="1" x14ac:dyDescent="0.15"/>
    <row r="126" s="324" customFormat="1" ht="13.5" hidden="1" customHeight="1" x14ac:dyDescent="0.15"/>
    <row r="127" s="324" customFormat="1" ht="13.5" hidden="1" customHeight="1" x14ac:dyDescent="0.15"/>
    <row r="128" s="324" customFormat="1" ht="13.5" hidden="1" customHeight="1" x14ac:dyDescent="0.15"/>
    <row r="129" s="324" customFormat="1" ht="13.5" hidden="1" customHeight="1" x14ac:dyDescent="0.15"/>
    <row r="130" s="324" customFormat="1" ht="13.5" hidden="1" customHeight="1" x14ac:dyDescent="0.15"/>
    <row r="131" s="324" customFormat="1" ht="13.5" hidden="1" customHeight="1" x14ac:dyDescent="0.15"/>
    <row r="132" s="324" customFormat="1" ht="13.5" hidden="1" customHeight="1" x14ac:dyDescent="0.15"/>
    <row r="133" s="324" customFormat="1" ht="13.5" hidden="1" customHeight="1" x14ac:dyDescent="0.15"/>
    <row r="134" s="324" customFormat="1" ht="13.5" hidden="1" customHeight="1" x14ac:dyDescent="0.15"/>
    <row r="135" s="324" customFormat="1" ht="13.5" hidden="1" customHeight="1" x14ac:dyDescent="0.15"/>
    <row r="136" s="324" customFormat="1" ht="13.5" hidden="1" customHeight="1" x14ac:dyDescent="0.15"/>
    <row r="137" s="324" customFormat="1" ht="13.5" hidden="1" customHeight="1" x14ac:dyDescent="0.15"/>
    <row r="138" s="324" customFormat="1" ht="13.5" hidden="1" customHeight="1" x14ac:dyDescent="0.15"/>
    <row r="139" s="324" customFormat="1" ht="13.5" hidden="1" customHeight="1" x14ac:dyDescent="0.15"/>
    <row r="140" s="324" customFormat="1" ht="13.5" hidden="1" customHeight="1" x14ac:dyDescent="0.15"/>
    <row r="141" s="324" customFormat="1" ht="13.5" hidden="1" customHeight="1" x14ac:dyDescent="0.15"/>
    <row r="142" s="324" customFormat="1" ht="13.5" hidden="1" customHeight="1" x14ac:dyDescent="0.15"/>
    <row r="143" s="324" customFormat="1" ht="13.5" hidden="1" customHeight="1" x14ac:dyDescent="0.15"/>
    <row r="144" s="324" customFormat="1" ht="13.5" hidden="1" customHeight="1" x14ac:dyDescent="0.15"/>
    <row r="145" s="324" customFormat="1" ht="13.5" hidden="1" customHeight="1" x14ac:dyDescent="0.15"/>
    <row r="146" s="324" customFormat="1" ht="13.5" hidden="1" customHeight="1" x14ac:dyDescent="0.15"/>
    <row r="147" s="324" customFormat="1" ht="13.5" hidden="1" customHeight="1" x14ac:dyDescent="0.15"/>
    <row r="148" s="324" customFormat="1" ht="13.5" hidden="1" customHeight="1" x14ac:dyDescent="0.15"/>
    <row r="149" s="324" customFormat="1" ht="13.5" hidden="1" customHeight="1" x14ac:dyDescent="0.15"/>
    <row r="150" s="324" customFormat="1" ht="13.5" hidden="1" customHeight="1" x14ac:dyDescent="0.15"/>
    <row r="151" s="324" customFormat="1" ht="13.5" hidden="1" customHeight="1" x14ac:dyDescent="0.15"/>
    <row r="152" s="324" customFormat="1" ht="13.5" hidden="1" customHeight="1" x14ac:dyDescent="0.15"/>
    <row r="153" s="324" customFormat="1" ht="13.5" hidden="1" customHeight="1" x14ac:dyDescent="0.15"/>
    <row r="154" s="324" customFormat="1" ht="13.5" hidden="1" customHeight="1" x14ac:dyDescent="0.15"/>
    <row r="155" s="324" customFormat="1" ht="13.5" hidden="1" customHeight="1" x14ac:dyDescent="0.15"/>
    <row r="156" s="324" customFormat="1" ht="13.5" hidden="1" customHeight="1" x14ac:dyDescent="0.15"/>
    <row r="157" s="324" customFormat="1" ht="13.5" hidden="1" customHeight="1" x14ac:dyDescent="0.15"/>
    <row r="158" s="324" customFormat="1" ht="13.5" hidden="1" customHeight="1" x14ac:dyDescent="0.15"/>
    <row r="159" s="324" customFormat="1" ht="13.5" hidden="1" customHeight="1" x14ac:dyDescent="0.15"/>
    <row r="160" s="324" customFormat="1" ht="13.5" hidden="1" customHeight="1" x14ac:dyDescent="0.15"/>
  </sheetData>
  <sheetProtection algorithmName="SHA-512" hashValue="sdGzt84hv+cfbxJgmKZx3UCLShTI02mn3f/wlg8JnbChYiplJtZ0Y0qCt/vaNdnYiONn97GmL0QlE2vLEkoifg==" saltValue="FkuZ3NljkOH0uVUuLoNS6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5"/>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7CB3E-F82F-4BD9-A261-CBB7A21A5CB2}">
  <sheetPr>
    <tabColor rgb="FFFFFF00"/>
    <pageSetUpPr fitToPage="1"/>
  </sheetPr>
  <dimension ref="A1:DR125"/>
  <sheetViews>
    <sheetView showGridLines="0" zoomScaleNormal="100" zoomScaleSheetLayoutView="70" workbookViewId="0">
      <selection activeCell="AH22" sqref="AH22:AL23"/>
    </sheetView>
  </sheetViews>
  <sheetFormatPr defaultColWidth="0" defaultRowHeight="13.5" customHeight="1" zeroHeight="1" x14ac:dyDescent="0.15"/>
  <cols>
    <col min="1" max="34" width="2.5" style="95" customWidth="1"/>
    <col min="35" max="122" width="2.5" style="96" customWidth="1"/>
    <col min="123" max="16384" width="2.5" style="96" hidden="1"/>
  </cols>
  <sheetData>
    <row r="1" spans="1:34"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x14ac:dyDescent="0.15">
      <c r="S2" s="96"/>
      <c r="AH2" s="96"/>
    </row>
    <row r="3" spans="1: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x14ac:dyDescent="0.15"/>
    <row r="5" spans="1:34" x14ac:dyDescent="0.15"/>
    <row r="6" spans="1:34" x14ac:dyDescent="0.15"/>
    <row r="7" spans="1:34" x14ac:dyDescent="0.15"/>
    <row r="8" spans="1:34" x14ac:dyDescent="0.15"/>
    <row r="9" spans="1:34" x14ac:dyDescent="0.15">
      <c r="AH9" s="9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575</v>
      </c>
    </row>
  </sheetData>
  <sheetProtection algorithmName="SHA-512" hashValue="3e9VnIgQv154Seq+AM4+92lWzX9odQbkN0VOW9ARa/atoVCp2AuWAI/ILdOdjQzmw4SfWwGKudvkjeaUYKlXtA==" saltValue="elsPcjPlDye5+6y0mAnfzg==" spinCount="100000" sheet="1" objects="1" scenarios="1"/>
  <dataConsolidate/>
  <phoneticPr fontId="5"/>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84F60-83C9-4871-867D-8ED6DF20E2D3}">
  <sheetPr>
    <tabColor rgb="FFFFFF00"/>
    <pageSetUpPr fitToPage="1"/>
  </sheetPr>
  <dimension ref="A1:DR125"/>
  <sheetViews>
    <sheetView showGridLines="0" topLeftCell="A97" zoomScaleNormal="100" zoomScaleSheetLayoutView="55" workbookViewId="0">
      <selection activeCell="AH22" sqref="AH22:AL23"/>
    </sheetView>
  </sheetViews>
  <sheetFormatPr defaultColWidth="0" defaultRowHeight="13.5" customHeight="1" zeroHeight="1" x14ac:dyDescent="0.15"/>
  <cols>
    <col min="1" max="34" width="2.5" style="95" customWidth="1"/>
    <col min="35" max="122" width="2.5" style="96" customWidth="1"/>
    <col min="123" max="16384" width="2.5" style="96" hidden="1"/>
  </cols>
  <sheetData>
    <row r="1" spans="2:34"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x14ac:dyDescent="0.15">
      <c r="S2" s="96"/>
      <c r="AH2" s="96"/>
    </row>
    <row r="3" spans="2: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x14ac:dyDescent="0.15"/>
    <row r="5" spans="2:34" x14ac:dyDescent="0.15"/>
    <row r="6" spans="2:34" x14ac:dyDescent="0.15"/>
    <row r="7" spans="2:34" x14ac:dyDescent="0.15"/>
    <row r="8" spans="2:34" x14ac:dyDescent="0.15"/>
    <row r="9" spans="2:34" x14ac:dyDescent="0.15">
      <c r="AH9" s="9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c r="AG59" s="96"/>
      <c r="AH59" s="96"/>
    </row>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575</v>
      </c>
    </row>
  </sheetData>
  <sheetProtection algorithmName="SHA-512" hashValue="h8OHmiaTXqfG70jq6Px0HWBtOUPQon8SQtV+jsrKpG8stckyI9Ca2anCMeoCU+P9wsyA1c/dL4UPTyTpce4rgw==" saltValue="rhArGVZ7cj8SHjOQVGV/2w==" spinCount="100000" sheet="1" objects="1" scenarios="1"/>
  <dataConsolidate/>
  <phoneticPr fontId="5"/>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74"/>
  <sheetViews>
    <sheetView workbookViewId="0"/>
  </sheetViews>
  <sheetFormatPr defaultColWidth="11.125" defaultRowHeight="13.5" x14ac:dyDescent="0.15"/>
  <cols>
    <col min="1" max="1" width="45.875" style="299" customWidth="1"/>
    <col min="2" max="8" width="13.375" style="299" customWidth="1"/>
    <col min="9" max="16384" width="11.125" style="299"/>
  </cols>
  <sheetData>
    <row r="1" spans="1:8" x14ac:dyDescent="0.15">
      <c r="A1" s="115"/>
      <c r="B1" s="121"/>
      <c r="C1" s="125"/>
      <c r="D1" s="131"/>
      <c r="E1" s="141"/>
      <c r="F1" s="141"/>
      <c r="G1" s="141"/>
      <c r="H1" s="175"/>
    </row>
    <row r="2" spans="1:8" x14ac:dyDescent="0.15">
      <c r="A2" s="116"/>
      <c r="B2" s="122"/>
      <c r="C2" s="306"/>
      <c r="D2" s="132" t="s">
        <v>38</v>
      </c>
      <c r="E2" s="142"/>
      <c r="F2" s="314" t="s">
        <v>362</v>
      </c>
      <c r="G2" s="166"/>
      <c r="H2" s="176"/>
    </row>
    <row r="3" spans="1:8" x14ac:dyDescent="0.15">
      <c r="A3" s="132" t="s">
        <v>507</v>
      </c>
      <c r="B3" s="124"/>
      <c r="C3" s="307"/>
      <c r="D3" s="310">
        <v>155345</v>
      </c>
      <c r="E3" s="312"/>
      <c r="F3" s="315">
        <v>57295</v>
      </c>
      <c r="G3" s="317"/>
      <c r="H3" s="320"/>
    </row>
    <row r="4" spans="1:8" x14ac:dyDescent="0.15">
      <c r="A4" s="117"/>
      <c r="B4" s="123"/>
      <c r="C4" s="308"/>
      <c r="D4" s="311">
        <v>104251</v>
      </c>
      <c r="E4" s="313"/>
      <c r="F4" s="316">
        <v>32771</v>
      </c>
      <c r="G4" s="318"/>
      <c r="H4" s="321"/>
    </row>
    <row r="5" spans="1:8" x14ac:dyDescent="0.15">
      <c r="A5" s="132" t="s">
        <v>536</v>
      </c>
      <c r="B5" s="124"/>
      <c r="C5" s="307"/>
      <c r="D5" s="310">
        <v>117617</v>
      </c>
      <c r="E5" s="312"/>
      <c r="F5" s="315">
        <v>54110</v>
      </c>
      <c r="G5" s="317"/>
      <c r="H5" s="320"/>
    </row>
    <row r="6" spans="1:8" x14ac:dyDescent="0.15">
      <c r="A6" s="117"/>
      <c r="B6" s="123"/>
      <c r="C6" s="308"/>
      <c r="D6" s="311">
        <v>61899</v>
      </c>
      <c r="E6" s="313"/>
      <c r="F6" s="316">
        <v>30620</v>
      </c>
      <c r="G6" s="318"/>
      <c r="H6" s="321"/>
    </row>
    <row r="7" spans="1:8" x14ac:dyDescent="0.15">
      <c r="A7" s="132" t="s">
        <v>537</v>
      </c>
      <c r="B7" s="124"/>
      <c r="C7" s="307"/>
      <c r="D7" s="310">
        <v>76055</v>
      </c>
      <c r="E7" s="312"/>
      <c r="F7" s="315">
        <v>54684</v>
      </c>
      <c r="G7" s="317"/>
      <c r="H7" s="320"/>
    </row>
    <row r="8" spans="1:8" x14ac:dyDescent="0.15">
      <c r="A8" s="117"/>
      <c r="B8" s="123"/>
      <c r="C8" s="308"/>
      <c r="D8" s="311">
        <v>34118</v>
      </c>
      <c r="E8" s="313"/>
      <c r="F8" s="316">
        <v>32829</v>
      </c>
      <c r="G8" s="318"/>
      <c r="H8" s="321"/>
    </row>
    <row r="9" spans="1:8" x14ac:dyDescent="0.15">
      <c r="A9" s="132" t="s">
        <v>459</v>
      </c>
      <c r="B9" s="124"/>
      <c r="C9" s="307"/>
      <c r="D9" s="310">
        <v>137221</v>
      </c>
      <c r="E9" s="312"/>
      <c r="F9" s="315">
        <v>62383</v>
      </c>
      <c r="G9" s="317"/>
      <c r="H9" s="320"/>
    </row>
    <row r="10" spans="1:8" x14ac:dyDescent="0.15">
      <c r="A10" s="117"/>
      <c r="B10" s="123"/>
      <c r="C10" s="308"/>
      <c r="D10" s="311">
        <v>81061</v>
      </c>
      <c r="E10" s="313"/>
      <c r="F10" s="316">
        <v>35325</v>
      </c>
      <c r="G10" s="318"/>
      <c r="H10" s="321"/>
    </row>
    <row r="11" spans="1:8" x14ac:dyDescent="0.15">
      <c r="A11" s="132" t="s">
        <v>538</v>
      </c>
      <c r="B11" s="124"/>
      <c r="C11" s="307"/>
      <c r="D11" s="310">
        <v>82238</v>
      </c>
      <c r="E11" s="312"/>
      <c r="F11" s="315">
        <v>76347</v>
      </c>
      <c r="G11" s="317"/>
      <c r="H11" s="320"/>
    </row>
    <row r="12" spans="1:8" x14ac:dyDescent="0.15">
      <c r="A12" s="117"/>
      <c r="B12" s="123"/>
      <c r="C12" s="309"/>
      <c r="D12" s="311">
        <v>38106</v>
      </c>
      <c r="E12" s="313"/>
      <c r="F12" s="316">
        <v>41762</v>
      </c>
      <c r="G12" s="318"/>
      <c r="H12" s="321"/>
    </row>
    <row r="13" spans="1:8" x14ac:dyDescent="0.15">
      <c r="A13" s="132"/>
      <c r="B13" s="124"/>
      <c r="C13" s="307"/>
      <c r="D13" s="310">
        <v>113695</v>
      </c>
      <c r="E13" s="312"/>
      <c r="F13" s="315">
        <v>60964</v>
      </c>
      <c r="G13" s="319"/>
      <c r="H13" s="320"/>
    </row>
    <row r="14" spans="1:8" x14ac:dyDescent="0.15">
      <c r="A14" s="117"/>
      <c r="B14" s="123"/>
      <c r="C14" s="308"/>
      <c r="D14" s="311">
        <v>63887</v>
      </c>
      <c r="E14" s="313"/>
      <c r="F14" s="316">
        <v>34661</v>
      </c>
      <c r="G14" s="318"/>
      <c r="H14" s="321"/>
    </row>
    <row r="17" spans="1:11" x14ac:dyDescent="0.15">
      <c r="A17" s="299" t="s">
        <v>104</v>
      </c>
    </row>
    <row r="18" spans="1:11" x14ac:dyDescent="0.15">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15">
      <c r="A19" s="300" t="s">
        <v>73</v>
      </c>
      <c r="B19" s="300">
        <f>ROUND(VALUE(SUBSTITUTE(実質収支比率等に係る経年分析!F$48,"▲","-")),2)</f>
        <v>7.32</v>
      </c>
      <c r="C19" s="300">
        <f>ROUND(VALUE(SUBSTITUTE(実質収支比率等に係る経年分析!G$48,"▲","-")),2)</f>
        <v>7.24</v>
      </c>
      <c r="D19" s="300">
        <f>ROUND(VALUE(SUBSTITUTE(実質収支比率等に係る経年分析!H$48,"▲","-")),2)</f>
        <v>8.56</v>
      </c>
      <c r="E19" s="300">
        <f>ROUND(VALUE(SUBSTITUTE(実質収支比率等に係る経年分析!I$48,"▲","-")),2)</f>
        <v>6.88</v>
      </c>
      <c r="F19" s="300">
        <f>ROUND(VALUE(SUBSTITUTE(実質収支比率等に係る経年分析!J$48,"▲","-")),2)</f>
        <v>6.63</v>
      </c>
    </row>
    <row r="20" spans="1:11" x14ac:dyDescent="0.15">
      <c r="A20" s="300" t="s">
        <v>112</v>
      </c>
      <c r="B20" s="300">
        <f>ROUND(VALUE(SUBSTITUTE(実質収支比率等に係る経年分析!F$47,"▲","-")),2)</f>
        <v>27.28</v>
      </c>
      <c r="C20" s="300">
        <f>ROUND(VALUE(SUBSTITUTE(実質収支比率等に係る経年分析!G$47,"▲","-")),2)</f>
        <v>14.46</v>
      </c>
      <c r="D20" s="300">
        <f>ROUND(VALUE(SUBSTITUTE(実質収支比率等に係る経年分析!H$47,"▲","-")),2)</f>
        <v>16.53</v>
      </c>
      <c r="E20" s="300">
        <f>ROUND(VALUE(SUBSTITUTE(実質収支比率等に係る経年分析!I$47,"▲","-")),2)</f>
        <v>16.43</v>
      </c>
      <c r="F20" s="300">
        <f>ROUND(VALUE(SUBSTITUTE(実質収支比率等に係る経年分析!J$47,"▲","-")),2)</f>
        <v>15.86</v>
      </c>
    </row>
    <row r="21" spans="1:11" x14ac:dyDescent="0.15">
      <c r="A21" s="300" t="s">
        <v>113</v>
      </c>
      <c r="B21" s="300">
        <f>IF(ISNUMBER(VALUE(SUBSTITUTE(実質収支比率等に係る経年分析!F$49,"▲","-"))),ROUND(VALUE(SUBSTITUTE(実質収支比率等に係る経年分析!F$49,"▲","-")),2),NA())</f>
        <v>2.5</v>
      </c>
      <c r="C21" s="300">
        <f>IF(ISNUMBER(VALUE(SUBSTITUTE(実質収支比率等に係る経年分析!G$49,"▲","-"))),ROUND(VALUE(SUBSTITUTE(実質収支比率等に係る経年分析!G$49,"▲","-")),2),NA())</f>
        <v>-5.29</v>
      </c>
      <c r="D21" s="300">
        <f>IF(ISNUMBER(VALUE(SUBSTITUTE(実質収支比率等に係る経年分析!H$49,"▲","-"))),ROUND(VALUE(SUBSTITUTE(実質収支比率等に係る経年分析!H$49,"▲","-")),2),NA())</f>
        <v>6.91</v>
      </c>
      <c r="E21" s="300">
        <f>IF(ISNUMBER(VALUE(SUBSTITUTE(実質収支比率等に係る経年分析!I$49,"▲","-"))),ROUND(VALUE(SUBSTITUTE(実質収支比率等に係る経年分析!I$49,"▲","-")),2),NA())</f>
        <v>-1.69</v>
      </c>
      <c r="F21" s="300">
        <f>IF(ISNUMBER(VALUE(SUBSTITUTE(実質収支比率等に係る経年分析!J$49,"▲","-"))),ROUND(VALUE(SUBSTITUTE(実質収支比率等に係る経年分析!J$49,"▲","-")),2),NA())</f>
        <v>-0.16</v>
      </c>
    </row>
    <row r="24" spans="1:11" x14ac:dyDescent="0.15">
      <c r="A24" s="299" t="s">
        <v>23</v>
      </c>
    </row>
    <row r="25" spans="1:11" x14ac:dyDescent="0.15">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15">
      <c r="A26" s="301"/>
      <c r="B26" s="301" t="s">
        <v>115</v>
      </c>
      <c r="C26" s="301" t="s">
        <v>57</v>
      </c>
      <c r="D26" s="301" t="s">
        <v>115</v>
      </c>
      <c r="E26" s="301" t="s">
        <v>57</v>
      </c>
      <c r="F26" s="301" t="s">
        <v>115</v>
      </c>
      <c r="G26" s="301" t="s">
        <v>57</v>
      </c>
      <c r="H26" s="301" t="s">
        <v>115</v>
      </c>
      <c r="I26" s="301" t="s">
        <v>57</v>
      </c>
      <c r="J26" s="301" t="s">
        <v>115</v>
      </c>
      <c r="K26" s="301" t="s">
        <v>57</v>
      </c>
    </row>
    <row r="27" spans="1:11" x14ac:dyDescent="0.15">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7.0000000000000007E-2</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0.05</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7.0000000000000007E-2</v>
      </c>
      <c r="H27" s="301" t="e">
        <f>IF(ROUND(VALUE(SUBSTITUTE(連結実質赤字比率に係る赤字・黒字の構成分析!I$43,"▲","-")),2)&lt;0,ABS(ROUND(VALUE(SUBSTITUTE(連結実質赤字比率に係る赤字・黒字の構成分析!I$43,"▲","-")),2)),NA())</f>
        <v>#N/A</v>
      </c>
      <c r="I27" s="301">
        <f>IF(ROUND(VALUE(SUBSTITUTE(連結実質赤字比率に係る赤字・黒字の構成分析!I$43,"▲","-")),2)&gt;=0,ABS(ROUND(VALUE(SUBSTITUTE(連結実質赤字比率に係る赤字・黒字の構成分析!I$43,"▲","-")),2)),NA())</f>
        <v>0.61</v>
      </c>
      <c r="J27" s="301" t="e">
        <f>IF(ROUND(VALUE(SUBSTITUTE(連結実質赤字比率に係る赤字・黒字の構成分析!J$43,"▲","-")),2)&lt;0,ABS(ROUND(VALUE(SUBSTITUTE(連結実質赤字比率に係る赤字・黒字の構成分析!J$43,"▲","-")),2)),NA())</f>
        <v>#N/A</v>
      </c>
      <c r="K27" s="301">
        <f>IF(ROUND(VALUE(SUBSTITUTE(連結実質赤字比率に係る赤字・黒字の構成分析!J$43,"▲","-")),2)&gt;=0,ABS(ROUND(VALUE(SUBSTITUTE(連結実質赤字比率に係る赤字・黒字の構成分析!J$43,"▲","-")),2)),NA())</f>
        <v>0.04</v>
      </c>
    </row>
    <row r="28" spans="1:11" x14ac:dyDescent="0.15">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15">
      <c r="A29" s="301" t="str">
        <f>IF(連結実質赤字比率に係る赤字・黒字の構成分析!C$41="",NA(),連結実質赤字比率に係る赤字・黒字の構成分析!C$41)</f>
        <v>バス事業特別会計</v>
      </c>
      <c r="B29" s="301" t="e">
        <f>IF(ROUND(VALUE(SUBSTITUTE(連結実質赤字比率に係る赤字・黒字の構成分析!F$41,"▲","-")),2)&lt;0,ABS(ROUND(VALUE(SUBSTITUTE(連結実質赤字比率に係る赤字・黒字の構成分析!F$41,"▲","-")),2)),NA())</f>
        <v>#N/A</v>
      </c>
      <c r="C29" s="301">
        <f>IF(ROUND(VALUE(SUBSTITUTE(連結実質赤字比率に係る赤字・黒字の構成分析!F$41,"▲","-")),2)&gt;=0,ABS(ROUND(VALUE(SUBSTITUTE(連結実質赤字比率に係る赤字・黒字の構成分析!F$41,"▲","-")),2)),NA())</f>
        <v>7.0000000000000007E-2</v>
      </c>
      <c r="D29" s="301" t="e">
        <f>IF(ROUND(VALUE(SUBSTITUTE(連結実質赤字比率に係る赤字・黒字の構成分析!G$41,"▲","-")),2)&lt;0,ABS(ROUND(VALUE(SUBSTITUTE(連結実質赤字比率に係る赤字・黒字の構成分析!G$41,"▲","-")),2)),NA())</f>
        <v>#N/A</v>
      </c>
      <c r="E29" s="301">
        <f>IF(ROUND(VALUE(SUBSTITUTE(連結実質赤字比率に係る赤字・黒字の構成分析!G$41,"▲","-")),2)&gt;=0,ABS(ROUND(VALUE(SUBSTITUTE(連結実質赤字比率に係る赤字・黒字の構成分析!G$41,"▲","-")),2)),NA())</f>
        <v>0.09</v>
      </c>
      <c r="F29" s="301" t="e">
        <f>IF(ROUND(VALUE(SUBSTITUTE(連結実質赤字比率に係る赤字・黒字の構成分析!H$41,"▲","-")),2)&lt;0,ABS(ROUND(VALUE(SUBSTITUTE(連結実質赤字比率に係る赤字・黒字の構成分析!H$41,"▲","-")),2)),NA())</f>
        <v>#N/A</v>
      </c>
      <c r="G29" s="301">
        <f>IF(ROUND(VALUE(SUBSTITUTE(連結実質赤字比率に係る赤字・黒字の構成分析!H$41,"▲","-")),2)&gt;=0,ABS(ROUND(VALUE(SUBSTITUTE(連結実質赤字比率に係る赤字・黒字の構成分析!H$41,"▲","-")),2)),NA())</f>
        <v>0.1</v>
      </c>
      <c r="H29" s="301" t="e">
        <f>IF(ROUND(VALUE(SUBSTITUTE(連結実質赤字比率に係る赤字・黒字の構成分析!I$41,"▲","-")),2)&lt;0,ABS(ROUND(VALUE(SUBSTITUTE(連結実質赤字比率に係る赤字・黒字の構成分析!I$41,"▲","-")),2)),NA())</f>
        <v>#N/A</v>
      </c>
      <c r="I29" s="301">
        <f>IF(ROUND(VALUE(SUBSTITUTE(連結実質赤字比率に係る赤字・黒字の構成分析!I$41,"▲","-")),2)&gt;=0,ABS(ROUND(VALUE(SUBSTITUTE(連結実質赤字比率に係る赤字・黒字の構成分析!I$41,"▲","-")),2)),NA())</f>
        <v>0.06</v>
      </c>
      <c r="J29" s="301" t="e">
        <f>IF(ROUND(VALUE(SUBSTITUTE(連結実質赤字比率に係る赤字・黒字の構成分析!J$41,"▲","-")),2)&lt;0,ABS(ROUND(VALUE(SUBSTITUTE(連結実質赤字比率に係る赤字・黒字の構成分析!J$41,"▲","-")),2)),NA())</f>
        <v>#N/A</v>
      </c>
      <c r="K29" s="301">
        <f>IF(ROUND(VALUE(SUBSTITUTE(連結実質赤字比率に係る赤字・黒字の構成分析!J$41,"▲","-")),2)&gt;=0,ABS(ROUND(VALUE(SUBSTITUTE(連結実質赤字比率に係る赤字・黒字の構成分析!J$41,"▲","-")),2)),NA())</f>
        <v>0.05</v>
      </c>
    </row>
    <row r="30" spans="1:11" x14ac:dyDescent="0.15">
      <c r="A30" s="301" t="str">
        <f>IF(連結実質赤字比率に係る赤字・黒字の構成分析!C$40="",NA(),連結実質赤字比率に係る赤字・黒字の構成分析!C$40)</f>
        <v>国民健康保険診療所事業特別会計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0.02</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0.02</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0.02</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0.02</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0.08</v>
      </c>
    </row>
    <row r="31" spans="1:11" x14ac:dyDescent="0.15">
      <c r="A31" s="301" t="str">
        <f>IF(連結実質赤字比率に係る赤字・黒字の構成分析!C$39="",NA(),連結実質赤字比率に係る赤字・黒字の構成分析!C$39)</f>
        <v>介護事業特別会計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0.16</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0.15</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0.12</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0.05</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0.12</v>
      </c>
    </row>
    <row r="32" spans="1:11" x14ac:dyDescent="0.15">
      <c r="A32" s="301" t="str">
        <f>IF(連結実質赤字比率に係る赤字・黒字の構成分析!C$38="",NA(),連結実質赤字比率に係る赤字・黒字の構成分析!C$38)</f>
        <v>国民健康保険事業特別会計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1.23</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0.98</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0.41</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0.39</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0.45</v>
      </c>
    </row>
    <row r="33" spans="1:16" x14ac:dyDescent="0.15">
      <c r="A33" s="301" t="str">
        <f>IF(連結実質赤字比率に係る赤字・黒字の構成分析!C$37="",NA(),連結実質赤字比率に係る赤字・黒字の構成分析!C$37)</f>
        <v>下水道事業会計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3.17</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1.93</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0.91</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0.63</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1.66</v>
      </c>
    </row>
    <row r="34" spans="1:16" x14ac:dyDescent="0.15">
      <c r="A34" s="301" t="str">
        <f>IF(連結実質赤字比率に係る赤字・黒字の構成分析!C$36="",NA(),連結実質赤字比率に係る赤字・黒字の構成分析!C$36)</f>
        <v>一般会計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7.24</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7.14</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8.4600000000000009</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6.81</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6.57</v>
      </c>
    </row>
    <row r="35" spans="1:16" x14ac:dyDescent="0.15">
      <c r="A35" s="301" t="str">
        <f>IF(連結実質赤字比率に係る赤字・黒字の構成分析!C$35="",NA(),連結実質赤字比率に係る赤字・黒字の構成分析!C$35)</f>
        <v>水道事業会計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6.54</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7.5</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8.4600000000000009</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8.85</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7.7</v>
      </c>
    </row>
    <row r="36" spans="1:16" x14ac:dyDescent="0.15">
      <c r="A36" s="301" t="str">
        <f>IF(連結実質赤字比率に係る赤字・黒字の構成分析!C$34="",NA(),連結実質赤字比率に係る赤字・黒字の構成分析!C$34)</f>
        <v>病院事業会計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9.23</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9.61</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11.11</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11.58</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11.77</v>
      </c>
    </row>
    <row r="39" spans="1:16" x14ac:dyDescent="0.15">
      <c r="A39" s="299" t="s">
        <v>10</v>
      </c>
    </row>
    <row r="40" spans="1:16" x14ac:dyDescent="0.15">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15">
      <c r="A41" s="302"/>
      <c r="B41" s="302" t="s">
        <v>116</v>
      </c>
      <c r="C41" s="302"/>
      <c r="D41" s="302" t="s">
        <v>124</v>
      </c>
      <c r="E41" s="302" t="s">
        <v>116</v>
      </c>
      <c r="F41" s="302"/>
      <c r="G41" s="302" t="s">
        <v>124</v>
      </c>
      <c r="H41" s="302" t="s">
        <v>116</v>
      </c>
      <c r="I41" s="302"/>
      <c r="J41" s="302" t="s">
        <v>124</v>
      </c>
      <c r="K41" s="302" t="s">
        <v>116</v>
      </c>
      <c r="L41" s="302"/>
      <c r="M41" s="302" t="s">
        <v>124</v>
      </c>
      <c r="N41" s="302" t="s">
        <v>116</v>
      </c>
      <c r="O41" s="302"/>
      <c r="P41" s="302" t="s">
        <v>124</v>
      </c>
    </row>
    <row r="42" spans="1:16" x14ac:dyDescent="0.15">
      <c r="A42" s="302" t="s">
        <v>16</v>
      </c>
      <c r="B42" s="302"/>
      <c r="C42" s="302"/>
      <c r="D42" s="302">
        <f>'実質公債費比率（分子）の構造'!K$52</f>
        <v>5918</v>
      </c>
      <c r="E42" s="302"/>
      <c r="F42" s="302"/>
      <c r="G42" s="302">
        <f>'実質公債費比率（分子）の構造'!L$52</f>
        <v>5892</v>
      </c>
      <c r="H42" s="302"/>
      <c r="I42" s="302"/>
      <c r="J42" s="302">
        <f>'実質公債費比率（分子）の構造'!M$52</f>
        <v>5914</v>
      </c>
      <c r="K42" s="302"/>
      <c r="L42" s="302"/>
      <c r="M42" s="302">
        <f>'実質公債費比率（分子）の構造'!N$52</f>
        <v>6155</v>
      </c>
      <c r="N42" s="302"/>
      <c r="O42" s="302"/>
      <c r="P42" s="302">
        <f>'実質公債費比率（分子）の構造'!O$52</f>
        <v>6126</v>
      </c>
    </row>
    <row r="43" spans="1:16" x14ac:dyDescent="0.15">
      <c r="A43" s="302" t="s">
        <v>50</v>
      </c>
      <c r="B43" s="302" t="str">
        <f>'実質公債費比率（分子）の構造'!K$51</f>
        <v>-</v>
      </c>
      <c r="C43" s="302"/>
      <c r="D43" s="302"/>
      <c r="E43" s="302">
        <f>'実質公債費比率（分子）の構造'!L$51</f>
        <v>0</v>
      </c>
      <c r="F43" s="302"/>
      <c r="G43" s="302"/>
      <c r="H43" s="302">
        <f>'実質公債費比率（分子）の構造'!M$51</f>
        <v>0</v>
      </c>
      <c r="I43" s="302"/>
      <c r="J43" s="302"/>
      <c r="K43" s="302" t="str">
        <f>'実質公債費比率（分子）の構造'!N$51</f>
        <v>-</v>
      </c>
      <c r="L43" s="302"/>
      <c r="M43" s="302"/>
      <c r="N43" s="302" t="str">
        <f>'実質公債費比率（分子）の構造'!O$51</f>
        <v>-</v>
      </c>
      <c r="O43" s="302"/>
      <c r="P43" s="302"/>
    </row>
    <row r="44" spans="1:16" x14ac:dyDescent="0.15">
      <c r="A44" s="302" t="s">
        <v>47</v>
      </c>
      <c r="B44" s="302">
        <f>'実質公債費比率（分子）の構造'!K$50</f>
        <v>49</v>
      </c>
      <c r="C44" s="302"/>
      <c r="D44" s="302"/>
      <c r="E44" s="302">
        <f>'実質公債費比率（分子）の構造'!L$50</f>
        <v>49</v>
      </c>
      <c r="F44" s="302"/>
      <c r="G44" s="302"/>
      <c r="H44" s="302">
        <f>'実質公債費比率（分子）の構造'!M$50</f>
        <v>39</v>
      </c>
      <c r="I44" s="302"/>
      <c r="J44" s="302"/>
      <c r="K44" s="302">
        <f>'実質公債費比率（分子）の構造'!N$50</f>
        <v>39</v>
      </c>
      <c r="L44" s="302"/>
      <c r="M44" s="302"/>
      <c r="N44" s="302">
        <f>'実質公債費比率（分子）の構造'!O$50</f>
        <v>38</v>
      </c>
      <c r="O44" s="302"/>
      <c r="P44" s="302"/>
    </row>
    <row r="45" spans="1:16" x14ac:dyDescent="0.15">
      <c r="A45" s="302" t="s">
        <v>46</v>
      </c>
      <c r="B45" s="302">
        <f>'実質公債費比率（分子）の構造'!K$49</f>
        <v>90</v>
      </c>
      <c r="C45" s="302"/>
      <c r="D45" s="302"/>
      <c r="E45" s="302">
        <f>'実質公債費比率（分子）の構造'!L$49</f>
        <v>84</v>
      </c>
      <c r="F45" s="302"/>
      <c r="G45" s="302"/>
      <c r="H45" s="302">
        <f>'実質公債費比率（分子）の構造'!M$49</f>
        <v>86</v>
      </c>
      <c r="I45" s="302"/>
      <c r="J45" s="302"/>
      <c r="K45" s="302">
        <f>'実質公債費比率（分子）の構造'!N$49</f>
        <v>120</v>
      </c>
      <c r="L45" s="302"/>
      <c r="M45" s="302"/>
      <c r="N45" s="302">
        <f>'実質公債費比率（分子）の構造'!O$49</f>
        <v>126</v>
      </c>
      <c r="O45" s="302"/>
      <c r="P45" s="302"/>
    </row>
    <row r="46" spans="1:16" x14ac:dyDescent="0.15">
      <c r="A46" s="302" t="s">
        <v>12</v>
      </c>
      <c r="B46" s="302">
        <f>'実質公債費比率（分子）の構造'!K$48</f>
        <v>2073</v>
      </c>
      <c r="C46" s="302"/>
      <c r="D46" s="302"/>
      <c r="E46" s="302">
        <f>'実質公債費比率（分子）の構造'!L$48</f>
        <v>2166</v>
      </c>
      <c r="F46" s="302"/>
      <c r="G46" s="302"/>
      <c r="H46" s="302">
        <f>'実質公債費比率（分子）の構造'!M$48</f>
        <v>2122</v>
      </c>
      <c r="I46" s="302"/>
      <c r="J46" s="302"/>
      <c r="K46" s="302">
        <f>'実質公債費比率（分子）の構造'!N$48</f>
        <v>2077</v>
      </c>
      <c r="L46" s="302"/>
      <c r="M46" s="302"/>
      <c r="N46" s="302">
        <f>'実質公債費比率（分子）の構造'!O$48</f>
        <v>1994</v>
      </c>
      <c r="O46" s="302"/>
      <c r="P46" s="302"/>
    </row>
    <row r="47" spans="1:16" x14ac:dyDescent="0.15">
      <c r="A47" s="302" t="s">
        <v>41</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15">
      <c r="A48" s="302" t="s">
        <v>64</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15">
      <c r="A49" s="302" t="s">
        <v>31</v>
      </c>
      <c r="B49" s="302">
        <f>'実質公債費比率（分子）の構造'!K$45</f>
        <v>4203</v>
      </c>
      <c r="C49" s="302"/>
      <c r="D49" s="302"/>
      <c r="E49" s="302">
        <f>'実質公債費比率（分子）の構造'!L$45</f>
        <v>4215</v>
      </c>
      <c r="F49" s="302"/>
      <c r="G49" s="302"/>
      <c r="H49" s="302">
        <f>'実質公債費比率（分子）の構造'!M$45</f>
        <v>4286</v>
      </c>
      <c r="I49" s="302"/>
      <c r="J49" s="302"/>
      <c r="K49" s="302">
        <f>'実質公債費比率（分子）の構造'!N$45</f>
        <v>4662</v>
      </c>
      <c r="L49" s="302"/>
      <c r="M49" s="302"/>
      <c r="N49" s="302">
        <f>'実質公債費比率（分子）の構造'!O$45</f>
        <v>4831</v>
      </c>
      <c r="O49" s="302"/>
      <c r="P49" s="302"/>
    </row>
    <row r="50" spans="1:16" x14ac:dyDescent="0.15">
      <c r="A50" s="302" t="s">
        <v>63</v>
      </c>
      <c r="B50" s="302" t="e">
        <f>NA()</f>
        <v>#N/A</v>
      </c>
      <c r="C50" s="302">
        <f>IF(ISNUMBER('実質公債費比率（分子）の構造'!K$53),'実質公債費比率（分子）の構造'!K$53,NA())</f>
        <v>497</v>
      </c>
      <c r="D50" s="302" t="e">
        <f>NA()</f>
        <v>#N/A</v>
      </c>
      <c r="E50" s="302" t="e">
        <f>NA()</f>
        <v>#N/A</v>
      </c>
      <c r="F50" s="302">
        <f>IF(ISNUMBER('実質公債費比率（分子）の構造'!L$53),'実質公債費比率（分子）の構造'!L$53,NA())</f>
        <v>622</v>
      </c>
      <c r="G50" s="302" t="e">
        <f>NA()</f>
        <v>#N/A</v>
      </c>
      <c r="H50" s="302" t="e">
        <f>NA()</f>
        <v>#N/A</v>
      </c>
      <c r="I50" s="302">
        <f>IF(ISNUMBER('実質公債費比率（分子）の構造'!M$53),'実質公債費比率（分子）の構造'!M$53,NA())</f>
        <v>619</v>
      </c>
      <c r="J50" s="302" t="e">
        <f>NA()</f>
        <v>#N/A</v>
      </c>
      <c r="K50" s="302" t="e">
        <f>NA()</f>
        <v>#N/A</v>
      </c>
      <c r="L50" s="302">
        <f>IF(ISNUMBER('実質公債費比率（分子）の構造'!N$53),'実質公債費比率（分子）の構造'!N$53,NA())</f>
        <v>743</v>
      </c>
      <c r="M50" s="302" t="e">
        <f>NA()</f>
        <v>#N/A</v>
      </c>
      <c r="N50" s="302" t="e">
        <f>NA()</f>
        <v>#N/A</v>
      </c>
      <c r="O50" s="302">
        <f>IF(ISNUMBER('実質公債費比率（分子）の構造'!O$53),'実質公債費比率（分子）の構造'!O$53,NA())</f>
        <v>863</v>
      </c>
      <c r="P50" s="302" t="e">
        <f>NA()</f>
        <v>#N/A</v>
      </c>
    </row>
    <row r="53" spans="1:16" x14ac:dyDescent="0.15">
      <c r="A53" s="299" t="s">
        <v>51</v>
      </c>
    </row>
    <row r="54" spans="1:16" x14ac:dyDescent="0.15">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15">
      <c r="A55" s="301"/>
      <c r="B55" s="301" t="s">
        <v>84</v>
      </c>
      <c r="C55" s="301"/>
      <c r="D55" s="301" t="s">
        <v>126</v>
      </c>
      <c r="E55" s="301" t="s">
        <v>84</v>
      </c>
      <c r="F55" s="301"/>
      <c r="G55" s="301" t="s">
        <v>126</v>
      </c>
      <c r="H55" s="301" t="s">
        <v>84</v>
      </c>
      <c r="I55" s="301"/>
      <c r="J55" s="301" t="s">
        <v>126</v>
      </c>
      <c r="K55" s="301" t="s">
        <v>84</v>
      </c>
      <c r="L55" s="301"/>
      <c r="M55" s="301" t="s">
        <v>126</v>
      </c>
      <c r="N55" s="301" t="s">
        <v>84</v>
      </c>
      <c r="O55" s="301"/>
      <c r="P55" s="301" t="s">
        <v>126</v>
      </c>
    </row>
    <row r="56" spans="1:16" x14ac:dyDescent="0.15">
      <c r="A56" s="301" t="s">
        <v>103</v>
      </c>
      <c r="B56" s="301"/>
      <c r="C56" s="301"/>
      <c r="D56" s="301">
        <f>'将来負担比率（分子）の構造'!I$52</f>
        <v>56571</v>
      </c>
      <c r="E56" s="301"/>
      <c r="F56" s="301"/>
      <c r="G56" s="301">
        <f>'将来負担比率（分子）の構造'!J$52</f>
        <v>54129</v>
      </c>
      <c r="H56" s="301"/>
      <c r="I56" s="301"/>
      <c r="J56" s="301">
        <f>'将来負担比率（分子）の構造'!K$52</f>
        <v>52338</v>
      </c>
      <c r="K56" s="301"/>
      <c r="L56" s="301"/>
      <c r="M56" s="301">
        <f>'将来負担比率（分子）の構造'!L$52</f>
        <v>50776</v>
      </c>
      <c r="N56" s="301"/>
      <c r="O56" s="301"/>
      <c r="P56" s="301">
        <f>'将来負担比率（分子）の構造'!M$52</f>
        <v>47370</v>
      </c>
    </row>
    <row r="57" spans="1:16" x14ac:dyDescent="0.15">
      <c r="A57" s="301" t="s">
        <v>97</v>
      </c>
      <c r="B57" s="301"/>
      <c r="C57" s="301"/>
      <c r="D57" s="301">
        <f>'将来負担比率（分子）の構造'!I$51</f>
        <v>1186</v>
      </c>
      <c r="E57" s="301"/>
      <c r="F57" s="301"/>
      <c r="G57" s="301">
        <f>'将来負担比率（分子）の構造'!J$51</f>
        <v>1107</v>
      </c>
      <c r="H57" s="301"/>
      <c r="I57" s="301"/>
      <c r="J57" s="301">
        <f>'将来負担比率（分子）の構造'!K$51</f>
        <v>950</v>
      </c>
      <c r="K57" s="301"/>
      <c r="L57" s="301"/>
      <c r="M57" s="301">
        <f>'将来負担比率（分子）の構造'!L$51</f>
        <v>805</v>
      </c>
      <c r="N57" s="301"/>
      <c r="O57" s="301"/>
      <c r="P57" s="301">
        <f>'将来負担比率（分子）の構造'!M$51</f>
        <v>671</v>
      </c>
    </row>
    <row r="58" spans="1:16" x14ac:dyDescent="0.15">
      <c r="A58" s="301" t="s">
        <v>96</v>
      </c>
      <c r="B58" s="301"/>
      <c r="C58" s="301"/>
      <c r="D58" s="301">
        <f>'将来負担比率（分子）の構造'!I$50</f>
        <v>19090</v>
      </c>
      <c r="E58" s="301"/>
      <c r="F58" s="301"/>
      <c r="G58" s="301">
        <f>'将来負担比率（分子）の構造'!J$50</f>
        <v>19277</v>
      </c>
      <c r="H58" s="301"/>
      <c r="I58" s="301"/>
      <c r="J58" s="301">
        <f>'将来負担比率（分子）の構造'!K$50</f>
        <v>18991</v>
      </c>
      <c r="K58" s="301"/>
      <c r="L58" s="301"/>
      <c r="M58" s="301">
        <f>'将来負担比率（分子）の構造'!L$50</f>
        <v>20027</v>
      </c>
      <c r="N58" s="301"/>
      <c r="O58" s="301"/>
      <c r="P58" s="301">
        <f>'将来負担比率（分子）の構造'!M$50</f>
        <v>20947</v>
      </c>
    </row>
    <row r="59" spans="1:16" x14ac:dyDescent="0.15">
      <c r="A59" s="301" t="s">
        <v>49</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15">
      <c r="A60" s="301" t="s">
        <v>61</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15">
      <c r="A61" s="301" t="s">
        <v>90</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15">
      <c r="A62" s="301" t="s">
        <v>85</v>
      </c>
      <c r="B62" s="301">
        <f>'将来負担比率（分子）の構造'!I$45</f>
        <v>2375</v>
      </c>
      <c r="C62" s="301"/>
      <c r="D62" s="301"/>
      <c r="E62" s="301">
        <f>'将来負担比率（分子）の構造'!J$45</f>
        <v>2211</v>
      </c>
      <c r="F62" s="301"/>
      <c r="G62" s="301"/>
      <c r="H62" s="301">
        <f>'将来負担比率（分子）の構造'!K$45</f>
        <v>2148</v>
      </c>
      <c r="I62" s="301"/>
      <c r="J62" s="301"/>
      <c r="K62" s="301">
        <f>'将来負担比率（分子）の構造'!L$45</f>
        <v>2093</v>
      </c>
      <c r="L62" s="301"/>
      <c r="M62" s="301"/>
      <c r="N62" s="301">
        <f>'将来負担比率（分子）の構造'!M$45</f>
        <v>2069</v>
      </c>
      <c r="O62" s="301"/>
      <c r="P62" s="301"/>
    </row>
    <row r="63" spans="1:16" x14ac:dyDescent="0.15">
      <c r="A63" s="301" t="s">
        <v>86</v>
      </c>
      <c r="B63" s="301">
        <f>'将来負担比率（分子）の構造'!I$44</f>
        <v>857</v>
      </c>
      <c r="C63" s="301"/>
      <c r="D63" s="301"/>
      <c r="E63" s="301">
        <f>'将来負担比率（分子）の構造'!J$44</f>
        <v>799</v>
      </c>
      <c r="F63" s="301"/>
      <c r="G63" s="301"/>
      <c r="H63" s="301">
        <f>'将来負担比率（分子）の構造'!K$44</f>
        <v>926</v>
      </c>
      <c r="I63" s="301"/>
      <c r="J63" s="301"/>
      <c r="K63" s="301">
        <f>'将来負担比率（分子）の構造'!L$44</f>
        <v>885</v>
      </c>
      <c r="L63" s="301"/>
      <c r="M63" s="301"/>
      <c r="N63" s="301">
        <f>'将来負担比率（分子）の構造'!M$44</f>
        <v>1164</v>
      </c>
      <c r="O63" s="301"/>
      <c r="P63" s="301"/>
    </row>
    <row r="64" spans="1:16" x14ac:dyDescent="0.15">
      <c r="A64" s="301" t="s">
        <v>82</v>
      </c>
      <c r="B64" s="301">
        <f>'将来負担比率（分子）の構造'!I$43</f>
        <v>21156</v>
      </c>
      <c r="C64" s="301"/>
      <c r="D64" s="301"/>
      <c r="E64" s="301">
        <f>'将来負担比率（分子）の構造'!J$43</f>
        <v>18677</v>
      </c>
      <c r="F64" s="301"/>
      <c r="G64" s="301"/>
      <c r="H64" s="301">
        <f>'将来負担比率（分子）の構造'!K$43</f>
        <v>16738</v>
      </c>
      <c r="I64" s="301"/>
      <c r="J64" s="301"/>
      <c r="K64" s="301">
        <f>'将来負担比率（分子）の構造'!L$43</f>
        <v>16693</v>
      </c>
      <c r="L64" s="301"/>
      <c r="M64" s="301"/>
      <c r="N64" s="301">
        <f>'将来負担比率（分子）の構造'!M$43</f>
        <v>16050</v>
      </c>
      <c r="O64" s="301"/>
      <c r="P64" s="301"/>
    </row>
    <row r="65" spans="1:16" x14ac:dyDescent="0.15">
      <c r="A65" s="301" t="s">
        <v>80</v>
      </c>
      <c r="B65" s="301">
        <f>'将来負担比率（分子）の構造'!I$42</f>
        <v>205</v>
      </c>
      <c r="C65" s="301"/>
      <c r="D65" s="301"/>
      <c r="E65" s="301">
        <f>'将来負担比率（分子）の構造'!J$42</f>
        <v>161</v>
      </c>
      <c r="F65" s="301"/>
      <c r="G65" s="301"/>
      <c r="H65" s="301">
        <f>'将来負担比率（分子）の構造'!K$42</f>
        <v>128</v>
      </c>
      <c r="I65" s="301"/>
      <c r="J65" s="301"/>
      <c r="K65" s="301">
        <f>'将来負担比率（分子）の構造'!L$42</f>
        <v>94</v>
      </c>
      <c r="L65" s="301"/>
      <c r="M65" s="301"/>
      <c r="N65" s="301">
        <f>'将来負担比率（分子）の構造'!M$42</f>
        <v>60</v>
      </c>
      <c r="O65" s="301"/>
      <c r="P65" s="301"/>
    </row>
    <row r="66" spans="1:16" x14ac:dyDescent="0.15">
      <c r="A66" s="301" t="s">
        <v>4</v>
      </c>
      <c r="B66" s="301">
        <f>'将来負担比率（分子）の構造'!I$41</f>
        <v>46400</v>
      </c>
      <c r="C66" s="301"/>
      <c r="D66" s="301"/>
      <c r="E66" s="301">
        <f>'将来負担比率（分子）の構造'!J$41</f>
        <v>44758</v>
      </c>
      <c r="F66" s="301"/>
      <c r="G66" s="301"/>
      <c r="H66" s="301">
        <f>'将来負担比率（分子）の構造'!K$41</f>
        <v>43493</v>
      </c>
      <c r="I66" s="301"/>
      <c r="J66" s="301"/>
      <c r="K66" s="301">
        <f>'将来負担比率（分子）の構造'!L$41</f>
        <v>43810</v>
      </c>
      <c r="L66" s="301"/>
      <c r="M66" s="301"/>
      <c r="N66" s="301">
        <f>'将来負担比率（分子）の構造'!M$41</f>
        <v>42559</v>
      </c>
      <c r="O66" s="301"/>
      <c r="P66" s="301"/>
    </row>
    <row r="67" spans="1:16" x14ac:dyDescent="0.15">
      <c r="A67" s="301" t="s">
        <v>105</v>
      </c>
      <c r="B67" s="301" t="e">
        <f>NA()</f>
        <v>#N/A</v>
      </c>
      <c r="C67" s="301">
        <f>IF(ISNUMBER('将来負担比率（分子）の構造'!I$53),IF('将来負担比率（分子）の構造'!I$53&lt;0,0,'将来負担比率（分子）の構造'!I$53),NA())</f>
        <v>0</v>
      </c>
      <c r="D67" s="301" t="e">
        <f>NA()</f>
        <v>#N/A</v>
      </c>
      <c r="E67" s="301" t="e">
        <f>NA()</f>
        <v>#N/A</v>
      </c>
      <c r="F67" s="301">
        <f>IF(ISNUMBER('将来負担比率（分子）の構造'!J$53),IF('将来負担比率（分子）の構造'!J$53&lt;0,0,'将来負担比率（分子）の構造'!J$53),NA())</f>
        <v>0</v>
      </c>
      <c r="G67" s="301" t="e">
        <f>NA()</f>
        <v>#N/A</v>
      </c>
      <c r="H67" s="301" t="e">
        <f>NA()</f>
        <v>#N/A</v>
      </c>
      <c r="I67" s="301">
        <f>IF(ISNUMBER('将来負担比率（分子）の構造'!K$53),IF('将来負担比率（分子）の構造'!K$53&lt;0,0,'将来負担比率（分子）の構造'!K$53),NA())</f>
        <v>0</v>
      </c>
      <c r="J67" s="301" t="e">
        <f>NA()</f>
        <v>#N/A</v>
      </c>
      <c r="K67" s="301" t="e">
        <f>NA()</f>
        <v>#N/A</v>
      </c>
      <c r="L67" s="301">
        <f>IF(ISNUMBER('将来負担比率（分子）の構造'!L$53),IF('将来負担比率（分子）の構造'!L$53&lt;0,0,'将来負担比率（分子）の構造'!L$53),NA())</f>
        <v>0</v>
      </c>
      <c r="M67" s="301" t="e">
        <f>NA()</f>
        <v>#N/A</v>
      </c>
      <c r="N67" s="301" t="e">
        <f>NA()</f>
        <v>#N/A</v>
      </c>
      <c r="O67" s="301">
        <f>IF(ISNUMBER('将来負担比率（分子）の構造'!M$53),IF('将来負担比率（分子）の構造'!M$53&lt;0,0,'将来負担比率（分子）の構造'!M$53),NA())</f>
        <v>0</v>
      </c>
      <c r="P67" s="301" t="e">
        <f>NA()</f>
        <v>#N/A</v>
      </c>
    </row>
    <row r="70" spans="1:16" x14ac:dyDescent="0.15">
      <c r="A70" s="304" t="s">
        <v>27</v>
      </c>
      <c r="B70" s="304"/>
      <c r="C70" s="304"/>
      <c r="D70" s="304"/>
      <c r="E70" s="304"/>
      <c r="F70" s="304"/>
    </row>
    <row r="71" spans="1:16" x14ac:dyDescent="0.15">
      <c r="A71" s="303"/>
      <c r="B71" s="303" t="str">
        <f>基金残高に係る経年分析!F54</f>
        <v>H30</v>
      </c>
      <c r="C71" s="303" t="str">
        <f>基金残高に係る経年分析!G54</f>
        <v>R01</v>
      </c>
      <c r="D71" s="303" t="str">
        <f>基金残高に係る経年分析!H54</f>
        <v>R02</v>
      </c>
    </row>
    <row r="72" spans="1:16" x14ac:dyDescent="0.15">
      <c r="A72" s="303" t="s">
        <v>128</v>
      </c>
      <c r="B72" s="305">
        <f>基金残高に係る経年分析!F55</f>
        <v>3480</v>
      </c>
      <c r="C72" s="305">
        <f>基金残高に係る経年分析!G55</f>
        <v>3472</v>
      </c>
      <c r="D72" s="305">
        <f>基金残高に係る経年分析!H55</f>
        <v>3448</v>
      </c>
    </row>
    <row r="73" spans="1:16" x14ac:dyDescent="0.15">
      <c r="A73" s="303" t="s">
        <v>129</v>
      </c>
      <c r="B73" s="305">
        <f>基金残高に係る経年分析!F56</f>
        <v>5844</v>
      </c>
      <c r="C73" s="305">
        <f>基金残高に係る経年分析!G56</f>
        <v>6060</v>
      </c>
      <c r="D73" s="305">
        <f>基金残高に係る経年分析!H56</f>
        <v>6077</v>
      </c>
    </row>
    <row r="74" spans="1:16" x14ac:dyDescent="0.15">
      <c r="A74" s="303" t="s">
        <v>130</v>
      </c>
      <c r="B74" s="305">
        <f>基金残高に係る経年分析!F57</f>
        <v>13267</v>
      </c>
      <c r="C74" s="305">
        <f>基金残高に係る経年分析!G57</f>
        <v>13398</v>
      </c>
      <c r="D74" s="305">
        <f>基金残高に係る経年分析!H57</f>
        <v>14385</v>
      </c>
    </row>
  </sheetData>
  <sheetProtection algorithmName="SHA-512" hashValue="N+bv5t8NtGyMZ04wRr/MHIYrJmHGZx0xtXvo2VtlG+PourJL+/plMo3VuFwXOFifB7qL0gwOasC8Wj1z5qOZbQ==" saltValue="4/J+PxQ3W+qMhoc48fXe+g==" spinCount="100000" sheet="1" objects="1" scenarios="1"/>
  <customSheetViews>
    <customSheetView guid="{93E20922-2AAB-41A7-B0FD-5E4B20873374}" state="hidden">
      <pageMargins left="0.78700000000000003" right="0.78700000000000003" top="0.98400000000000021" bottom="0.98400000000000021" header="0.51200000000000001" footer="0.51200000000000001"/>
      <headerFooter alignWithMargins="0"/>
    </customSheetView>
    <customSheetView guid="{4139FAC1-81B8-4F35-99B4-CC59B47BC799}" state="hidden">
      <pageMargins left="0.78700000000000003" right="0.78700000000000003" top="0.98400000000000021" bottom="0.98400000000000021" header="0.51200000000000001" footer="0.51200000000000001"/>
      <headerFooter alignWithMargins="0"/>
    </customSheetView>
  </customSheetViews>
  <phoneticPr fontId="5"/>
  <pageMargins left="0.78700000000000003" right="0.78700000000000003" top="0.98400000000000021" bottom="0.9840000000000002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EM49"/>
  <sheetViews>
    <sheetView showGridLines="0" workbookViewId="0">
      <selection activeCell="AH22" sqref="AH22:AL23"/>
    </sheetView>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91" t="s">
        <v>307</v>
      </c>
      <c r="DI1" s="692"/>
      <c r="DJ1" s="692"/>
      <c r="DK1" s="692"/>
      <c r="DL1" s="692"/>
      <c r="DM1" s="692"/>
      <c r="DN1" s="693"/>
      <c r="DO1" s="1"/>
      <c r="DP1" s="691" t="s">
        <v>249</v>
      </c>
      <c r="DQ1" s="692"/>
      <c r="DR1" s="692"/>
      <c r="DS1" s="692"/>
      <c r="DT1" s="692"/>
      <c r="DU1" s="692"/>
      <c r="DV1" s="692"/>
      <c r="DW1" s="692"/>
      <c r="DX1" s="692"/>
      <c r="DY1" s="692"/>
      <c r="DZ1" s="692"/>
      <c r="EA1" s="692"/>
      <c r="EB1" s="692"/>
      <c r="EC1" s="693"/>
      <c r="ED1" s="2"/>
      <c r="EE1" s="2"/>
      <c r="EF1" s="2"/>
      <c r="EG1" s="2"/>
      <c r="EH1" s="2"/>
      <c r="EI1" s="2"/>
      <c r="EJ1" s="2"/>
      <c r="EK1" s="2"/>
      <c r="EL1" s="2"/>
      <c r="EM1" s="2"/>
    </row>
    <row r="2" spans="2:143" ht="22.5" customHeight="1" x14ac:dyDescent="0.15">
      <c r="B2" s="43" t="s">
        <v>172</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27" t="s">
        <v>190</v>
      </c>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8"/>
      <c r="AP3" s="527" t="s">
        <v>311</v>
      </c>
      <c r="AQ3" s="528"/>
      <c r="AR3" s="528"/>
      <c r="AS3" s="528"/>
      <c r="AT3" s="528"/>
      <c r="AU3" s="528"/>
      <c r="AV3" s="528"/>
      <c r="AW3" s="528"/>
      <c r="AX3" s="528"/>
      <c r="AY3" s="528"/>
      <c r="AZ3" s="528"/>
      <c r="BA3" s="528"/>
      <c r="BB3" s="528"/>
      <c r="BC3" s="528"/>
      <c r="BD3" s="528"/>
      <c r="BE3" s="528"/>
      <c r="BF3" s="528"/>
      <c r="BG3" s="528"/>
      <c r="BH3" s="528"/>
      <c r="BI3" s="528"/>
      <c r="BJ3" s="528"/>
      <c r="BK3" s="528"/>
      <c r="BL3" s="528"/>
      <c r="BM3" s="528"/>
      <c r="BN3" s="528"/>
      <c r="BO3" s="528"/>
      <c r="BP3" s="528"/>
      <c r="BQ3" s="528"/>
      <c r="BR3" s="528"/>
      <c r="BS3" s="528"/>
      <c r="BT3" s="528"/>
      <c r="BU3" s="528"/>
      <c r="BV3" s="528"/>
      <c r="BW3" s="528"/>
      <c r="BX3" s="528"/>
      <c r="BY3" s="528"/>
      <c r="BZ3" s="528"/>
      <c r="CA3" s="528"/>
      <c r="CB3" s="570"/>
      <c r="CD3" s="527" t="s">
        <v>120</v>
      </c>
      <c r="CE3" s="528"/>
      <c r="CF3" s="528"/>
      <c r="CG3" s="528"/>
      <c r="CH3" s="528"/>
      <c r="CI3" s="528"/>
      <c r="CJ3" s="528"/>
      <c r="CK3" s="528"/>
      <c r="CL3" s="528"/>
      <c r="CM3" s="528"/>
      <c r="CN3" s="528"/>
      <c r="CO3" s="528"/>
      <c r="CP3" s="528"/>
      <c r="CQ3" s="528"/>
      <c r="CR3" s="528"/>
      <c r="CS3" s="528"/>
      <c r="CT3" s="528"/>
      <c r="CU3" s="528"/>
      <c r="CV3" s="528"/>
      <c r="CW3" s="528"/>
      <c r="CX3" s="528"/>
      <c r="CY3" s="528"/>
      <c r="CZ3" s="528"/>
      <c r="DA3" s="528"/>
      <c r="DB3" s="528"/>
      <c r="DC3" s="528"/>
      <c r="DD3" s="528"/>
      <c r="DE3" s="528"/>
      <c r="DF3" s="528"/>
      <c r="DG3" s="528"/>
      <c r="DH3" s="528"/>
      <c r="DI3" s="528"/>
      <c r="DJ3" s="528"/>
      <c r="DK3" s="528"/>
      <c r="DL3" s="528"/>
      <c r="DM3" s="528"/>
      <c r="DN3" s="528"/>
      <c r="DO3" s="528"/>
      <c r="DP3" s="528"/>
      <c r="DQ3" s="528"/>
      <c r="DR3" s="528"/>
      <c r="DS3" s="528"/>
      <c r="DT3" s="528"/>
      <c r="DU3" s="528"/>
      <c r="DV3" s="528"/>
      <c r="DW3" s="528"/>
      <c r="DX3" s="528"/>
      <c r="DY3" s="528"/>
      <c r="DZ3" s="528"/>
      <c r="EA3" s="528"/>
      <c r="EB3" s="528"/>
      <c r="EC3" s="570"/>
    </row>
    <row r="4" spans="2:143" ht="11.25" customHeight="1" x14ac:dyDescent="0.15">
      <c r="B4" s="527" t="s">
        <v>0</v>
      </c>
      <c r="C4" s="528"/>
      <c r="D4" s="528"/>
      <c r="E4" s="528"/>
      <c r="F4" s="528"/>
      <c r="G4" s="528"/>
      <c r="H4" s="528"/>
      <c r="I4" s="528"/>
      <c r="J4" s="528"/>
      <c r="K4" s="528"/>
      <c r="L4" s="528"/>
      <c r="M4" s="528"/>
      <c r="N4" s="528"/>
      <c r="O4" s="528"/>
      <c r="P4" s="528"/>
      <c r="Q4" s="570"/>
      <c r="R4" s="527" t="s">
        <v>312</v>
      </c>
      <c r="S4" s="528"/>
      <c r="T4" s="528"/>
      <c r="U4" s="528"/>
      <c r="V4" s="528"/>
      <c r="W4" s="528"/>
      <c r="X4" s="528"/>
      <c r="Y4" s="570"/>
      <c r="Z4" s="527" t="s">
        <v>169</v>
      </c>
      <c r="AA4" s="528"/>
      <c r="AB4" s="528"/>
      <c r="AC4" s="570"/>
      <c r="AD4" s="527" t="s">
        <v>313</v>
      </c>
      <c r="AE4" s="528"/>
      <c r="AF4" s="528"/>
      <c r="AG4" s="528"/>
      <c r="AH4" s="528"/>
      <c r="AI4" s="528"/>
      <c r="AJ4" s="528"/>
      <c r="AK4" s="570"/>
      <c r="AL4" s="527" t="s">
        <v>169</v>
      </c>
      <c r="AM4" s="528"/>
      <c r="AN4" s="528"/>
      <c r="AO4" s="570"/>
      <c r="AP4" s="694" t="s">
        <v>316</v>
      </c>
      <c r="AQ4" s="694"/>
      <c r="AR4" s="694"/>
      <c r="AS4" s="694"/>
      <c r="AT4" s="694"/>
      <c r="AU4" s="694"/>
      <c r="AV4" s="694"/>
      <c r="AW4" s="694"/>
      <c r="AX4" s="694"/>
      <c r="AY4" s="694"/>
      <c r="AZ4" s="694"/>
      <c r="BA4" s="694"/>
      <c r="BB4" s="694"/>
      <c r="BC4" s="694"/>
      <c r="BD4" s="694"/>
      <c r="BE4" s="694"/>
      <c r="BF4" s="694"/>
      <c r="BG4" s="694" t="s">
        <v>318</v>
      </c>
      <c r="BH4" s="694"/>
      <c r="BI4" s="694"/>
      <c r="BJ4" s="694"/>
      <c r="BK4" s="694"/>
      <c r="BL4" s="694"/>
      <c r="BM4" s="694"/>
      <c r="BN4" s="694"/>
      <c r="BO4" s="694" t="s">
        <v>169</v>
      </c>
      <c r="BP4" s="694"/>
      <c r="BQ4" s="694"/>
      <c r="BR4" s="694"/>
      <c r="BS4" s="694" t="s">
        <v>320</v>
      </c>
      <c r="BT4" s="694"/>
      <c r="BU4" s="694"/>
      <c r="BV4" s="694"/>
      <c r="BW4" s="694"/>
      <c r="BX4" s="694"/>
      <c r="BY4" s="694"/>
      <c r="BZ4" s="694"/>
      <c r="CA4" s="694"/>
      <c r="CB4" s="694"/>
      <c r="CD4" s="527" t="s">
        <v>323</v>
      </c>
      <c r="CE4" s="528"/>
      <c r="CF4" s="528"/>
      <c r="CG4" s="528"/>
      <c r="CH4" s="528"/>
      <c r="CI4" s="528"/>
      <c r="CJ4" s="528"/>
      <c r="CK4" s="528"/>
      <c r="CL4" s="528"/>
      <c r="CM4" s="528"/>
      <c r="CN4" s="528"/>
      <c r="CO4" s="528"/>
      <c r="CP4" s="528"/>
      <c r="CQ4" s="528"/>
      <c r="CR4" s="528"/>
      <c r="CS4" s="528"/>
      <c r="CT4" s="528"/>
      <c r="CU4" s="528"/>
      <c r="CV4" s="528"/>
      <c r="CW4" s="528"/>
      <c r="CX4" s="528"/>
      <c r="CY4" s="528"/>
      <c r="CZ4" s="528"/>
      <c r="DA4" s="528"/>
      <c r="DB4" s="528"/>
      <c r="DC4" s="528"/>
      <c r="DD4" s="528"/>
      <c r="DE4" s="528"/>
      <c r="DF4" s="528"/>
      <c r="DG4" s="528"/>
      <c r="DH4" s="528"/>
      <c r="DI4" s="528"/>
      <c r="DJ4" s="528"/>
      <c r="DK4" s="528"/>
      <c r="DL4" s="528"/>
      <c r="DM4" s="528"/>
      <c r="DN4" s="528"/>
      <c r="DO4" s="528"/>
      <c r="DP4" s="528"/>
      <c r="DQ4" s="528"/>
      <c r="DR4" s="528"/>
      <c r="DS4" s="528"/>
      <c r="DT4" s="528"/>
      <c r="DU4" s="528"/>
      <c r="DV4" s="528"/>
      <c r="DW4" s="528"/>
      <c r="DX4" s="528"/>
      <c r="DY4" s="528"/>
      <c r="DZ4" s="528"/>
      <c r="EA4" s="528"/>
      <c r="EB4" s="528"/>
      <c r="EC4" s="570"/>
    </row>
    <row r="5" spans="2:143" s="8" customFormat="1" ht="11.25" customHeight="1" x14ac:dyDescent="0.15">
      <c r="B5" s="652" t="s">
        <v>324</v>
      </c>
      <c r="C5" s="653"/>
      <c r="D5" s="653"/>
      <c r="E5" s="653"/>
      <c r="F5" s="653"/>
      <c r="G5" s="653"/>
      <c r="H5" s="653"/>
      <c r="I5" s="653"/>
      <c r="J5" s="653"/>
      <c r="K5" s="653"/>
      <c r="L5" s="653"/>
      <c r="M5" s="653"/>
      <c r="N5" s="653"/>
      <c r="O5" s="653"/>
      <c r="P5" s="653"/>
      <c r="Q5" s="654"/>
      <c r="R5" s="649">
        <v>6779689</v>
      </c>
      <c r="S5" s="650"/>
      <c r="T5" s="650"/>
      <c r="U5" s="650"/>
      <c r="V5" s="650"/>
      <c r="W5" s="650"/>
      <c r="X5" s="650"/>
      <c r="Y5" s="678"/>
      <c r="Z5" s="689">
        <v>16.100000000000001</v>
      </c>
      <c r="AA5" s="689"/>
      <c r="AB5" s="689"/>
      <c r="AC5" s="689"/>
      <c r="AD5" s="690">
        <v>6779689</v>
      </c>
      <c r="AE5" s="690"/>
      <c r="AF5" s="690"/>
      <c r="AG5" s="690"/>
      <c r="AH5" s="690"/>
      <c r="AI5" s="690"/>
      <c r="AJ5" s="690"/>
      <c r="AK5" s="690"/>
      <c r="AL5" s="679">
        <v>32</v>
      </c>
      <c r="AM5" s="659"/>
      <c r="AN5" s="659"/>
      <c r="AO5" s="682"/>
      <c r="AP5" s="652" t="s">
        <v>325</v>
      </c>
      <c r="AQ5" s="653"/>
      <c r="AR5" s="653"/>
      <c r="AS5" s="653"/>
      <c r="AT5" s="653"/>
      <c r="AU5" s="653"/>
      <c r="AV5" s="653"/>
      <c r="AW5" s="653"/>
      <c r="AX5" s="653"/>
      <c r="AY5" s="653"/>
      <c r="AZ5" s="653"/>
      <c r="BA5" s="653"/>
      <c r="BB5" s="653"/>
      <c r="BC5" s="653"/>
      <c r="BD5" s="653"/>
      <c r="BE5" s="653"/>
      <c r="BF5" s="654"/>
      <c r="BG5" s="595">
        <v>6773947</v>
      </c>
      <c r="BH5" s="497"/>
      <c r="BI5" s="497"/>
      <c r="BJ5" s="497"/>
      <c r="BK5" s="497"/>
      <c r="BL5" s="497"/>
      <c r="BM5" s="497"/>
      <c r="BN5" s="596"/>
      <c r="BO5" s="632">
        <v>99.9</v>
      </c>
      <c r="BP5" s="632"/>
      <c r="BQ5" s="632"/>
      <c r="BR5" s="632"/>
      <c r="BS5" s="633">
        <v>202331</v>
      </c>
      <c r="BT5" s="633"/>
      <c r="BU5" s="633"/>
      <c r="BV5" s="633"/>
      <c r="BW5" s="633"/>
      <c r="BX5" s="633"/>
      <c r="BY5" s="633"/>
      <c r="BZ5" s="633"/>
      <c r="CA5" s="633"/>
      <c r="CB5" s="670"/>
      <c r="CD5" s="527" t="s">
        <v>316</v>
      </c>
      <c r="CE5" s="528"/>
      <c r="CF5" s="528"/>
      <c r="CG5" s="528"/>
      <c r="CH5" s="528"/>
      <c r="CI5" s="528"/>
      <c r="CJ5" s="528"/>
      <c r="CK5" s="528"/>
      <c r="CL5" s="528"/>
      <c r="CM5" s="528"/>
      <c r="CN5" s="528"/>
      <c r="CO5" s="528"/>
      <c r="CP5" s="528"/>
      <c r="CQ5" s="570"/>
      <c r="CR5" s="527" t="s">
        <v>328</v>
      </c>
      <c r="CS5" s="528"/>
      <c r="CT5" s="528"/>
      <c r="CU5" s="528"/>
      <c r="CV5" s="528"/>
      <c r="CW5" s="528"/>
      <c r="CX5" s="528"/>
      <c r="CY5" s="570"/>
      <c r="CZ5" s="527" t="s">
        <v>169</v>
      </c>
      <c r="DA5" s="528"/>
      <c r="DB5" s="528"/>
      <c r="DC5" s="570"/>
      <c r="DD5" s="527" t="s">
        <v>330</v>
      </c>
      <c r="DE5" s="528"/>
      <c r="DF5" s="528"/>
      <c r="DG5" s="528"/>
      <c r="DH5" s="528"/>
      <c r="DI5" s="528"/>
      <c r="DJ5" s="528"/>
      <c r="DK5" s="528"/>
      <c r="DL5" s="528"/>
      <c r="DM5" s="528"/>
      <c r="DN5" s="528"/>
      <c r="DO5" s="528"/>
      <c r="DP5" s="570"/>
      <c r="DQ5" s="527" t="s">
        <v>333</v>
      </c>
      <c r="DR5" s="528"/>
      <c r="DS5" s="528"/>
      <c r="DT5" s="528"/>
      <c r="DU5" s="528"/>
      <c r="DV5" s="528"/>
      <c r="DW5" s="528"/>
      <c r="DX5" s="528"/>
      <c r="DY5" s="528"/>
      <c r="DZ5" s="528"/>
      <c r="EA5" s="528"/>
      <c r="EB5" s="528"/>
      <c r="EC5" s="570"/>
    </row>
    <row r="6" spans="2:143" ht="11.25" customHeight="1" x14ac:dyDescent="0.15">
      <c r="B6" s="592" t="s">
        <v>336</v>
      </c>
      <c r="C6" s="593"/>
      <c r="D6" s="593"/>
      <c r="E6" s="593"/>
      <c r="F6" s="593"/>
      <c r="G6" s="593"/>
      <c r="H6" s="593"/>
      <c r="I6" s="593"/>
      <c r="J6" s="593"/>
      <c r="K6" s="593"/>
      <c r="L6" s="593"/>
      <c r="M6" s="593"/>
      <c r="N6" s="593"/>
      <c r="O6" s="593"/>
      <c r="P6" s="593"/>
      <c r="Q6" s="594"/>
      <c r="R6" s="595">
        <v>411772</v>
      </c>
      <c r="S6" s="497"/>
      <c r="T6" s="497"/>
      <c r="U6" s="497"/>
      <c r="V6" s="497"/>
      <c r="W6" s="497"/>
      <c r="X6" s="497"/>
      <c r="Y6" s="596"/>
      <c r="Z6" s="632">
        <v>1</v>
      </c>
      <c r="AA6" s="632"/>
      <c r="AB6" s="632"/>
      <c r="AC6" s="632"/>
      <c r="AD6" s="633">
        <v>411772</v>
      </c>
      <c r="AE6" s="633"/>
      <c r="AF6" s="633"/>
      <c r="AG6" s="633"/>
      <c r="AH6" s="633"/>
      <c r="AI6" s="633"/>
      <c r="AJ6" s="633"/>
      <c r="AK6" s="633"/>
      <c r="AL6" s="597">
        <v>1.9</v>
      </c>
      <c r="AM6" s="363"/>
      <c r="AN6" s="363"/>
      <c r="AO6" s="634"/>
      <c r="AP6" s="592" t="s">
        <v>109</v>
      </c>
      <c r="AQ6" s="593"/>
      <c r="AR6" s="593"/>
      <c r="AS6" s="593"/>
      <c r="AT6" s="593"/>
      <c r="AU6" s="593"/>
      <c r="AV6" s="593"/>
      <c r="AW6" s="593"/>
      <c r="AX6" s="593"/>
      <c r="AY6" s="593"/>
      <c r="AZ6" s="593"/>
      <c r="BA6" s="593"/>
      <c r="BB6" s="593"/>
      <c r="BC6" s="593"/>
      <c r="BD6" s="593"/>
      <c r="BE6" s="593"/>
      <c r="BF6" s="594"/>
      <c r="BG6" s="595">
        <v>6773947</v>
      </c>
      <c r="BH6" s="497"/>
      <c r="BI6" s="497"/>
      <c r="BJ6" s="497"/>
      <c r="BK6" s="497"/>
      <c r="BL6" s="497"/>
      <c r="BM6" s="497"/>
      <c r="BN6" s="596"/>
      <c r="BO6" s="632">
        <v>99.9</v>
      </c>
      <c r="BP6" s="632"/>
      <c r="BQ6" s="632"/>
      <c r="BR6" s="632"/>
      <c r="BS6" s="633">
        <v>202331</v>
      </c>
      <c r="BT6" s="633"/>
      <c r="BU6" s="633"/>
      <c r="BV6" s="633"/>
      <c r="BW6" s="633"/>
      <c r="BX6" s="633"/>
      <c r="BY6" s="633"/>
      <c r="BZ6" s="633"/>
      <c r="CA6" s="633"/>
      <c r="CB6" s="670"/>
      <c r="CD6" s="652" t="s">
        <v>337</v>
      </c>
      <c r="CE6" s="653"/>
      <c r="CF6" s="653"/>
      <c r="CG6" s="653"/>
      <c r="CH6" s="653"/>
      <c r="CI6" s="653"/>
      <c r="CJ6" s="653"/>
      <c r="CK6" s="653"/>
      <c r="CL6" s="653"/>
      <c r="CM6" s="653"/>
      <c r="CN6" s="653"/>
      <c r="CO6" s="653"/>
      <c r="CP6" s="653"/>
      <c r="CQ6" s="654"/>
      <c r="CR6" s="595">
        <v>215587</v>
      </c>
      <c r="CS6" s="497"/>
      <c r="CT6" s="497"/>
      <c r="CU6" s="497"/>
      <c r="CV6" s="497"/>
      <c r="CW6" s="497"/>
      <c r="CX6" s="497"/>
      <c r="CY6" s="596"/>
      <c r="CZ6" s="679">
        <v>0.5</v>
      </c>
      <c r="DA6" s="659"/>
      <c r="DB6" s="659"/>
      <c r="DC6" s="680"/>
      <c r="DD6" s="599" t="s">
        <v>168</v>
      </c>
      <c r="DE6" s="497"/>
      <c r="DF6" s="497"/>
      <c r="DG6" s="497"/>
      <c r="DH6" s="497"/>
      <c r="DI6" s="497"/>
      <c r="DJ6" s="497"/>
      <c r="DK6" s="497"/>
      <c r="DL6" s="497"/>
      <c r="DM6" s="497"/>
      <c r="DN6" s="497"/>
      <c r="DO6" s="497"/>
      <c r="DP6" s="596"/>
      <c r="DQ6" s="599">
        <v>215085</v>
      </c>
      <c r="DR6" s="497"/>
      <c r="DS6" s="497"/>
      <c r="DT6" s="497"/>
      <c r="DU6" s="497"/>
      <c r="DV6" s="497"/>
      <c r="DW6" s="497"/>
      <c r="DX6" s="497"/>
      <c r="DY6" s="497"/>
      <c r="DZ6" s="497"/>
      <c r="EA6" s="497"/>
      <c r="EB6" s="497"/>
      <c r="EC6" s="644"/>
    </row>
    <row r="7" spans="2:143" ht="11.25" customHeight="1" x14ac:dyDescent="0.15">
      <c r="B7" s="592" t="s">
        <v>338</v>
      </c>
      <c r="C7" s="593"/>
      <c r="D7" s="593"/>
      <c r="E7" s="593"/>
      <c r="F7" s="593"/>
      <c r="G7" s="593"/>
      <c r="H7" s="593"/>
      <c r="I7" s="593"/>
      <c r="J7" s="593"/>
      <c r="K7" s="593"/>
      <c r="L7" s="593"/>
      <c r="M7" s="593"/>
      <c r="N7" s="593"/>
      <c r="O7" s="593"/>
      <c r="P7" s="593"/>
      <c r="Q7" s="594"/>
      <c r="R7" s="595">
        <v>6243</v>
      </c>
      <c r="S7" s="497"/>
      <c r="T7" s="497"/>
      <c r="U7" s="497"/>
      <c r="V7" s="497"/>
      <c r="W7" s="497"/>
      <c r="X7" s="497"/>
      <c r="Y7" s="596"/>
      <c r="Z7" s="632">
        <v>0</v>
      </c>
      <c r="AA7" s="632"/>
      <c r="AB7" s="632"/>
      <c r="AC7" s="632"/>
      <c r="AD7" s="633">
        <v>6243</v>
      </c>
      <c r="AE7" s="633"/>
      <c r="AF7" s="633"/>
      <c r="AG7" s="633"/>
      <c r="AH7" s="633"/>
      <c r="AI7" s="633"/>
      <c r="AJ7" s="633"/>
      <c r="AK7" s="633"/>
      <c r="AL7" s="597">
        <v>0</v>
      </c>
      <c r="AM7" s="363"/>
      <c r="AN7" s="363"/>
      <c r="AO7" s="634"/>
      <c r="AP7" s="592" t="s">
        <v>150</v>
      </c>
      <c r="AQ7" s="593"/>
      <c r="AR7" s="593"/>
      <c r="AS7" s="593"/>
      <c r="AT7" s="593"/>
      <c r="AU7" s="593"/>
      <c r="AV7" s="593"/>
      <c r="AW7" s="593"/>
      <c r="AX7" s="593"/>
      <c r="AY7" s="593"/>
      <c r="AZ7" s="593"/>
      <c r="BA7" s="593"/>
      <c r="BB7" s="593"/>
      <c r="BC7" s="593"/>
      <c r="BD7" s="593"/>
      <c r="BE7" s="593"/>
      <c r="BF7" s="594"/>
      <c r="BG7" s="595">
        <v>2650476</v>
      </c>
      <c r="BH7" s="497"/>
      <c r="BI7" s="497"/>
      <c r="BJ7" s="497"/>
      <c r="BK7" s="497"/>
      <c r="BL7" s="497"/>
      <c r="BM7" s="497"/>
      <c r="BN7" s="596"/>
      <c r="BO7" s="632">
        <v>39.1</v>
      </c>
      <c r="BP7" s="632"/>
      <c r="BQ7" s="632"/>
      <c r="BR7" s="632"/>
      <c r="BS7" s="633">
        <v>74468</v>
      </c>
      <c r="BT7" s="633"/>
      <c r="BU7" s="633"/>
      <c r="BV7" s="633"/>
      <c r="BW7" s="633"/>
      <c r="BX7" s="633"/>
      <c r="BY7" s="633"/>
      <c r="BZ7" s="633"/>
      <c r="CA7" s="633"/>
      <c r="CB7" s="670"/>
      <c r="CD7" s="592" t="s">
        <v>11</v>
      </c>
      <c r="CE7" s="593"/>
      <c r="CF7" s="593"/>
      <c r="CG7" s="593"/>
      <c r="CH7" s="593"/>
      <c r="CI7" s="593"/>
      <c r="CJ7" s="593"/>
      <c r="CK7" s="593"/>
      <c r="CL7" s="593"/>
      <c r="CM7" s="593"/>
      <c r="CN7" s="593"/>
      <c r="CO7" s="593"/>
      <c r="CP7" s="593"/>
      <c r="CQ7" s="594"/>
      <c r="CR7" s="595">
        <v>10073155</v>
      </c>
      <c r="CS7" s="497"/>
      <c r="CT7" s="497"/>
      <c r="CU7" s="497"/>
      <c r="CV7" s="497"/>
      <c r="CW7" s="497"/>
      <c r="CX7" s="497"/>
      <c r="CY7" s="596"/>
      <c r="CZ7" s="632">
        <v>25</v>
      </c>
      <c r="DA7" s="632"/>
      <c r="DB7" s="632"/>
      <c r="DC7" s="632"/>
      <c r="DD7" s="599">
        <v>181892</v>
      </c>
      <c r="DE7" s="497"/>
      <c r="DF7" s="497"/>
      <c r="DG7" s="497"/>
      <c r="DH7" s="497"/>
      <c r="DI7" s="497"/>
      <c r="DJ7" s="497"/>
      <c r="DK7" s="497"/>
      <c r="DL7" s="497"/>
      <c r="DM7" s="497"/>
      <c r="DN7" s="497"/>
      <c r="DO7" s="497"/>
      <c r="DP7" s="596"/>
      <c r="DQ7" s="599">
        <v>3895989</v>
      </c>
      <c r="DR7" s="497"/>
      <c r="DS7" s="497"/>
      <c r="DT7" s="497"/>
      <c r="DU7" s="497"/>
      <c r="DV7" s="497"/>
      <c r="DW7" s="497"/>
      <c r="DX7" s="497"/>
      <c r="DY7" s="497"/>
      <c r="DZ7" s="497"/>
      <c r="EA7" s="497"/>
      <c r="EB7" s="497"/>
      <c r="EC7" s="644"/>
    </row>
    <row r="8" spans="2:143" ht="11.25" customHeight="1" x14ac:dyDescent="0.15">
      <c r="B8" s="592" t="s">
        <v>341</v>
      </c>
      <c r="C8" s="593"/>
      <c r="D8" s="593"/>
      <c r="E8" s="593"/>
      <c r="F8" s="593"/>
      <c r="G8" s="593"/>
      <c r="H8" s="593"/>
      <c r="I8" s="593"/>
      <c r="J8" s="593"/>
      <c r="K8" s="593"/>
      <c r="L8" s="593"/>
      <c r="M8" s="593"/>
      <c r="N8" s="593"/>
      <c r="O8" s="593"/>
      <c r="P8" s="593"/>
      <c r="Q8" s="594"/>
      <c r="R8" s="595">
        <v>26601</v>
      </c>
      <c r="S8" s="497"/>
      <c r="T8" s="497"/>
      <c r="U8" s="497"/>
      <c r="V8" s="497"/>
      <c r="W8" s="497"/>
      <c r="X8" s="497"/>
      <c r="Y8" s="596"/>
      <c r="Z8" s="632">
        <v>0.1</v>
      </c>
      <c r="AA8" s="632"/>
      <c r="AB8" s="632"/>
      <c r="AC8" s="632"/>
      <c r="AD8" s="633">
        <v>26601</v>
      </c>
      <c r="AE8" s="633"/>
      <c r="AF8" s="633"/>
      <c r="AG8" s="633"/>
      <c r="AH8" s="633"/>
      <c r="AI8" s="633"/>
      <c r="AJ8" s="633"/>
      <c r="AK8" s="633"/>
      <c r="AL8" s="597">
        <v>0.1</v>
      </c>
      <c r="AM8" s="363"/>
      <c r="AN8" s="363"/>
      <c r="AO8" s="634"/>
      <c r="AP8" s="592" t="s">
        <v>342</v>
      </c>
      <c r="AQ8" s="593"/>
      <c r="AR8" s="593"/>
      <c r="AS8" s="593"/>
      <c r="AT8" s="593"/>
      <c r="AU8" s="593"/>
      <c r="AV8" s="593"/>
      <c r="AW8" s="593"/>
      <c r="AX8" s="593"/>
      <c r="AY8" s="593"/>
      <c r="AZ8" s="593"/>
      <c r="BA8" s="593"/>
      <c r="BB8" s="593"/>
      <c r="BC8" s="593"/>
      <c r="BD8" s="593"/>
      <c r="BE8" s="593"/>
      <c r="BF8" s="594"/>
      <c r="BG8" s="595">
        <v>99664</v>
      </c>
      <c r="BH8" s="497"/>
      <c r="BI8" s="497"/>
      <c r="BJ8" s="497"/>
      <c r="BK8" s="497"/>
      <c r="BL8" s="497"/>
      <c r="BM8" s="497"/>
      <c r="BN8" s="596"/>
      <c r="BO8" s="632">
        <v>1.5</v>
      </c>
      <c r="BP8" s="632"/>
      <c r="BQ8" s="632"/>
      <c r="BR8" s="632"/>
      <c r="BS8" s="599" t="s">
        <v>168</v>
      </c>
      <c r="BT8" s="497"/>
      <c r="BU8" s="497"/>
      <c r="BV8" s="497"/>
      <c r="BW8" s="497"/>
      <c r="BX8" s="497"/>
      <c r="BY8" s="497"/>
      <c r="BZ8" s="497"/>
      <c r="CA8" s="497"/>
      <c r="CB8" s="644"/>
      <c r="CD8" s="592" t="s">
        <v>329</v>
      </c>
      <c r="CE8" s="593"/>
      <c r="CF8" s="593"/>
      <c r="CG8" s="593"/>
      <c r="CH8" s="593"/>
      <c r="CI8" s="593"/>
      <c r="CJ8" s="593"/>
      <c r="CK8" s="593"/>
      <c r="CL8" s="593"/>
      <c r="CM8" s="593"/>
      <c r="CN8" s="593"/>
      <c r="CO8" s="593"/>
      <c r="CP8" s="593"/>
      <c r="CQ8" s="594"/>
      <c r="CR8" s="595">
        <v>7996763</v>
      </c>
      <c r="CS8" s="497"/>
      <c r="CT8" s="497"/>
      <c r="CU8" s="497"/>
      <c r="CV8" s="497"/>
      <c r="CW8" s="497"/>
      <c r="CX8" s="497"/>
      <c r="CY8" s="596"/>
      <c r="CZ8" s="632">
        <v>19.899999999999999</v>
      </c>
      <c r="DA8" s="632"/>
      <c r="DB8" s="632"/>
      <c r="DC8" s="632"/>
      <c r="DD8" s="599">
        <v>127856</v>
      </c>
      <c r="DE8" s="497"/>
      <c r="DF8" s="497"/>
      <c r="DG8" s="497"/>
      <c r="DH8" s="497"/>
      <c r="DI8" s="497"/>
      <c r="DJ8" s="497"/>
      <c r="DK8" s="497"/>
      <c r="DL8" s="497"/>
      <c r="DM8" s="497"/>
      <c r="DN8" s="497"/>
      <c r="DO8" s="497"/>
      <c r="DP8" s="596"/>
      <c r="DQ8" s="599">
        <v>5082147</v>
      </c>
      <c r="DR8" s="497"/>
      <c r="DS8" s="497"/>
      <c r="DT8" s="497"/>
      <c r="DU8" s="497"/>
      <c r="DV8" s="497"/>
      <c r="DW8" s="497"/>
      <c r="DX8" s="497"/>
      <c r="DY8" s="497"/>
      <c r="DZ8" s="497"/>
      <c r="EA8" s="497"/>
      <c r="EB8" s="497"/>
      <c r="EC8" s="644"/>
    </row>
    <row r="9" spans="2:143" ht="11.25" customHeight="1" x14ac:dyDescent="0.15">
      <c r="B9" s="592" t="s">
        <v>344</v>
      </c>
      <c r="C9" s="593"/>
      <c r="D9" s="593"/>
      <c r="E9" s="593"/>
      <c r="F9" s="593"/>
      <c r="G9" s="593"/>
      <c r="H9" s="593"/>
      <c r="I9" s="593"/>
      <c r="J9" s="593"/>
      <c r="K9" s="593"/>
      <c r="L9" s="593"/>
      <c r="M9" s="593"/>
      <c r="N9" s="593"/>
      <c r="O9" s="593"/>
      <c r="P9" s="593"/>
      <c r="Q9" s="594"/>
      <c r="R9" s="595">
        <v>29868</v>
      </c>
      <c r="S9" s="497"/>
      <c r="T9" s="497"/>
      <c r="U9" s="497"/>
      <c r="V9" s="497"/>
      <c r="W9" s="497"/>
      <c r="X9" s="497"/>
      <c r="Y9" s="596"/>
      <c r="Z9" s="632">
        <v>0.1</v>
      </c>
      <c r="AA9" s="632"/>
      <c r="AB9" s="632"/>
      <c r="AC9" s="632"/>
      <c r="AD9" s="633">
        <v>29868</v>
      </c>
      <c r="AE9" s="633"/>
      <c r="AF9" s="633"/>
      <c r="AG9" s="633"/>
      <c r="AH9" s="633"/>
      <c r="AI9" s="633"/>
      <c r="AJ9" s="633"/>
      <c r="AK9" s="633"/>
      <c r="AL9" s="597">
        <v>0.1</v>
      </c>
      <c r="AM9" s="363"/>
      <c r="AN9" s="363"/>
      <c r="AO9" s="634"/>
      <c r="AP9" s="592" t="s">
        <v>140</v>
      </c>
      <c r="AQ9" s="593"/>
      <c r="AR9" s="593"/>
      <c r="AS9" s="593"/>
      <c r="AT9" s="593"/>
      <c r="AU9" s="593"/>
      <c r="AV9" s="593"/>
      <c r="AW9" s="593"/>
      <c r="AX9" s="593"/>
      <c r="AY9" s="593"/>
      <c r="AZ9" s="593"/>
      <c r="BA9" s="593"/>
      <c r="BB9" s="593"/>
      <c r="BC9" s="593"/>
      <c r="BD9" s="593"/>
      <c r="BE9" s="593"/>
      <c r="BF9" s="594"/>
      <c r="BG9" s="595">
        <v>2186052</v>
      </c>
      <c r="BH9" s="497"/>
      <c r="BI9" s="497"/>
      <c r="BJ9" s="497"/>
      <c r="BK9" s="497"/>
      <c r="BL9" s="497"/>
      <c r="BM9" s="497"/>
      <c r="BN9" s="596"/>
      <c r="BO9" s="632">
        <v>32.200000000000003</v>
      </c>
      <c r="BP9" s="632"/>
      <c r="BQ9" s="632"/>
      <c r="BR9" s="632"/>
      <c r="BS9" s="599" t="s">
        <v>168</v>
      </c>
      <c r="BT9" s="497"/>
      <c r="BU9" s="497"/>
      <c r="BV9" s="497"/>
      <c r="BW9" s="497"/>
      <c r="BX9" s="497"/>
      <c r="BY9" s="497"/>
      <c r="BZ9" s="497"/>
      <c r="CA9" s="497"/>
      <c r="CB9" s="644"/>
      <c r="CD9" s="592" t="s">
        <v>161</v>
      </c>
      <c r="CE9" s="593"/>
      <c r="CF9" s="593"/>
      <c r="CG9" s="593"/>
      <c r="CH9" s="593"/>
      <c r="CI9" s="593"/>
      <c r="CJ9" s="593"/>
      <c r="CK9" s="593"/>
      <c r="CL9" s="593"/>
      <c r="CM9" s="593"/>
      <c r="CN9" s="593"/>
      <c r="CO9" s="593"/>
      <c r="CP9" s="593"/>
      <c r="CQ9" s="594"/>
      <c r="CR9" s="595">
        <v>3329652</v>
      </c>
      <c r="CS9" s="497"/>
      <c r="CT9" s="497"/>
      <c r="CU9" s="497"/>
      <c r="CV9" s="497"/>
      <c r="CW9" s="497"/>
      <c r="CX9" s="497"/>
      <c r="CY9" s="596"/>
      <c r="CZ9" s="632">
        <v>8.3000000000000007</v>
      </c>
      <c r="DA9" s="632"/>
      <c r="DB9" s="632"/>
      <c r="DC9" s="632"/>
      <c r="DD9" s="599">
        <v>40221</v>
      </c>
      <c r="DE9" s="497"/>
      <c r="DF9" s="497"/>
      <c r="DG9" s="497"/>
      <c r="DH9" s="497"/>
      <c r="DI9" s="497"/>
      <c r="DJ9" s="497"/>
      <c r="DK9" s="497"/>
      <c r="DL9" s="497"/>
      <c r="DM9" s="497"/>
      <c r="DN9" s="497"/>
      <c r="DO9" s="497"/>
      <c r="DP9" s="596"/>
      <c r="DQ9" s="599">
        <v>2942069</v>
      </c>
      <c r="DR9" s="497"/>
      <c r="DS9" s="497"/>
      <c r="DT9" s="497"/>
      <c r="DU9" s="497"/>
      <c r="DV9" s="497"/>
      <c r="DW9" s="497"/>
      <c r="DX9" s="497"/>
      <c r="DY9" s="497"/>
      <c r="DZ9" s="497"/>
      <c r="EA9" s="497"/>
      <c r="EB9" s="497"/>
      <c r="EC9" s="644"/>
    </row>
    <row r="10" spans="2:143" ht="11.25" customHeight="1" x14ac:dyDescent="0.15">
      <c r="B10" s="592" t="s">
        <v>315</v>
      </c>
      <c r="C10" s="593"/>
      <c r="D10" s="593"/>
      <c r="E10" s="593"/>
      <c r="F10" s="593"/>
      <c r="G10" s="593"/>
      <c r="H10" s="593"/>
      <c r="I10" s="593"/>
      <c r="J10" s="593"/>
      <c r="K10" s="593"/>
      <c r="L10" s="593"/>
      <c r="M10" s="593"/>
      <c r="N10" s="593"/>
      <c r="O10" s="593"/>
      <c r="P10" s="593"/>
      <c r="Q10" s="594"/>
      <c r="R10" s="595" t="s">
        <v>168</v>
      </c>
      <c r="S10" s="497"/>
      <c r="T10" s="497"/>
      <c r="U10" s="497"/>
      <c r="V10" s="497"/>
      <c r="W10" s="497"/>
      <c r="X10" s="497"/>
      <c r="Y10" s="596"/>
      <c r="Z10" s="632" t="s">
        <v>168</v>
      </c>
      <c r="AA10" s="632"/>
      <c r="AB10" s="632"/>
      <c r="AC10" s="632"/>
      <c r="AD10" s="633" t="s">
        <v>168</v>
      </c>
      <c r="AE10" s="633"/>
      <c r="AF10" s="633"/>
      <c r="AG10" s="633"/>
      <c r="AH10" s="633"/>
      <c r="AI10" s="633"/>
      <c r="AJ10" s="633"/>
      <c r="AK10" s="633"/>
      <c r="AL10" s="597" t="s">
        <v>168</v>
      </c>
      <c r="AM10" s="363"/>
      <c r="AN10" s="363"/>
      <c r="AO10" s="634"/>
      <c r="AP10" s="592" t="s">
        <v>346</v>
      </c>
      <c r="AQ10" s="593"/>
      <c r="AR10" s="593"/>
      <c r="AS10" s="593"/>
      <c r="AT10" s="593"/>
      <c r="AU10" s="593"/>
      <c r="AV10" s="593"/>
      <c r="AW10" s="593"/>
      <c r="AX10" s="593"/>
      <c r="AY10" s="593"/>
      <c r="AZ10" s="593"/>
      <c r="BA10" s="593"/>
      <c r="BB10" s="593"/>
      <c r="BC10" s="593"/>
      <c r="BD10" s="593"/>
      <c r="BE10" s="593"/>
      <c r="BF10" s="594"/>
      <c r="BG10" s="595">
        <v>177162</v>
      </c>
      <c r="BH10" s="497"/>
      <c r="BI10" s="497"/>
      <c r="BJ10" s="497"/>
      <c r="BK10" s="497"/>
      <c r="BL10" s="497"/>
      <c r="BM10" s="497"/>
      <c r="BN10" s="596"/>
      <c r="BO10" s="632">
        <v>2.6</v>
      </c>
      <c r="BP10" s="632"/>
      <c r="BQ10" s="632"/>
      <c r="BR10" s="632"/>
      <c r="BS10" s="599">
        <v>30521</v>
      </c>
      <c r="BT10" s="497"/>
      <c r="BU10" s="497"/>
      <c r="BV10" s="497"/>
      <c r="BW10" s="497"/>
      <c r="BX10" s="497"/>
      <c r="BY10" s="497"/>
      <c r="BZ10" s="497"/>
      <c r="CA10" s="497"/>
      <c r="CB10" s="644"/>
      <c r="CD10" s="592" t="s">
        <v>343</v>
      </c>
      <c r="CE10" s="593"/>
      <c r="CF10" s="593"/>
      <c r="CG10" s="593"/>
      <c r="CH10" s="593"/>
      <c r="CI10" s="593"/>
      <c r="CJ10" s="593"/>
      <c r="CK10" s="593"/>
      <c r="CL10" s="593"/>
      <c r="CM10" s="593"/>
      <c r="CN10" s="593"/>
      <c r="CO10" s="593"/>
      <c r="CP10" s="593"/>
      <c r="CQ10" s="594"/>
      <c r="CR10" s="595">
        <v>48923</v>
      </c>
      <c r="CS10" s="497"/>
      <c r="CT10" s="497"/>
      <c r="CU10" s="497"/>
      <c r="CV10" s="497"/>
      <c r="CW10" s="497"/>
      <c r="CX10" s="497"/>
      <c r="CY10" s="596"/>
      <c r="CZ10" s="632">
        <v>0.1</v>
      </c>
      <c r="DA10" s="632"/>
      <c r="DB10" s="632"/>
      <c r="DC10" s="632"/>
      <c r="DD10" s="599" t="s">
        <v>168</v>
      </c>
      <c r="DE10" s="497"/>
      <c r="DF10" s="497"/>
      <c r="DG10" s="497"/>
      <c r="DH10" s="497"/>
      <c r="DI10" s="497"/>
      <c r="DJ10" s="497"/>
      <c r="DK10" s="497"/>
      <c r="DL10" s="497"/>
      <c r="DM10" s="497"/>
      <c r="DN10" s="497"/>
      <c r="DO10" s="497"/>
      <c r="DP10" s="596"/>
      <c r="DQ10" s="599">
        <v>6319</v>
      </c>
      <c r="DR10" s="497"/>
      <c r="DS10" s="497"/>
      <c r="DT10" s="497"/>
      <c r="DU10" s="497"/>
      <c r="DV10" s="497"/>
      <c r="DW10" s="497"/>
      <c r="DX10" s="497"/>
      <c r="DY10" s="497"/>
      <c r="DZ10" s="497"/>
      <c r="EA10" s="497"/>
      <c r="EB10" s="497"/>
      <c r="EC10" s="644"/>
    </row>
    <row r="11" spans="2:143" ht="11.25" customHeight="1" x14ac:dyDescent="0.15">
      <c r="B11" s="592" t="s">
        <v>349</v>
      </c>
      <c r="C11" s="593"/>
      <c r="D11" s="593"/>
      <c r="E11" s="593"/>
      <c r="F11" s="593"/>
      <c r="G11" s="593"/>
      <c r="H11" s="593"/>
      <c r="I11" s="593"/>
      <c r="J11" s="593"/>
      <c r="K11" s="593"/>
      <c r="L11" s="593"/>
      <c r="M11" s="593"/>
      <c r="N11" s="593"/>
      <c r="O11" s="593"/>
      <c r="P11" s="593"/>
      <c r="Q11" s="594"/>
      <c r="R11" s="595">
        <v>1174058</v>
      </c>
      <c r="S11" s="497"/>
      <c r="T11" s="497"/>
      <c r="U11" s="497"/>
      <c r="V11" s="497"/>
      <c r="W11" s="497"/>
      <c r="X11" s="497"/>
      <c r="Y11" s="596"/>
      <c r="Z11" s="597">
        <v>2.8</v>
      </c>
      <c r="AA11" s="363"/>
      <c r="AB11" s="363"/>
      <c r="AC11" s="598"/>
      <c r="AD11" s="599">
        <v>1174058</v>
      </c>
      <c r="AE11" s="497"/>
      <c r="AF11" s="497"/>
      <c r="AG11" s="497"/>
      <c r="AH11" s="497"/>
      <c r="AI11" s="497"/>
      <c r="AJ11" s="497"/>
      <c r="AK11" s="596"/>
      <c r="AL11" s="597">
        <v>5.5</v>
      </c>
      <c r="AM11" s="363"/>
      <c r="AN11" s="363"/>
      <c r="AO11" s="634"/>
      <c r="AP11" s="592" t="s">
        <v>351</v>
      </c>
      <c r="AQ11" s="593"/>
      <c r="AR11" s="593"/>
      <c r="AS11" s="593"/>
      <c r="AT11" s="593"/>
      <c r="AU11" s="593"/>
      <c r="AV11" s="593"/>
      <c r="AW11" s="593"/>
      <c r="AX11" s="593"/>
      <c r="AY11" s="593"/>
      <c r="AZ11" s="593"/>
      <c r="BA11" s="593"/>
      <c r="BB11" s="593"/>
      <c r="BC11" s="593"/>
      <c r="BD11" s="593"/>
      <c r="BE11" s="593"/>
      <c r="BF11" s="594"/>
      <c r="BG11" s="595">
        <v>187598</v>
      </c>
      <c r="BH11" s="497"/>
      <c r="BI11" s="497"/>
      <c r="BJ11" s="497"/>
      <c r="BK11" s="497"/>
      <c r="BL11" s="497"/>
      <c r="BM11" s="497"/>
      <c r="BN11" s="596"/>
      <c r="BO11" s="632">
        <v>2.8</v>
      </c>
      <c r="BP11" s="632"/>
      <c r="BQ11" s="632"/>
      <c r="BR11" s="632"/>
      <c r="BS11" s="599">
        <v>43947</v>
      </c>
      <c r="BT11" s="497"/>
      <c r="BU11" s="497"/>
      <c r="BV11" s="497"/>
      <c r="BW11" s="497"/>
      <c r="BX11" s="497"/>
      <c r="BY11" s="497"/>
      <c r="BZ11" s="497"/>
      <c r="CA11" s="497"/>
      <c r="CB11" s="644"/>
      <c r="CD11" s="592" t="s">
        <v>352</v>
      </c>
      <c r="CE11" s="593"/>
      <c r="CF11" s="593"/>
      <c r="CG11" s="593"/>
      <c r="CH11" s="593"/>
      <c r="CI11" s="593"/>
      <c r="CJ11" s="593"/>
      <c r="CK11" s="593"/>
      <c r="CL11" s="593"/>
      <c r="CM11" s="593"/>
      <c r="CN11" s="593"/>
      <c r="CO11" s="593"/>
      <c r="CP11" s="593"/>
      <c r="CQ11" s="594"/>
      <c r="CR11" s="595">
        <v>1700109</v>
      </c>
      <c r="CS11" s="497"/>
      <c r="CT11" s="497"/>
      <c r="CU11" s="497"/>
      <c r="CV11" s="497"/>
      <c r="CW11" s="497"/>
      <c r="CX11" s="497"/>
      <c r="CY11" s="596"/>
      <c r="CZ11" s="632">
        <v>4.2</v>
      </c>
      <c r="DA11" s="632"/>
      <c r="DB11" s="632"/>
      <c r="DC11" s="632"/>
      <c r="DD11" s="599">
        <v>416760</v>
      </c>
      <c r="DE11" s="497"/>
      <c r="DF11" s="497"/>
      <c r="DG11" s="497"/>
      <c r="DH11" s="497"/>
      <c r="DI11" s="497"/>
      <c r="DJ11" s="497"/>
      <c r="DK11" s="497"/>
      <c r="DL11" s="497"/>
      <c r="DM11" s="497"/>
      <c r="DN11" s="497"/>
      <c r="DO11" s="497"/>
      <c r="DP11" s="596"/>
      <c r="DQ11" s="599">
        <v>792109</v>
      </c>
      <c r="DR11" s="497"/>
      <c r="DS11" s="497"/>
      <c r="DT11" s="497"/>
      <c r="DU11" s="497"/>
      <c r="DV11" s="497"/>
      <c r="DW11" s="497"/>
      <c r="DX11" s="497"/>
      <c r="DY11" s="497"/>
      <c r="DZ11" s="497"/>
      <c r="EA11" s="497"/>
      <c r="EB11" s="497"/>
      <c r="EC11" s="644"/>
    </row>
    <row r="12" spans="2:143" ht="11.25" customHeight="1" x14ac:dyDescent="0.15">
      <c r="B12" s="592" t="s">
        <v>294</v>
      </c>
      <c r="C12" s="593"/>
      <c r="D12" s="593"/>
      <c r="E12" s="593"/>
      <c r="F12" s="593"/>
      <c r="G12" s="593"/>
      <c r="H12" s="593"/>
      <c r="I12" s="593"/>
      <c r="J12" s="593"/>
      <c r="K12" s="593"/>
      <c r="L12" s="593"/>
      <c r="M12" s="593"/>
      <c r="N12" s="593"/>
      <c r="O12" s="593"/>
      <c r="P12" s="593"/>
      <c r="Q12" s="594"/>
      <c r="R12" s="595">
        <v>6336</v>
      </c>
      <c r="S12" s="497"/>
      <c r="T12" s="497"/>
      <c r="U12" s="497"/>
      <c r="V12" s="497"/>
      <c r="W12" s="497"/>
      <c r="X12" s="497"/>
      <c r="Y12" s="596"/>
      <c r="Z12" s="632">
        <v>0</v>
      </c>
      <c r="AA12" s="632"/>
      <c r="AB12" s="632"/>
      <c r="AC12" s="632"/>
      <c r="AD12" s="633">
        <v>6336</v>
      </c>
      <c r="AE12" s="633"/>
      <c r="AF12" s="633"/>
      <c r="AG12" s="633"/>
      <c r="AH12" s="633"/>
      <c r="AI12" s="633"/>
      <c r="AJ12" s="633"/>
      <c r="AK12" s="633"/>
      <c r="AL12" s="597">
        <v>0</v>
      </c>
      <c r="AM12" s="363"/>
      <c r="AN12" s="363"/>
      <c r="AO12" s="634"/>
      <c r="AP12" s="592" t="s">
        <v>353</v>
      </c>
      <c r="AQ12" s="593"/>
      <c r="AR12" s="593"/>
      <c r="AS12" s="593"/>
      <c r="AT12" s="593"/>
      <c r="AU12" s="593"/>
      <c r="AV12" s="593"/>
      <c r="AW12" s="593"/>
      <c r="AX12" s="593"/>
      <c r="AY12" s="593"/>
      <c r="AZ12" s="593"/>
      <c r="BA12" s="593"/>
      <c r="BB12" s="593"/>
      <c r="BC12" s="593"/>
      <c r="BD12" s="593"/>
      <c r="BE12" s="593"/>
      <c r="BF12" s="594"/>
      <c r="BG12" s="595">
        <v>3720206</v>
      </c>
      <c r="BH12" s="497"/>
      <c r="BI12" s="497"/>
      <c r="BJ12" s="497"/>
      <c r="BK12" s="497"/>
      <c r="BL12" s="497"/>
      <c r="BM12" s="497"/>
      <c r="BN12" s="596"/>
      <c r="BO12" s="632">
        <v>54.9</v>
      </c>
      <c r="BP12" s="632"/>
      <c r="BQ12" s="632"/>
      <c r="BR12" s="632"/>
      <c r="BS12" s="599">
        <v>127863</v>
      </c>
      <c r="BT12" s="497"/>
      <c r="BU12" s="497"/>
      <c r="BV12" s="497"/>
      <c r="BW12" s="497"/>
      <c r="BX12" s="497"/>
      <c r="BY12" s="497"/>
      <c r="BZ12" s="497"/>
      <c r="CA12" s="497"/>
      <c r="CB12" s="644"/>
      <c r="CD12" s="592" t="s">
        <v>127</v>
      </c>
      <c r="CE12" s="593"/>
      <c r="CF12" s="593"/>
      <c r="CG12" s="593"/>
      <c r="CH12" s="593"/>
      <c r="CI12" s="593"/>
      <c r="CJ12" s="593"/>
      <c r="CK12" s="593"/>
      <c r="CL12" s="593"/>
      <c r="CM12" s="593"/>
      <c r="CN12" s="593"/>
      <c r="CO12" s="593"/>
      <c r="CP12" s="593"/>
      <c r="CQ12" s="594"/>
      <c r="CR12" s="595">
        <v>1767819</v>
      </c>
      <c r="CS12" s="497"/>
      <c r="CT12" s="497"/>
      <c r="CU12" s="497"/>
      <c r="CV12" s="497"/>
      <c r="CW12" s="497"/>
      <c r="CX12" s="497"/>
      <c r="CY12" s="596"/>
      <c r="CZ12" s="632">
        <v>4.4000000000000004</v>
      </c>
      <c r="DA12" s="632"/>
      <c r="DB12" s="632"/>
      <c r="DC12" s="632"/>
      <c r="DD12" s="599">
        <v>216489</v>
      </c>
      <c r="DE12" s="497"/>
      <c r="DF12" s="497"/>
      <c r="DG12" s="497"/>
      <c r="DH12" s="497"/>
      <c r="DI12" s="497"/>
      <c r="DJ12" s="497"/>
      <c r="DK12" s="497"/>
      <c r="DL12" s="497"/>
      <c r="DM12" s="497"/>
      <c r="DN12" s="497"/>
      <c r="DO12" s="497"/>
      <c r="DP12" s="596"/>
      <c r="DQ12" s="599">
        <v>1253641</v>
      </c>
      <c r="DR12" s="497"/>
      <c r="DS12" s="497"/>
      <c r="DT12" s="497"/>
      <c r="DU12" s="497"/>
      <c r="DV12" s="497"/>
      <c r="DW12" s="497"/>
      <c r="DX12" s="497"/>
      <c r="DY12" s="497"/>
      <c r="DZ12" s="497"/>
      <c r="EA12" s="497"/>
      <c r="EB12" s="497"/>
      <c r="EC12" s="644"/>
    </row>
    <row r="13" spans="2:143" ht="11.25" customHeight="1" x14ac:dyDescent="0.15">
      <c r="B13" s="592" t="s">
        <v>354</v>
      </c>
      <c r="C13" s="593"/>
      <c r="D13" s="593"/>
      <c r="E13" s="593"/>
      <c r="F13" s="593"/>
      <c r="G13" s="593"/>
      <c r="H13" s="593"/>
      <c r="I13" s="593"/>
      <c r="J13" s="593"/>
      <c r="K13" s="593"/>
      <c r="L13" s="593"/>
      <c r="M13" s="593"/>
      <c r="N13" s="593"/>
      <c r="O13" s="593"/>
      <c r="P13" s="593"/>
      <c r="Q13" s="594"/>
      <c r="R13" s="595" t="s">
        <v>168</v>
      </c>
      <c r="S13" s="497"/>
      <c r="T13" s="497"/>
      <c r="U13" s="497"/>
      <c r="V13" s="497"/>
      <c r="W13" s="497"/>
      <c r="X13" s="497"/>
      <c r="Y13" s="596"/>
      <c r="Z13" s="632" t="s">
        <v>168</v>
      </c>
      <c r="AA13" s="632"/>
      <c r="AB13" s="632"/>
      <c r="AC13" s="632"/>
      <c r="AD13" s="633" t="s">
        <v>168</v>
      </c>
      <c r="AE13" s="633"/>
      <c r="AF13" s="633"/>
      <c r="AG13" s="633"/>
      <c r="AH13" s="633"/>
      <c r="AI13" s="633"/>
      <c r="AJ13" s="633"/>
      <c r="AK13" s="633"/>
      <c r="AL13" s="597" t="s">
        <v>168</v>
      </c>
      <c r="AM13" s="363"/>
      <c r="AN13" s="363"/>
      <c r="AO13" s="634"/>
      <c r="AP13" s="592" t="s">
        <v>355</v>
      </c>
      <c r="AQ13" s="593"/>
      <c r="AR13" s="593"/>
      <c r="AS13" s="593"/>
      <c r="AT13" s="593"/>
      <c r="AU13" s="593"/>
      <c r="AV13" s="593"/>
      <c r="AW13" s="593"/>
      <c r="AX13" s="593"/>
      <c r="AY13" s="593"/>
      <c r="AZ13" s="593"/>
      <c r="BA13" s="593"/>
      <c r="BB13" s="593"/>
      <c r="BC13" s="593"/>
      <c r="BD13" s="593"/>
      <c r="BE13" s="593"/>
      <c r="BF13" s="594"/>
      <c r="BG13" s="595">
        <v>3590670</v>
      </c>
      <c r="BH13" s="497"/>
      <c r="BI13" s="497"/>
      <c r="BJ13" s="497"/>
      <c r="BK13" s="497"/>
      <c r="BL13" s="497"/>
      <c r="BM13" s="497"/>
      <c r="BN13" s="596"/>
      <c r="BO13" s="632">
        <v>53</v>
      </c>
      <c r="BP13" s="632"/>
      <c r="BQ13" s="632"/>
      <c r="BR13" s="632"/>
      <c r="BS13" s="599">
        <v>127863</v>
      </c>
      <c r="BT13" s="497"/>
      <c r="BU13" s="497"/>
      <c r="BV13" s="497"/>
      <c r="BW13" s="497"/>
      <c r="BX13" s="497"/>
      <c r="BY13" s="497"/>
      <c r="BZ13" s="497"/>
      <c r="CA13" s="497"/>
      <c r="CB13" s="644"/>
      <c r="CD13" s="592" t="s">
        <v>356</v>
      </c>
      <c r="CE13" s="593"/>
      <c r="CF13" s="593"/>
      <c r="CG13" s="593"/>
      <c r="CH13" s="593"/>
      <c r="CI13" s="593"/>
      <c r="CJ13" s="593"/>
      <c r="CK13" s="593"/>
      <c r="CL13" s="593"/>
      <c r="CM13" s="593"/>
      <c r="CN13" s="593"/>
      <c r="CO13" s="593"/>
      <c r="CP13" s="593"/>
      <c r="CQ13" s="594"/>
      <c r="CR13" s="595">
        <v>5057674</v>
      </c>
      <c r="CS13" s="497"/>
      <c r="CT13" s="497"/>
      <c r="CU13" s="497"/>
      <c r="CV13" s="497"/>
      <c r="CW13" s="497"/>
      <c r="CX13" s="497"/>
      <c r="CY13" s="596"/>
      <c r="CZ13" s="632">
        <v>12.6</v>
      </c>
      <c r="DA13" s="632"/>
      <c r="DB13" s="632"/>
      <c r="DC13" s="632"/>
      <c r="DD13" s="599">
        <v>2029849</v>
      </c>
      <c r="DE13" s="497"/>
      <c r="DF13" s="497"/>
      <c r="DG13" s="497"/>
      <c r="DH13" s="497"/>
      <c r="DI13" s="497"/>
      <c r="DJ13" s="497"/>
      <c r="DK13" s="497"/>
      <c r="DL13" s="497"/>
      <c r="DM13" s="497"/>
      <c r="DN13" s="497"/>
      <c r="DO13" s="497"/>
      <c r="DP13" s="596"/>
      <c r="DQ13" s="599">
        <v>3049166</v>
      </c>
      <c r="DR13" s="497"/>
      <c r="DS13" s="497"/>
      <c r="DT13" s="497"/>
      <c r="DU13" s="497"/>
      <c r="DV13" s="497"/>
      <c r="DW13" s="497"/>
      <c r="DX13" s="497"/>
      <c r="DY13" s="497"/>
      <c r="DZ13" s="497"/>
      <c r="EA13" s="497"/>
      <c r="EB13" s="497"/>
      <c r="EC13" s="644"/>
    </row>
    <row r="14" spans="2:143" ht="11.25" customHeight="1" x14ac:dyDescent="0.15">
      <c r="B14" s="592" t="s">
        <v>339</v>
      </c>
      <c r="C14" s="593"/>
      <c r="D14" s="593"/>
      <c r="E14" s="593"/>
      <c r="F14" s="593"/>
      <c r="G14" s="593"/>
      <c r="H14" s="593"/>
      <c r="I14" s="593"/>
      <c r="J14" s="593"/>
      <c r="K14" s="593"/>
      <c r="L14" s="593"/>
      <c r="M14" s="593"/>
      <c r="N14" s="593"/>
      <c r="O14" s="593"/>
      <c r="P14" s="593"/>
      <c r="Q14" s="594"/>
      <c r="R14" s="595" t="s">
        <v>168</v>
      </c>
      <c r="S14" s="497"/>
      <c r="T14" s="497"/>
      <c r="U14" s="497"/>
      <c r="V14" s="497"/>
      <c r="W14" s="497"/>
      <c r="X14" s="497"/>
      <c r="Y14" s="596"/>
      <c r="Z14" s="632" t="s">
        <v>168</v>
      </c>
      <c r="AA14" s="632"/>
      <c r="AB14" s="632"/>
      <c r="AC14" s="632"/>
      <c r="AD14" s="633" t="s">
        <v>168</v>
      </c>
      <c r="AE14" s="633"/>
      <c r="AF14" s="633"/>
      <c r="AG14" s="633"/>
      <c r="AH14" s="633"/>
      <c r="AI14" s="633"/>
      <c r="AJ14" s="633"/>
      <c r="AK14" s="633"/>
      <c r="AL14" s="597" t="s">
        <v>168</v>
      </c>
      <c r="AM14" s="363"/>
      <c r="AN14" s="363"/>
      <c r="AO14" s="634"/>
      <c r="AP14" s="592" t="s">
        <v>357</v>
      </c>
      <c r="AQ14" s="593"/>
      <c r="AR14" s="593"/>
      <c r="AS14" s="593"/>
      <c r="AT14" s="593"/>
      <c r="AU14" s="593"/>
      <c r="AV14" s="593"/>
      <c r="AW14" s="593"/>
      <c r="AX14" s="593"/>
      <c r="AY14" s="593"/>
      <c r="AZ14" s="593"/>
      <c r="BA14" s="593"/>
      <c r="BB14" s="593"/>
      <c r="BC14" s="593"/>
      <c r="BD14" s="593"/>
      <c r="BE14" s="593"/>
      <c r="BF14" s="594"/>
      <c r="BG14" s="595">
        <v>181986</v>
      </c>
      <c r="BH14" s="497"/>
      <c r="BI14" s="497"/>
      <c r="BJ14" s="497"/>
      <c r="BK14" s="497"/>
      <c r="BL14" s="497"/>
      <c r="BM14" s="497"/>
      <c r="BN14" s="596"/>
      <c r="BO14" s="632">
        <v>2.7</v>
      </c>
      <c r="BP14" s="632"/>
      <c r="BQ14" s="632"/>
      <c r="BR14" s="632"/>
      <c r="BS14" s="599" t="s">
        <v>168</v>
      </c>
      <c r="BT14" s="497"/>
      <c r="BU14" s="497"/>
      <c r="BV14" s="497"/>
      <c r="BW14" s="497"/>
      <c r="BX14" s="497"/>
      <c r="BY14" s="497"/>
      <c r="BZ14" s="497"/>
      <c r="CA14" s="497"/>
      <c r="CB14" s="644"/>
      <c r="CD14" s="592" t="s">
        <v>358</v>
      </c>
      <c r="CE14" s="593"/>
      <c r="CF14" s="593"/>
      <c r="CG14" s="593"/>
      <c r="CH14" s="593"/>
      <c r="CI14" s="593"/>
      <c r="CJ14" s="593"/>
      <c r="CK14" s="593"/>
      <c r="CL14" s="593"/>
      <c r="CM14" s="593"/>
      <c r="CN14" s="593"/>
      <c r="CO14" s="593"/>
      <c r="CP14" s="593"/>
      <c r="CQ14" s="594"/>
      <c r="CR14" s="595">
        <v>1245340</v>
      </c>
      <c r="CS14" s="497"/>
      <c r="CT14" s="497"/>
      <c r="CU14" s="497"/>
      <c r="CV14" s="497"/>
      <c r="CW14" s="497"/>
      <c r="CX14" s="497"/>
      <c r="CY14" s="596"/>
      <c r="CZ14" s="632">
        <v>3.1</v>
      </c>
      <c r="DA14" s="632"/>
      <c r="DB14" s="632"/>
      <c r="DC14" s="632"/>
      <c r="DD14" s="599">
        <v>145797</v>
      </c>
      <c r="DE14" s="497"/>
      <c r="DF14" s="497"/>
      <c r="DG14" s="497"/>
      <c r="DH14" s="497"/>
      <c r="DI14" s="497"/>
      <c r="DJ14" s="497"/>
      <c r="DK14" s="497"/>
      <c r="DL14" s="497"/>
      <c r="DM14" s="497"/>
      <c r="DN14" s="497"/>
      <c r="DO14" s="497"/>
      <c r="DP14" s="596"/>
      <c r="DQ14" s="599">
        <v>1071109</v>
      </c>
      <c r="DR14" s="497"/>
      <c r="DS14" s="497"/>
      <c r="DT14" s="497"/>
      <c r="DU14" s="497"/>
      <c r="DV14" s="497"/>
      <c r="DW14" s="497"/>
      <c r="DX14" s="497"/>
      <c r="DY14" s="497"/>
      <c r="DZ14" s="497"/>
      <c r="EA14" s="497"/>
      <c r="EB14" s="497"/>
      <c r="EC14" s="644"/>
    </row>
    <row r="15" spans="2:143" ht="11.25" customHeight="1" x14ac:dyDescent="0.15">
      <c r="B15" s="592" t="s">
        <v>322</v>
      </c>
      <c r="C15" s="593"/>
      <c r="D15" s="593"/>
      <c r="E15" s="593"/>
      <c r="F15" s="593"/>
      <c r="G15" s="593"/>
      <c r="H15" s="593"/>
      <c r="I15" s="593"/>
      <c r="J15" s="593"/>
      <c r="K15" s="593"/>
      <c r="L15" s="593"/>
      <c r="M15" s="593"/>
      <c r="N15" s="593"/>
      <c r="O15" s="593"/>
      <c r="P15" s="593"/>
      <c r="Q15" s="594"/>
      <c r="R15" s="595" t="s">
        <v>168</v>
      </c>
      <c r="S15" s="497"/>
      <c r="T15" s="497"/>
      <c r="U15" s="497"/>
      <c r="V15" s="497"/>
      <c r="W15" s="497"/>
      <c r="X15" s="497"/>
      <c r="Y15" s="596"/>
      <c r="Z15" s="632" t="s">
        <v>168</v>
      </c>
      <c r="AA15" s="632"/>
      <c r="AB15" s="632"/>
      <c r="AC15" s="632"/>
      <c r="AD15" s="633" t="s">
        <v>168</v>
      </c>
      <c r="AE15" s="633"/>
      <c r="AF15" s="633"/>
      <c r="AG15" s="633"/>
      <c r="AH15" s="633"/>
      <c r="AI15" s="633"/>
      <c r="AJ15" s="633"/>
      <c r="AK15" s="633"/>
      <c r="AL15" s="597" t="s">
        <v>168</v>
      </c>
      <c r="AM15" s="363"/>
      <c r="AN15" s="363"/>
      <c r="AO15" s="634"/>
      <c r="AP15" s="592" t="s">
        <v>360</v>
      </c>
      <c r="AQ15" s="593"/>
      <c r="AR15" s="593"/>
      <c r="AS15" s="593"/>
      <c r="AT15" s="593"/>
      <c r="AU15" s="593"/>
      <c r="AV15" s="593"/>
      <c r="AW15" s="593"/>
      <c r="AX15" s="593"/>
      <c r="AY15" s="593"/>
      <c r="AZ15" s="593"/>
      <c r="BA15" s="593"/>
      <c r="BB15" s="593"/>
      <c r="BC15" s="593"/>
      <c r="BD15" s="593"/>
      <c r="BE15" s="593"/>
      <c r="BF15" s="594"/>
      <c r="BG15" s="595">
        <v>221279</v>
      </c>
      <c r="BH15" s="497"/>
      <c r="BI15" s="497"/>
      <c r="BJ15" s="497"/>
      <c r="BK15" s="497"/>
      <c r="BL15" s="497"/>
      <c r="BM15" s="497"/>
      <c r="BN15" s="596"/>
      <c r="BO15" s="632">
        <v>3.3</v>
      </c>
      <c r="BP15" s="632"/>
      <c r="BQ15" s="632"/>
      <c r="BR15" s="632"/>
      <c r="BS15" s="599" t="s">
        <v>168</v>
      </c>
      <c r="BT15" s="497"/>
      <c r="BU15" s="497"/>
      <c r="BV15" s="497"/>
      <c r="BW15" s="497"/>
      <c r="BX15" s="497"/>
      <c r="BY15" s="497"/>
      <c r="BZ15" s="497"/>
      <c r="CA15" s="497"/>
      <c r="CB15" s="644"/>
      <c r="CD15" s="592" t="s">
        <v>363</v>
      </c>
      <c r="CE15" s="593"/>
      <c r="CF15" s="593"/>
      <c r="CG15" s="593"/>
      <c r="CH15" s="593"/>
      <c r="CI15" s="593"/>
      <c r="CJ15" s="593"/>
      <c r="CK15" s="593"/>
      <c r="CL15" s="593"/>
      <c r="CM15" s="593"/>
      <c r="CN15" s="593"/>
      <c r="CO15" s="593"/>
      <c r="CP15" s="593"/>
      <c r="CQ15" s="594"/>
      <c r="CR15" s="595">
        <v>3867031</v>
      </c>
      <c r="CS15" s="497"/>
      <c r="CT15" s="497"/>
      <c r="CU15" s="497"/>
      <c r="CV15" s="497"/>
      <c r="CW15" s="497"/>
      <c r="CX15" s="497"/>
      <c r="CY15" s="596"/>
      <c r="CZ15" s="632">
        <v>9.6</v>
      </c>
      <c r="DA15" s="632"/>
      <c r="DB15" s="632"/>
      <c r="DC15" s="632"/>
      <c r="DD15" s="599">
        <v>911259</v>
      </c>
      <c r="DE15" s="497"/>
      <c r="DF15" s="497"/>
      <c r="DG15" s="497"/>
      <c r="DH15" s="497"/>
      <c r="DI15" s="497"/>
      <c r="DJ15" s="497"/>
      <c r="DK15" s="497"/>
      <c r="DL15" s="497"/>
      <c r="DM15" s="497"/>
      <c r="DN15" s="497"/>
      <c r="DO15" s="497"/>
      <c r="DP15" s="596"/>
      <c r="DQ15" s="599">
        <v>2563373</v>
      </c>
      <c r="DR15" s="497"/>
      <c r="DS15" s="497"/>
      <c r="DT15" s="497"/>
      <c r="DU15" s="497"/>
      <c r="DV15" s="497"/>
      <c r="DW15" s="497"/>
      <c r="DX15" s="497"/>
      <c r="DY15" s="497"/>
      <c r="DZ15" s="497"/>
      <c r="EA15" s="497"/>
      <c r="EB15" s="497"/>
      <c r="EC15" s="644"/>
    </row>
    <row r="16" spans="2:143" ht="11.25" customHeight="1" x14ac:dyDescent="0.15">
      <c r="B16" s="592" t="s">
        <v>367</v>
      </c>
      <c r="C16" s="593"/>
      <c r="D16" s="593"/>
      <c r="E16" s="593"/>
      <c r="F16" s="593"/>
      <c r="G16" s="593"/>
      <c r="H16" s="593"/>
      <c r="I16" s="593"/>
      <c r="J16" s="593"/>
      <c r="K16" s="593"/>
      <c r="L16" s="593"/>
      <c r="M16" s="593"/>
      <c r="N16" s="593"/>
      <c r="O16" s="593"/>
      <c r="P16" s="593"/>
      <c r="Q16" s="594"/>
      <c r="R16" s="595">
        <v>30819</v>
      </c>
      <c r="S16" s="497"/>
      <c r="T16" s="497"/>
      <c r="U16" s="497"/>
      <c r="V16" s="497"/>
      <c r="W16" s="497"/>
      <c r="X16" s="497"/>
      <c r="Y16" s="596"/>
      <c r="Z16" s="632">
        <v>0.1</v>
      </c>
      <c r="AA16" s="632"/>
      <c r="AB16" s="632"/>
      <c r="AC16" s="632"/>
      <c r="AD16" s="633">
        <v>30819</v>
      </c>
      <c r="AE16" s="633"/>
      <c r="AF16" s="633"/>
      <c r="AG16" s="633"/>
      <c r="AH16" s="633"/>
      <c r="AI16" s="633"/>
      <c r="AJ16" s="633"/>
      <c r="AK16" s="633"/>
      <c r="AL16" s="597">
        <v>0.1</v>
      </c>
      <c r="AM16" s="363"/>
      <c r="AN16" s="363"/>
      <c r="AO16" s="634"/>
      <c r="AP16" s="592" t="s">
        <v>83</v>
      </c>
      <c r="AQ16" s="593"/>
      <c r="AR16" s="593"/>
      <c r="AS16" s="593"/>
      <c r="AT16" s="593"/>
      <c r="AU16" s="593"/>
      <c r="AV16" s="593"/>
      <c r="AW16" s="593"/>
      <c r="AX16" s="593"/>
      <c r="AY16" s="593"/>
      <c r="AZ16" s="593"/>
      <c r="BA16" s="593"/>
      <c r="BB16" s="593"/>
      <c r="BC16" s="593"/>
      <c r="BD16" s="593"/>
      <c r="BE16" s="593"/>
      <c r="BF16" s="594"/>
      <c r="BG16" s="595" t="s">
        <v>168</v>
      </c>
      <c r="BH16" s="497"/>
      <c r="BI16" s="497"/>
      <c r="BJ16" s="497"/>
      <c r="BK16" s="497"/>
      <c r="BL16" s="497"/>
      <c r="BM16" s="497"/>
      <c r="BN16" s="596"/>
      <c r="BO16" s="632" t="s">
        <v>168</v>
      </c>
      <c r="BP16" s="632"/>
      <c r="BQ16" s="632"/>
      <c r="BR16" s="632"/>
      <c r="BS16" s="599" t="s">
        <v>168</v>
      </c>
      <c r="BT16" s="497"/>
      <c r="BU16" s="497"/>
      <c r="BV16" s="497"/>
      <c r="BW16" s="497"/>
      <c r="BX16" s="497"/>
      <c r="BY16" s="497"/>
      <c r="BZ16" s="497"/>
      <c r="CA16" s="497"/>
      <c r="CB16" s="644"/>
      <c r="CD16" s="592" t="s">
        <v>121</v>
      </c>
      <c r="CE16" s="593"/>
      <c r="CF16" s="593"/>
      <c r="CG16" s="593"/>
      <c r="CH16" s="593"/>
      <c r="CI16" s="593"/>
      <c r="CJ16" s="593"/>
      <c r="CK16" s="593"/>
      <c r="CL16" s="593"/>
      <c r="CM16" s="593"/>
      <c r="CN16" s="593"/>
      <c r="CO16" s="593"/>
      <c r="CP16" s="593"/>
      <c r="CQ16" s="594"/>
      <c r="CR16" s="595">
        <v>85586</v>
      </c>
      <c r="CS16" s="497"/>
      <c r="CT16" s="497"/>
      <c r="CU16" s="497"/>
      <c r="CV16" s="497"/>
      <c r="CW16" s="497"/>
      <c r="CX16" s="497"/>
      <c r="CY16" s="596"/>
      <c r="CZ16" s="632">
        <v>0.2</v>
      </c>
      <c r="DA16" s="632"/>
      <c r="DB16" s="632"/>
      <c r="DC16" s="632"/>
      <c r="DD16" s="599" t="s">
        <v>168</v>
      </c>
      <c r="DE16" s="497"/>
      <c r="DF16" s="497"/>
      <c r="DG16" s="497"/>
      <c r="DH16" s="497"/>
      <c r="DI16" s="497"/>
      <c r="DJ16" s="497"/>
      <c r="DK16" s="497"/>
      <c r="DL16" s="497"/>
      <c r="DM16" s="497"/>
      <c r="DN16" s="497"/>
      <c r="DO16" s="497"/>
      <c r="DP16" s="596"/>
      <c r="DQ16" s="599">
        <v>21206</v>
      </c>
      <c r="DR16" s="497"/>
      <c r="DS16" s="497"/>
      <c r="DT16" s="497"/>
      <c r="DU16" s="497"/>
      <c r="DV16" s="497"/>
      <c r="DW16" s="497"/>
      <c r="DX16" s="497"/>
      <c r="DY16" s="497"/>
      <c r="DZ16" s="497"/>
      <c r="EA16" s="497"/>
      <c r="EB16" s="497"/>
      <c r="EC16" s="644"/>
    </row>
    <row r="17" spans="2:133" ht="11.25" customHeight="1" x14ac:dyDescent="0.15">
      <c r="B17" s="592" t="s">
        <v>160</v>
      </c>
      <c r="C17" s="593"/>
      <c r="D17" s="593"/>
      <c r="E17" s="593"/>
      <c r="F17" s="593"/>
      <c r="G17" s="593"/>
      <c r="H17" s="593"/>
      <c r="I17" s="593"/>
      <c r="J17" s="593"/>
      <c r="K17" s="593"/>
      <c r="L17" s="593"/>
      <c r="M17" s="593"/>
      <c r="N17" s="593"/>
      <c r="O17" s="593"/>
      <c r="P17" s="593"/>
      <c r="Q17" s="594"/>
      <c r="R17" s="595">
        <v>33872</v>
      </c>
      <c r="S17" s="497"/>
      <c r="T17" s="497"/>
      <c r="U17" s="497"/>
      <c r="V17" s="497"/>
      <c r="W17" s="497"/>
      <c r="X17" s="497"/>
      <c r="Y17" s="596"/>
      <c r="Z17" s="632">
        <v>0.1</v>
      </c>
      <c r="AA17" s="632"/>
      <c r="AB17" s="632"/>
      <c r="AC17" s="632"/>
      <c r="AD17" s="633">
        <v>33872</v>
      </c>
      <c r="AE17" s="633"/>
      <c r="AF17" s="633"/>
      <c r="AG17" s="633"/>
      <c r="AH17" s="633"/>
      <c r="AI17" s="633"/>
      <c r="AJ17" s="633"/>
      <c r="AK17" s="633"/>
      <c r="AL17" s="597">
        <v>0.2</v>
      </c>
      <c r="AM17" s="363"/>
      <c r="AN17" s="363"/>
      <c r="AO17" s="634"/>
      <c r="AP17" s="592" t="s">
        <v>327</v>
      </c>
      <c r="AQ17" s="593"/>
      <c r="AR17" s="593"/>
      <c r="AS17" s="593"/>
      <c r="AT17" s="593"/>
      <c r="AU17" s="593"/>
      <c r="AV17" s="593"/>
      <c r="AW17" s="593"/>
      <c r="AX17" s="593"/>
      <c r="AY17" s="593"/>
      <c r="AZ17" s="593"/>
      <c r="BA17" s="593"/>
      <c r="BB17" s="593"/>
      <c r="BC17" s="593"/>
      <c r="BD17" s="593"/>
      <c r="BE17" s="593"/>
      <c r="BF17" s="594"/>
      <c r="BG17" s="595" t="s">
        <v>168</v>
      </c>
      <c r="BH17" s="497"/>
      <c r="BI17" s="497"/>
      <c r="BJ17" s="497"/>
      <c r="BK17" s="497"/>
      <c r="BL17" s="497"/>
      <c r="BM17" s="497"/>
      <c r="BN17" s="596"/>
      <c r="BO17" s="632" t="s">
        <v>168</v>
      </c>
      <c r="BP17" s="632"/>
      <c r="BQ17" s="632"/>
      <c r="BR17" s="632"/>
      <c r="BS17" s="599" t="s">
        <v>168</v>
      </c>
      <c r="BT17" s="497"/>
      <c r="BU17" s="497"/>
      <c r="BV17" s="497"/>
      <c r="BW17" s="497"/>
      <c r="BX17" s="497"/>
      <c r="BY17" s="497"/>
      <c r="BZ17" s="497"/>
      <c r="CA17" s="497"/>
      <c r="CB17" s="644"/>
      <c r="CD17" s="592" t="s">
        <v>368</v>
      </c>
      <c r="CE17" s="593"/>
      <c r="CF17" s="593"/>
      <c r="CG17" s="593"/>
      <c r="CH17" s="593"/>
      <c r="CI17" s="593"/>
      <c r="CJ17" s="593"/>
      <c r="CK17" s="593"/>
      <c r="CL17" s="593"/>
      <c r="CM17" s="593"/>
      <c r="CN17" s="593"/>
      <c r="CO17" s="593"/>
      <c r="CP17" s="593"/>
      <c r="CQ17" s="594"/>
      <c r="CR17" s="595">
        <v>4830541</v>
      </c>
      <c r="CS17" s="497"/>
      <c r="CT17" s="497"/>
      <c r="CU17" s="497"/>
      <c r="CV17" s="497"/>
      <c r="CW17" s="497"/>
      <c r="CX17" s="497"/>
      <c r="CY17" s="596"/>
      <c r="CZ17" s="632">
        <v>12</v>
      </c>
      <c r="DA17" s="632"/>
      <c r="DB17" s="632"/>
      <c r="DC17" s="632"/>
      <c r="DD17" s="599" t="s">
        <v>168</v>
      </c>
      <c r="DE17" s="497"/>
      <c r="DF17" s="497"/>
      <c r="DG17" s="497"/>
      <c r="DH17" s="497"/>
      <c r="DI17" s="497"/>
      <c r="DJ17" s="497"/>
      <c r="DK17" s="497"/>
      <c r="DL17" s="497"/>
      <c r="DM17" s="497"/>
      <c r="DN17" s="497"/>
      <c r="DO17" s="497"/>
      <c r="DP17" s="596"/>
      <c r="DQ17" s="599">
        <v>4687649</v>
      </c>
      <c r="DR17" s="497"/>
      <c r="DS17" s="497"/>
      <c r="DT17" s="497"/>
      <c r="DU17" s="497"/>
      <c r="DV17" s="497"/>
      <c r="DW17" s="497"/>
      <c r="DX17" s="497"/>
      <c r="DY17" s="497"/>
      <c r="DZ17" s="497"/>
      <c r="EA17" s="497"/>
      <c r="EB17" s="497"/>
      <c r="EC17" s="644"/>
    </row>
    <row r="18" spans="2:133" ht="11.25" customHeight="1" x14ac:dyDescent="0.15">
      <c r="B18" s="592" t="s">
        <v>359</v>
      </c>
      <c r="C18" s="593"/>
      <c r="D18" s="593"/>
      <c r="E18" s="593"/>
      <c r="F18" s="593"/>
      <c r="G18" s="593"/>
      <c r="H18" s="593"/>
      <c r="I18" s="593"/>
      <c r="J18" s="593"/>
      <c r="K18" s="593"/>
      <c r="L18" s="593"/>
      <c r="M18" s="593"/>
      <c r="N18" s="593"/>
      <c r="O18" s="593"/>
      <c r="P18" s="593"/>
      <c r="Q18" s="594"/>
      <c r="R18" s="595">
        <v>40400</v>
      </c>
      <c r="S18" s="497"/>
      <c r="T18" s="497"/>
      <c r="U18" s="497"/>
      <c r="V18" s="497"/>
      <c r="W18" s="497"/>
      <c r="X18" s="497"/>
      <c r="Y18" s="596"/>
      <c r="Z18" s="632">
        <v>0.1</v>
      </c>
      <c r="AA18" s="632"/>
      <c r="AB18" s="632"/>
      <c r="AC18" s="632"/>
      <c r="AD18" s="633">
        <v>40400</v>
      </c>
      <c r="AE18" s="633"/>
      <c r="AF18" s="633"/>
      <c r="AG18" s="633"/>
      <c r="AH18" s="633"/>
      <c r="AI18" s="633"/>
      <c r="AJ18" s="633"/>
      <c r="AK18" s="633"/>
      <c r="AL18" s="597">
        <v>0.2</v>
      </c>
      <c r="AM18" s="363"/>
      <c r="AN18" s="363"/>
      <c r="AO18" s="634"/>
      <c r="AP18" s="592" t="s">
        <v>321</v>
      </c>
      <c r="AQ18" s="593"/>
      <c r="AR18" s="593"/>
      <c r="AS18" s="593"/>
      <c r="AT18" s="593"/>
      <c r="AU18" s="593"/>
      <c r="AV18" s="593"/>
      <c r="AW18" s="593"/>
      <c r="AX18" s="593"/>
      <c r="AY18" s="593"/>
      <c r="AZ18" s="593"/>
      <c r="BA18" s="593"/>
      <c r="BB18" s="593"/>
      <c r="BC18" s="593"/>
      <c r="BD18" s="593"/>
      <c r="BE18" s="593"/>
      <c r="BF18" s="594"/>
      <c r="BG18" s="595" t="s">
        <v>168</v>
      </c>
      <c r="BH18" s="497"/>
      <c r="BI18" s="497"/>
      <c r="BJ18" s="497"/>
      <c r="BK18" s="497"/>
      <c r="BL18" s="497"/>
      <c r="BM18" s="497"/>
      <c r="BN18" s="596"/>
      <c r="BO18" s="632" t="s">
        <v>168</v>
      </c>
      <c r="BP18" s="632"/>
      <c r="BQ18" s="632"/>
      <c r="BR18" s="632"/>
      <c r="BS18" s="599" t="s">
        <v>168</v>
      </c>
      <c r="BT18" s="497"/>
      <c r="BU18" s="497"/>
      <c r="BV18" s="497"/>
      <c r="BW18" s="497"/>
      <c r="BX18" s="497"/>
      <c r="BY18" s="497"/>
      <c r="BZ18" s="497"/>
      <c r="CA18" s="497"/>
      <c r="CB18" s="644"/>
      <c r="CD18" s="592" t="s">
        <v>369</v>
      </c>
      <c r="CE18" s="593"/>
      <c r="CF18" s="593"/>
      <c r="CG18" s="593"/>
      <c r="CH18" s="593"/>
      <c r="CI18" s="593"/>
      <c r="CJ18" s="593"/>
      <c r="CK18" s="593"/>
      <c r="CL18" s="593"/>
      <c r="CM18" s="593"/>
      <c r="CN18" s="593"/>
      <c r="CO18" s="593"/>
      <c r="CP18" s="593"/>
      <c r="CQ18" s="594"/>
      <c r="CR18" s="595" t="s">
        <v>168</v>
      </c>
      <c r="CS18" s="497"/>
      <c r="CT18" s="497"/>
      <c r="CU18" s="497"/>
      <c r="CV18" s="497"/>
      <c r="CW18" s="497"/>
      <c r="CX18" s="497"/>
      <c r="CY18" s="596"/>
      <c r="CZ18" s="632" t="s">
        <v>168</v>
      </c>
      <c r="DA18" s="632"/>
      <c r="DB18" s="632"/>
      <c r="DC18" s="632"/>
      <c r="DD18" s="599" t="s">
        <v>168</v>
      </c>
      <c r="DE18" s="497"/>
      <c r="DF18" s="497"/>
      <c r="DG18" s="497"/>
      <c r="DH18" s="497"/>
      <c r="DI18" s="497"/>
      <c r="DJ18" s="497"/>
      <c r="DK18" s="497"/>
      <c r="DL18" s="497"/>
      <c r="DM18" s="497"/>
      <c r="DN18" s="497"/>
      <c r="DO18" s="497"/>
      <c r="DP18" s="596"/>
      <c r="DQ18" s="599" t="s">
        <v>168</v>
      </c>
      <c r="DR18" s="497"/>
      <c r="DS18" s="497"/>
      <c r="DT18" s="497"/>
      <c r="DU18" s="497"/>
      <c r="DV18" s="497"/>
      <c r="DW18" s="497"/>
      <c r="DX18" s="497"/>
      <c r="DY18" s="497"/>
      <c r="DZ18" s="497"/>
      <c r="EA18" s="497"/>
      <c r="EB18" s="497"/>
      <c r="EC18" s="644"/>
    </row>
    <row r="19" spans="2:133" ht="11.25" customHeight="1" x14ac:dyDescent="0.15">
      <c r="B19" s="592" t="s">
        <v>137</v>
      </c>
      <c r="C19" s="593"/>
      <c r="D19" s="593"/>
      <c r="E19" s="593"/>
      <c r="F19" s="593"/>
      <c r="G19" s="593"/>
      <c r="H19" s="593"/>
      <c r="I19" s="593"/>
      <c r="J19" s="593"/>
      <c r="K19" s="593"/>
      <c r="L19" s="593"/>
      <c r="M19" s="593"/>
      <c r="N19" s="593"/>
      <c r="O19" s="593"/>
      <c r="P19" s="593"/>
      <c r="Q19" s="594"/>
      <c r="R19" s="595">
        <v>23544</v>
      </c>
      <c r="S19" s="497"/>
      <c r="T19" s="497"/>
      <c r="U19" s="497"/>
      <c r="V19" s="497"/>
      <c r="W19" s="497"/>
      <c r="X19" s="497"/>
      <c r="Y19" s="596"/>
      <c r="Z19" s="632">
        <v>0.1</v>
      </c>
      <c r="AA19" s="632"/>
      <c r="AB19" s="632"/>
      <c r="AC19" s="632"/>
      <c r="AD19" s="633">
        <v>23544</v>
      </c>
      <c r="AE19" s="633"/>
      <c r="AF19" s="633"/>
      <c r="AG19" s="633"/>
      <c r="AH19" s="633"/>
      <c r="AI19" s="633"/>
      <c r="AJ19" s="633"/>
      <c r="AK19" s="633"/>
      <c r="AL19" s="597">
        <v>0.1</v>
      </c>
      <c r="AM19" s="363"/>
      <c r="AN19" s="363"/>
      <c r="AO19" s="634"/>
      <c r="AP19" s="592" t="s">
        <v>234</v>
      </c>
      <c r="AQ19" s="593"/>
      <c r="AR19" s="593"/>
      <c r="AS19" s="593"/>
      <c r="AT19" s="593"/>
      <c r="AU19" s="593"/>
      <c r="AV19" s="593"/>
      <c r="AW19" s="593"/>
      <c r="AX19" s="593"/>
      <c r="AY19" s="593"/>
      <c r="AZ19" s="593"/>
      <c r="BA19" s="593"/>
      <c r="BB19" s="593"/>
      <c r="BC19" s="593"/>
      <c r="BD19" s="593"/>
      <c r="BE19" s="593"/>
      <c r="BF19" s="594"/>
      <c r="BG19" s="595">
        <v>5742</v>
      </c>
      <c r="BH19" s="497"/>
      <c r="BI19" s="497"/>
      <c r="BJ19" s="497"/>
      <c r="BK19" s="497"/>
      <c r="BL19" s="497"/>
      <c r="BM19" s="497"/>
      <c r="BN19" s="596"/>
      <c r="BO19" s="632">
        <v>0.1</v>
      </c>
      <c r="BP19" s="632"/>
      <c r="BQ19" s="632"/>
      <c r="BR19" s="632"/>
      <c r="BS19" s="599" t="s">
        <v>168</v>
      </c>
      <c r="BT19" s="497"/>
      <c r="BU19" s="497"/>
      <c r="BV19" s="497"/>
      <c r="BW19" s="497"/>
      <c r="BX19" s="497"/>
      <c r="BY19" s="497"/>
      <c r="BZ19" s="497"/>
      <c r="CA19" s="497"/>
      <c r="CB19" s="644"/>
      <c r="CD19" s="592" t="s">
        <v>309</v>
      </c>
      <c r="CE19" s="593"/>
      <c r="CF19" s="593"/>
      <c r="CG19" s="593"/>
      <c r="CH19" s="593"/>
      <c r="CI19" s="593"/>
      <c r="CJ19" s="593"/>
      <c r="CK19" s="593"/>
      <c r="CL19" s="593"/>
      <c r="CM19" s="593"/>
      <c r="CN19" s="593"/>
      <c r="CO19" s="593"/>
      <c r="CP19" s="593"/>
      <c r="CQ19" s="594"/>
      <c r="CR19" s="595" t="s">
        <v>168</v>
      </c>
      <c r="CS19" s="497"/>
      <c r="CT19" s="497"/>
      <c r="CU19" s="497"/>
      <c r="CV19" s="497"/>
      <c r="CW19" s="497"/>
      <c r="CX19" s="497"/>
      <c r="CY19" s="596"/>
      <c r="CZ19" s="632" t="s">
        <v>168</v>
      </c>
      <c r="DA19" s="632"/>
      <c r="DB19" s="632"/>
      <c r="DC19" s="632"/>
      <c r="DD19" s="599" t="s">
        <v>168</v>
      </c>
      <c r="DE19" s="497"/>
      <c r="DF19" s="497"/>
      <c r="DG19" s="497"/>
      <c r="DH19" s="497"/>
      <c r="DI19" s="497"/>
      <c r="DJ19" s="497"/>
      <c r="DK19" s="497"/>
      <c r="DL19" s="497"/>
      <c r="DM19" s="497"/>
      <c r="DN19" s="497"/>
      <c r="DO19" s="497"/>
      <c r="DP19" s="596"/>
      <c r="DQ19" s="599" t="s">
        <v>168</v>
      </c>
      <c r="DR19" s="497"/>
      <c r="DS19" s="497"/>
      <c r="DT19" s="497"/>
      <c r="DU19" s="497"/>
      <c r="DV19" s="497"/>
      <c r="DW19" s="497"/>
      <c r="DX19" s="497"/>
      <c r="DY19" s="497"/>
      <c r="DZ19" s="497"/>
      <c r="EA19" s="497"/>
      <c r="EB19" s="497"/>
      <c r="EC19" s="644"/>
    </row>
    <row r="20" spans="2:133" ht="11.25" customHeight="1" x14ac:dyDescent="0.15">
      <c r="B20" s="592" t="s">
        <v>371</v>
      </c>
      <c r="C20" s="593"/>
      <c r="D20" s="593"/>
      <c r="E20" s="593"/>
      <c r="F20" s="593"/>
      <c r="G20" s="593"/>
      <c r="H20" s="593"/>
      <c r="I20" s="593"/>
      <c r="J20" s="593"/>
      <c r="K20" s="593"/>
      <c r="L20" s="593"/>
      <c r="M20" s="593"/>
      <c r="N20" s="593"/>
      <c r="O20" s="593"/>
      <c r="P20" s="593"/>
      <c r="Q20" s="594"/>
      <c r="R20" s="595">
        <v>14379</v>
      </c>
      <c r="S20" s="497"/>
      <c r="T20" s="497"/>
      <c r="U20" s="497"/>
      <c r="V20" s="497"/>
      <c r="W20" s="497"/>
      <c r="X20" s="497"/>
      <c r="Y20" s="596"/>
      <c r="Z20" s="632">
        <v>0</v>
      </c>
      <c r="AA20" s="632"/>
      <c r="AB20" s="632"/>
      <c r="AC20" s="632"/>
      <c r="AD20" s="633">
        <v>14379</v>
      </c>
      <c r="AE20" s="633"/>
      <c r="AF20" s="633"/>
      <c r="AG20" s="633"/>
      <c r="AH20" s="633"/>
      <c r="AI20" s="633"/>
      <c r="AJ20" s="633"/>
      <c r="AK20" s="633"/>
      <c r="AL20" s="597">
        <v>0.1</v>
      </c>
      <c r="AM20" s="363"/>
      <c r="AN20" s="363"/>
      <c r="AO20" s="634"/>
      <c r="AP20" s="592" t="s">
        <v>372</v>
      </c>
      <c r="AQ20" s="593"/>
      <c r="AR20" s="593"/>
      <c r="AS20" s="593"/>
      <c r="AT20" s="593"/>
      <c r="AU20" s="593"/>
      <c r="AV20" s="593"/>
      <c r="AW20" s="593"/>
      <c r="AX20" s="593"/>
      <c r="AY20" s="593"/>
      <c r="AZ20" s="593"/>
      <c r="BA20" s="593"/>
      <c r="BB20" s="593"/>
      <c r="BC20" s="593"/>
      <c r="BD20" s="593"/>
      <c r="BE20" s="593"/>
      <c r="BF20" s="594"/>
      <c r="BG20" s="595">
        <v>5742</v>
      </c>
      <c r="BH20" s="497"/>
      <c r="BI20" s="497"/>
      <c r="BJ20" s="497"/>
      <c r="BK20" s="497"/>
      <c r="BL20" s="497"/>
      <c r="BM20" s="497"/>
      <c r="BN20" s="596"/>
      <c r="BO20" s="632">
        <v>0.1</v>
      </c>
      <c r="BP20" s="632"/>
      <c r="BQ20" s="632"/>
      <c r="BR20" s="632"/>
      <c r="BS20" s="599" t="s">
        <v>168</v>
      </c>
      <c r="BT20" s="497"/>
      <c r="BU20" s="497"/>
      <c r="BV20" s="497"/>
      <c r="BW20" s="497"/>
      <c r="BX20" s="497"/>
      <c r="BY20" s="497"/>
      <c r="BZ20" s="497"/>
      <c r="CA20" s="497"/>
      <c r="CB20" s="644"/>
      <c r="CD20" s="592" t="s">
        <v>7</v>
      </c>
      <c r="CE20" s="593"/>
      <c r="CF20" s="593"/>
      <c r="CG20" s="593"/>
      <c r="CH20" s="593"/>
      <c r="CI20" s="593"/>
      <c r="CJ20" s="593"/>
      <c r="CK20" s="593"/>
      <c r="CL20" s="593"/>
      <c r="CM20" s="593"/>
      <c r="CN20" s="593"/>
      <c r="CO20" s="593"/>
      <c r="CP20" s="593"/>
      <c r="CQ20" s="594"/>
      <c r="CR20" s="595">
        <v>40218180</v>
      </c>
      <c r="CS20" s="497"/>
      <c r="CT20" s="497"/>
      <c r="CU20" s="497"/>
      <c r="CV20" s="497"/>
      <c r="CW20" s="497"/>
      <c r="CX20" s="497"/>
      <c r="CY20" s="596"/>
      <c r="CZ20" s="632">
        <v>100</v>
      </c>
      <c r="DA20" s="632"/>
      <c r="DB20" s="632"/>
      <c r="DC20" s="632"/>
      <c r="DD20" s="599">
        <v>4070123</v>
      </c>
      <c r="DE20" s="497"/>
      <c r="DF20" s="497"/>
      <c r="DG20" s="497"/>
      <c r="DH20" s="497"/>
      <c r="DI20" s="497"/>
      <c r="DJ20" s="497"/>
      <c r="DK20" s="497"/>
      <c r="DL20" s="497"/>
      <c r="DM20" s="497"/>
      <c r="DN20" s="497"/>
      <c r="DO20" s="497"/>
      <c r="DP20" s="596"/>
      <c r="DQ20" s="599">
        <v>25579862</v>
      </c>
      <c r="DR20" s="497"/>
      <c r="DS20" s="497"/>
      <c r="DT20" s="497"/>
      <c r="DU20" s="497"/>
      <c r="DV20" s="497"/>
      <c r="DW20" s="497"/>
      <c r="DX20" s="497"/>
      <c r="DY20" s="497"/>
      <c r="DZ20" s="497"/>
      <c r="EA20" s="497"/>
      <c r="EB20" s="497"/>
      <c r="EC20" s="644"/>
    </row>
    <row r="21" spans="2:133" ht="11.25" customHeight="1" x14ac:dyDescent="0.15">
      <c r="B21" s="592" t="s">
        <v>374</v>
      </c>
      <c r="C21" s="593"/>
      <c r="D21" s="593"/>
      <c r="E21" s="593"/>
      <c r="F21" s="593"/>
      <c r="G21" s="593"/>
      <c r="H21" s="593"/>
      <c r="I21" s="593"/>
      <c r="J21" s="593"/>
      <c r="K21" s="593"/>
      <c r="L21" s="593"/>
      <c r="M21" s="593"/>
      <c r="N21" s="593"/>
      <c r="O21" s="593"/>
      <c r="P21" s="593"/>
      <c r="Q21" s="594"/>
      <c r="R21" s="595">
        <v>2477</v>
      </c>
      <c r="S21" s="497"/>
      <c r="T21" s="497"/>
      <c r="U21" s="497"/>
      <c r="V21" s="497"/>
      <c r="W21" s="497"/>
      <c r="X21" s="497"/>
      <c r="Y21" s="596"/>
      <c r="Z21" s="632">
        <v>0</v>
      </c>
      <c r="AA21" s="632"/>
      <c r="AB21" s="632"/>
      <c r="AC21" s="632"/>
      <c r="AD21" s="633">
        <v>2477</v>
      </c>
      <c r="AE21" s="633"/>
      <c r="AF21" s="633"/>
      <c r="AG21" s="633"/>
      <c r="AH21" s="633"/>
      <c r="AI21" s="633"/>
      <c r="AJ21" s="633"/>
      <c r="AK21" s="633"/>
      <c r="AL21" s="597">
        <v>0</v>
      </c>
      <c r="AM21" s="363"/>
      <c r="AN21" s="363"/>
      <c r="AO21" s="634"/>
      <c r="AP21" s="671" t="s">
        <v>376</v>
      </c>
      <c r="AQ21" s="674"/>
      <c r="AR21" s="674"/>
      <c r="AS21" s="674"/>
      <c r="AT21" s="674"/>
      <c r="AU21" s="674"/>
      <c r="AV21" s="674"/>
      <c r="AW21" s="674"/>
      <c r="AX21" s="674"/>
      <c r="AY21" s="674"/>
      <c r="AZ21" s="674"/>
      <c r="BA21" s="674"/>
      <c r="BB21" s="674"/>
      <c r="BC21" s="674"/>
      <c r="BD21" s="674"/>
      <c r="BE21" s="674"/>
      <c r="BF21" s="673"/>
      <c r="BG21" s="595">
        <v>5742</v>
      </c>
      <c r="BH21" s="497"/>
      <c r="BI21" s="497"/>
      <c r="BJ21" s="497"/>
      <c r="BK21" s="497"/>
      <c r="BL21" s="497"/>
      <c r="BM21" s="497"/>
      <c r="BN21" s="596"/>
      <c r="BO21" s="632">
        <v>0.1</v>
      </c>
      <c r="BP21" s="632"/>
      <c r="BQ21" s="632"/>
      <c r="BR21" s="632"/>
      <c r="BS21" s="599" t="s">
        <v>168</v>
      </c>
      <c r="BT21" s="497"/>
      <c r="BU21" s="497"/>
      <c r="BV21" s="497"/>
      <c r="BW21" s="497"/>
      <c r="BX21" s="497"/>
      <c r="BY21" s="497"/>
      <c r="BZ21" s="497"/>
      <c r="CA21" s="497"/>
      <c r="CB21" s="644"/>
      <c r="CD21" s="606"/>
      <c r="CE21" s="607"/>
      <c r="CF21" s="607"/>
      <c r="CG21" s="607"/>
      <c r="CH21" s="607"/>
      <c r="CI21" s="607"/>
      <c r="CJ21" s="607"/>
      <c r="CK21" s="607"/>
      <c r="CL21" s="607"/>
      <c r="CM21" s="607"/>
      <c r="CN21" s="607"/>
      <c r="CO21" s="607"/>
      <c r="CP21" s="607"/>
      <c r="CQ21" s="608"/>
      <c r="CR21" s="683"/>
      <c r="CS21" s="684"/>
      <c r="CT21" s="684"/>
      <c r="CU21" s="684"/>
      <c r="CV21" s="684"/>
      <c r="CW21" s="684"/>
      <c r="CX21" s="684"/>
      <c r="CY21" s="685"/>
      <c r="CZ21" s="686"/>
      <c r="DA21" s="686"/>
      <c r="DB21" s="686"/>
      <c r="DC21" s="686"/>
      <c r="DD21" s="687"/>
      <c r="DE21" s="684"/>
      <c r="DF21" s="684"/>
      <c r="DG21" s="684"/>
      <c r="DH21" s="684"/>
      <c r="DI21" s="684"/>
      <c r="DJ21" s="684"/>
      <c r="DK21" s="684"/>
      <c r="DL21" s="684"/>
      <c r="DM21" s="684"/>
      <c r="DN21" s="684"/>
      <c r="DO21" s="684"/>
      <c r="DP21" s="685"/>
      <c r="DQ21" s="687"/>
      <c r="DR21" s="684"/>
      <c r="DS21" s="684"/>
      <c r="DT21" s="684"/>
      <c r="DU21" s="684"/>
      <c r="DV21" s="684"/>
      <c r="DW21" s="684"/>
      <c r="DX21" s="684"/>
      <c r="DY21" s="684"/>
      <c r="DZ21" s="684"/>
      <c r="EA21" s="684"/>
      <c r="EB21" s="684"/>
      <c r="EC21" s="688"/>
    </row>
    <row r="22" spans="2:133" ht="11.25" customHeight="1" x14ac:dyDescent="0.15">
      <c r="B22" s="592" t="s">
        <v>377</v>
      </c>
      <c r="C22" s="593"/>
      <c r="D22" s="593"/>
      <c r="E22" s="593"/>
      <c r="F22" s="593"/>
      <c r="G22" s="593"/>
      <c r="H22" s="593"/>
      <c r="I22" s="593"/>
      <c r="J22" s="593"/>
      <c r="K22" s="593"/>
      <c r="L22" s="593"/>
      <c r="M22" s="593"/>
      <c r="N22" s="593"/>
      <c r="O22" s="593"/>
      <c r="P22" s="593"/>
      <c r="Q22" s="594"/>
      <c r="R22" s="595">
        <v>14803245</v>
      </c>
      <c r="S22" s="497"/>
      <c r="T22" s="497"/>
      <c r="U22" s="497"/>
      <c r="V22" s="497"/>
      <c r="W22" s="497"/>
      <c r="X22" s="497"/>
      <c r="Y22" s="596"/>
      <c r="Z22" s="632">
        <v>35.200000000000003</v>
      </c>
      <c r="AA22" s="632"/>
      <c r="AB22" s="632"/>
      <c r="AC22" s="632"/>
      <c r="AD22" s="633">
        <v>12589895</v>
      </c>
      <c r="AE22" s="633"/>
      <c r="AF22" s="633"/>
      <c r="AG22" s="633"/>
      <c r="AH22" s="633"/>
      <c r="AI22" s="633"/>
      <c r="AJ22" s="633"/>
      <c r="AK22" s="633"/>
      <c r="AL22" s="597">
        <v>59.4</v>
      </c>
      <c r="AM22" s="363"/>
      <c r="AN22" s="363"/>
      <c r="AO22" s="634"/>
      <c r="AP22" s="671" t="s">
        <v>378</v>
      </c>
      <c r="AQ22" s="674"/>
      <c r="AR22" s="674"/>
      <c r="AS22" s="674"/>
      <c r="AT22" s="674"/>
      <c r="AU22" s="674"/>
      <c r="AV22" s="674"/>
      <c r="AW22" s="674"/>
      <c r="AX22" s="674"/>
      <c r="AY22" s="674"/>
      <c r="AZ22" s="674"/>
      <c r="BA22" s="674"/>
      <c r="BB22" s="674"/>
      <c r="BC22" s="674"/>
      <c r="BD22" s="674"/>
      <c r="BE22" s="674"/>
      <c r="BF22" s="673"/>
      <c r="BG22" s="595" t="s">
        <v>168</v>
      </c>
      <c r="BH22" s="497"/>
      <c r="BI22" s="497"/>
      <c r="BJ22" s="497"/>
      <c r="BK22" s="497"/>
      <c r="BL22" s="497"/>
      <c r="BM22" s="497"/>
      <c r="BN22" s="596"/>
      <c r="BO22" s="632" t="s">
        <v>168</v>
      </c>
      <c r="BP22" s="632"/>
      <c r="BQ22" s="632"/>
      <c r="BR22" s="632"/>
      <c r="BS22" s="599" t="s">
        <v>168</v>
      </c>
      <c r="BT22" s="497"/>
      <c r="BU22" s="497"/>
      <c r="BV22" s="497"/>
      <c r="BW22" s="497"/>
      <c r="BX22" s="497"/>
      <c r="BY22" s="497"/>
      <c r="BZ22" s="497"/>
      <c r="CA22" s="497"/>
      <c r="CB22" s="644"/>
      <c r="CD22" s="527" t="s">
        <v>314</v>
      </c>
      <c r="CE22" s="528"/>
      <c r="CF22" s="528"/>
      <c r="CG22" s="528"/>
      <c r="CH22" s="528"/>
      <c r="CI22" s="528"/>
      <c r="CJ22" s="528"/>
      <c r="CK22" s="528"/>
      <c r="CL22" s="528"/>
      <c r="CM22" s="528"/>
      <c r="CN22" s="528"/>
      <c r="CO22" s="528"/>
      <c r="CP22" s="528"/>
      <c r="CQ22" s="528"/>
      <c r="CR22" s="528"/>
      <c r="CS22" s="528"/>
      <c r="CT22" s="528"/>
      <c r="CU22" s="528"/>
      <c r="CV22" s="528"/>
      <c r="CW22" s="528"/>
      <c r="CX22" s="528"/>
      <c r="CY22" s="528"/>
      <c r="CZ22" s="528"/>
      <c r="DA22" s="528"/>
      <c r="DB22" s="528"/>
      <c r="DC22" s="528"/>
      <c r="DD22" s="528"/>
      <c r="DE22" s="528"/>
      <c r="DF22" s="528"/>
      <c r="DG22" s="528"/>
      <c r="DH22" s="528"/>
      <c r="DI22" s="528"/>
      <c r="DJ22" s="528"/>
      <c r="DK22" s="528"/>
      <c r="DL22" s="528"/>
      <c r="DM22" s="528"/>
      <c r="DN22" s="528"/>
      <c r="DO22" s="528"/>
      <c r="DP22" s="528"/>
      <c r="DQ22" s="528"/>
      <c r="DR22" s="528"/>
      <c r="DS22" s="528"/>
      <c r="DT22" s="528"/>
      <c r="DU22" s="528"/>
      <c r="DV22" s="528"/>
      <c r="DW22" s="528"/>
      <c r="DX22" s="528"/>
      <c r="DY22" s="528"/>
      <c r="DZ22" s="528"/>
      <c r="EA22" s="528"/>
      <c r="EB22" s="528"/>
      <c r="EC22" s="570"/>
    </row>
    <row r="23" spans="2:133" ht="11.25" customHeight="1" x14ac:dyDescent="0.15">
      <c r="B23" s="592" t="s">
        <v>379</v>
      </c>
      <c r="C23" s="593"/>
      <c r="D23" s="593"/>
      <c r="E23" s="593"/>
      <c r="F23" s="593"/>
      <c r="G23" s="593"/>
      <c r="H23" s="593"/>
      <c r="I23" s="593"/>
      <c r="J23" s="593"/>
      <c r="K23" s="593"/>
      <c r="L23" s="593"/>
      <c r="M23" s="593"/>
      <c r="N23" s="593"/>
      <c r="O23" s="593"/>
      <c r="P23" s="593"/>
      <c r="Q23" s="594"/>
      <c r="R23" s="595">
        <v>12589895</v>
      </c>
      <c r="S23" s="497"/>
      <c r="T23" s="497"/>
      <c r="U23" s="497"/>
      <c r="V23" s="497"/>
      <c r="W23" s="497"/>
      <c r="X23" s="497"/>
      <c r="Y23" s="596"/>
      <c r="Z23" s="632">
        <v>30</v>
      </c>
      <c r="AA23" s="632"/>
      <c r="AB23" s="632"/>
      <c r="AC23" s="632"/>
      <c r="AD23" s="633">
        <v>12589895</v>
      </c>
      <c r="AE23" s="633"/>
      <c r="AF23" s="633"/>
      <c r="AG23" s="633"/>
      <c r="AH23" s="633"/>
      <c r="AI23" s="633"/>
      <c r="AJ23" s="633"/>
      <c r="AK23" s="633"/>
      <c r="AL23" s="597">
        <v>59.4</v>
      </c>
      <c r="AM23" s="363"/>
      <c r="AN23" s="363"/>
      <c r="AO23" s="634"/>
      <c r="AP23" s="671" t="s">
        <v>88</v>
      </c>
      <c r="AQ23" s="674"/>
      <c r="AR23" s="674"/>
      <c r="AS23" s="674"/>
      <c r="AT23" s="674"/>
      <c r="AU23" s="674"/>
      <c r="AV23" s="674"/>
      <c r="AW23" s="674"/>
      <c r="AX23" s="674"/>
      <c r="AY23" s="674"/>
      <c r="AZ23" s="674"/>
      <c r="BA23" s="674"/>
      <c r="BB23" s="674"/>
      <c r="BC23" s="674"/>
      <c r="BD23" s="674"/>
      <c r="BE23" s="674"/>
      <c r="BF23" s="673"/>
      <c r="BG23" s="595" t="s">
        <v>168</v>
      </c>
      <c r="BH23" s="497"/>
      <c r="BI23" s="497"/>
      <c r="BJ23" s="497"/>
      <c r="BK23" s="497"/>
      <c r="BL23" s="497"/>
      <c r="BM23" s="497"/>
      <c r="BN23" s="596"/>
      <c r="BO23" s="632" t="s">
        <v>168</v>
      </c>
      <c r="BP23" s="632"/>
      <c r="BQ23" s="632"/>
      <c r="BR23" s="632"/>
      <c r="BS23" s="599" t="s">
        <v>168</v>
      </c>
      <c r="BT23" s="497"/>
      <c r="BU23" s="497"/>
      <c r="BV23" s="497"/>
      <c r="BW23" s="497"/>
      <c r="BX23" s="497"/>
      <c r="BY23" s="497"/>
      <c r="BZ23" s="497"/>
      <c r="CA23" s="497"/>
      <c r="CB23" s="644"/>
      <c r="CD23" s="527" t="s">
        <v>316</v>
      </c>
      <c r="CE23" s="528"/>
      <c r="CF23" s="528"/>
      <c r="CG23" s="528"/>
      <c r="CH23" s="528"/>
      <c r="CI23" s="528"/>
      <c r="CJ23" s="528"/>
      <c r="CK23" s="528"/>
      <c r="CL23" s="528"/>
      <c r="CM23" s="528"/>
      <c r="CN23" s="528"/>
      <c r="CO23" s="528"/>
      <c r="CP23" s="528"/>
      <c r="CQ23" s="570"/>
      <c r="CR23" s="527" t="s">
        <v>380</v>
      </c>
      <c r="CS23" s="528"/>
      <c r="CT23" s="528"/>
      <c r="CU23" s="528"/>
      <c r="CV23" s="528"/>
      <c r="CW23" s="528"/>
      <c r="CX23" s="528"/>
      <c r="CY23" s="570"/>
      <c r="CZ23" s="527" t="s">
        <v>381</v>
      </c>
      <c r="DA23" s="528"/>
      <c r="DB23" s="528"/>
      <c r="DC23" s="570"/>
      <c r="DD23" s="527" t="s">
        <v>164</v>
      </c>
      <c r="DE23" s="528"/>
      <c r="DF23" s="528"/>
      <c r="DG23" s="528"/>
      <c r="DH23" s="528"/>
      <c r="DI23" s="528"/>
      <c r="DJ23" s="528"/>
      <c r="DK23" s="570"/>
      <c r="DL23" s="675" t="s">
        <v>382</v>
      </c>
      <c r="DM23" s="676"/>
      <c r="DN23" s="676"/>
      <c r="DO23" s="676"/>
      <c r="DP23" s="676"/>
      <c r="DQ23" s="676"/>
      <c r="DR23" s="676"/>
      <c r="DS23" s="676"/>
      <c r="DT23" s="676"/>
      <c r="DU23" s="676"/>
      <c r="DV23" s="677"/>
      <c r="DW23" s="527" t="s">
        <v>385</v>
      </c>
      <c r="DX23" s="528"/>
      <c r="DY23" s="528"/>
      <c r="DZ23" s="528"/>
      <c r="EA23" s="528"/>
      <c r="EB23" s="528"/>
      <c r="EC23" s="570"/>
    </row>
    <row r="24" spans="2:133" ht="11.25" customHeight="1" x14ac:dyDescent="0.15">
      <c r="B24" s="592" t="s">
        <v>1</v>
      </c>
      <c r="C24" s="593"/>
      <c r="D24" s="593"/>
      <c r="E24" s="593"/>
      <c r="F24" s="593"/>
      <c r="G24" s="593"/>
      <c r="H24" s="593"/>
      <c r="I24" s="593"/>
      <c r="J24" s="593"/>
      <c r="K24" s="593"/>
      <c r="L24" s="593"/>
      <c r="M24" s="593"/>
      <c r="N24" s="593"/>
      <c r="O24" s="593"/>
      <c r="P24" s="593"/>
      <c r="Q24" s="594"/>
      <c r="R24" s="595">
        <v>2213350</v>
      </c>
      <c r="S24" s="497"/>
      <c r="T24" s="497"/>
      <c r="U24" s="497"/>
      <c r="V24" s="497"/>
      <c r="W24" s="497"/>
      <c r="X24" s="497"/>
      <c r="Y24" s="596"/>
      <c r="Z24" s="632">
        <v>5.3</v>
      </c>
      <c r="AA24" s="632"/>
      <c r="AB24" s="632"/>
      <c r="AC24" s="632"/>
      <c r="AD24" s="633" t="s">
        <v>168</v>
      </c>
      <c r="AE24" s="633"/>
      <c r="AF24" s="633"/>
      <c r="AG24" s="633"/>
      <c r="AH24" s="633"/>
      <c r="AI24" s="633"/>
      <c r="AJ24" s="633"/>
      <c r="AK24" s="633"/>
      <c r="AL24" s="597" t="s">
        <v>168</v>
      </c>
      <c r="AM24" s="363"/>
      <c r="AN24" s="363"/>
      <c r="AO24" s="634"/>
      <c r="AP24" s="671" t="s">
        <v>361</v>
      </c>
      <c r="AQ24" s="674"/>
      <c r="AR24" s="674"/>
      <c r="AS24" s="674"/>
      <c r="AT24" s="674"/>
      <c r="AU24" s="674"/>
      <c r="AV24" s="674"/>
      <c r="AW24" s="674"/>
      <c r="AX24" s="674"/>
      <c r="AY24" s="674"/>
      <c r="AZ24" s="674"/>
      <c r="BA24" s="674"/>
      <c r="BB24" s="674"/>
      <c r="BC24" s="674"/>
      <c r="BD24" s="674"/>
      <c r="BE24" s="674"/>
      <c r="BF24" s="673"/>
      <c r="BG24" s="595" t="s">
        <v>168</v>
      </c>
      <c r="BH24" s="497"/>
      <c r="BI24" s="497"/>
      <c r="BJ24" s="497"/>
      <c r="BK24" s="497"/>
      <c r="BL24" s="497"/>
      <c r="BM24" s="497"/>
      <c r="BN24" s="596"/>
      <c r="BO24" s="632" t="s">
        <v>168</v>
      </c>
      <c r="BP24" s="632"/>
      <c r="BQ24" s="632"/>
      <c r="BR24" s="632"/>
      <c r="BS24" s="599" t="s">
        <v>168</v>
      </c>
      <c r="BT24" s="497"/>
      <c r="BU24" s="497"/>
      <c r="BV24" s="497"/>
      <c r="BW24" s="497"/>
      <c r="BX24" s="497"/>
      <c r="BY24" s="497"/>
      <c r="BZ24" s="497"/>
      <c r="CA24" s="497"/>
      <c r="CB24" s="644"/>
      <c r="CD24" s="652" t="s">
        <v>386</v>
      </c>
      <c r="CE24" s="653"/>
      <c r="CF24" s="653"/>
      <c r="CG24" s="653"/>
      <c r="CH24" s="653"/>
      <c r="CI24" s="653"/>
      <c r="CJ24" s="653"/>
      <c r="CK24" s="653"/>
      <c r="CL24" s="653"/>
      <c r="CM24" s="653"/>
      <c r="CN24" s="653"/>
      <c r="CO24" s="653"/>
      <c r="CP24" s="653"/>
      <c r="CQ24" s="654"/>
      <c r="CR24" s="649">
        <v>12840679</v>
      </c>
      <c r="CS24" s="650"/>
      <c r="CT24" s="650"/>
      <c r="CU24" s="650"/>
      <c r="CV24" s="650"/>
      <c r="CW24" s="650"/>
      <c r="CX24" s="650"/>
      <c r="CY24" s="678"/>
      <c r="CZ24" s="679">
        <v>31.9</v>
      </c>
      <c r="DA24" s="659"/>
      <c r="DB24" s="659"/>
      <c r="DC24" s="680"/>
      <c r="DD24" s="681">
        <v>10301750</v>
      </c>
      <c r="DE24" s="650"/>
      <c r="DF24" s="650"/>
      <c r="DG24" s="650"/>
      <c r="DH24" s="650"/>
      <c r="DI24" s="650"/>
      <c r="DJ24" s="650"/>
      <c r="DK24" s="678"/>
      <c r="DL24" s="681">
        <v>10118297</v>
      </c>
      <c r="DM24" s="650"/>
      <c r="DN24" s="650"/>
      <c r="DO24" s="650"/>
      <c r="DP24" s="650"/>
      <c r="DQ24" s="650"/>
      <c r="DR24" s="650"/>
      <c r="DS24" s="650"/>
      <c r="DT24" s="650"/>
      <c r="DU24" s="650"/>
      <c r="DV24" s="678"/>
      <c r="DW24" s="679">
        <v>46</v>
      </c>
      <c r="DX24" s="659"/>
      <c r="DY24" s="659"/>
      <c r="DZ24" s="659"/>
      <c r="EA24" s="659"/>
      <c r="EB24" s="659"/>
      <c r="EC24" s="682"/>
    </row>
    <row r="25" spans="2:133" ht="11.25" customHeight="1" x14ac:dyDescent="0.15">
      <c r="B25" s="592" t="s">
        <v>290</v>
      </c>
      <c r="C25" s="593"/>
      <c r="D25" s="593"/>
      <c r="E25" s="593"/>
      <c r="F25" s="593"/>
      <c r="G25" s="593"/>
      <c r="H25" s="593"/>
      <c r="I25" s="593"/>
      <c r="J25" s="593"/>
      <c r="K25" s="593"/>
      <c r="L25" s="593"/>
      <c r="M25" s="593"/>
      <c r="N25" s="593"/>
      <c r="O25" s="593"/>
      <c r="P25" s="593"/>
      <c r="Q25" s="594"/>
      <c r="R25" s="595" t="s">
        <v>168</v>
      </c>
      <c r="S25" s="497"/>
      <c r="T25" s="497"/>
      <c r="U25" s="497"/>
      <c r="V25" s="497"/>
      <c r="W25" s="497"/>
      <c r="X25" s="497"/>
      <c r="Y25" s="596"/>
      <c r="Z25" s="632" t="s">
        <v>168</v>
      </c>
      <c r="AA25" s="632"/>
      <c r="AB25" s="632"/>
      <c r="AC25" s="632"/>
      <c r="AD25" s="633" t="s">
        <v>168</v>
      </c>
      <c r="AE25" s="633"/>
      <c r="AF25" s="633"/>
      <c r="AG25" s="633"/>
      <c r="AH25" s="633"/>
      <c r="AI25" s="633"/>
      <c r="AJ25" s="633"/>
      <c r="AK25" s="633"/>
      <c r="AL25" s="597" t="s">
        <v>168</v>
      </c>
      <c r="AM25" s="363"/>
      <c r="AN25" s="363"/>
      <c r="AO25" s="634"/>
      <c r="AP25" s="671" t="s">
        <v>122</v>
      </c>
      <c r="AQ25" s="674"/>
      <c r="AR25" s="674"/>
      <c r="AS25" s="674"/>
      <c r="AT25" s="674"/>
      <c r="AU25" s="674"/>
      <c r="AV25" s="674"/>
      <c r="AW25" s="674"/>
      <c r="AX25" s="674"/>
      <c r="AY25" s="674"/>
      <c r="AZ25" s="674"/>
      <c r="BA25" s="674"/>
      <c r="BB25" s="674"/>
      <c r="BC25" s="674"/>
      <c r="BD25" s="674"/>
      <c r="BE25" s="674"/>
      <c r="BF25" s="673"/>
      <c r="BG25" s="595" t="s">
        <v>168</v>
      </c>
      <c r="BH25" s="497"/>
      <c r="BI25" s="497"/>
      <c r="BJ25" s="497"/>
      <c r="BK25" s="497"/>
      <c r="BL25" s="497"/>
      <c r="BM25" s="497"/>
      <c r="BN25" s="596"/>
      <c r="BO25" s="632" t="s">
        <v>168</v>
      </c>
      <c r="BP25" s="632"/>
      <c r="BQ25" s="632"/>
      <c r="BR25" s="632"/>
      <c r="BS25" s="599" t="s">
        <v>168</v>
      </c>
      <c r="BT25" s="497"/>
      <c r="BU25" s="497"/>
      <c r="BV25" s="497"/>
      <c r="BW25" s="497"/>
      <c r="BX25" s="497"/>
      <c r="BY25" s="497"/>
      <c r="BZ25" s="497"/>
      <c r="CA25" s="497"/>
      <c r="CB25" s="644"/>
      <c r="CD25" s="592" t="s">
        <v>106</v>
      </c>
      <c r="CE25" s="593"/>
      <c r="CF25" s="593"/>
      <c r="CG25" s="593"/>
      <c r="CH25" s="593"/>
      <c r="CI25" s="593"/>
      <c r="CJ25" s="593"/>
      <c r="CK25" s="593"/>
      <c r="CL25" s="593"/>
      <c r="CM25" s="593"/>
      <c r="CN25" s="593"/>
      <c r="CO25" s="593"/>
      <c r="CP25" s="593"/>
      <c r="CQ25" s="594"/>
      <c r="CR25" s="595">
        <v>4738579</v>
      </c>
      <c r="CS25" s="622"/>
      <c r="CT25" s="622"/>
      <c r="CU25" s="622"/>
      <c r="CV25" s="622"/>
      <c r="CW25" s="622"/>
      <c r="CX25" s="622"/>
      <c r="CY25" s="623"/>
      <c r="CZ25" s="597">
        <v>11.8</v>
      </c>
      <c r="DA25" s="624"/>
      <c r="DB25" s="624"/>
      <c r="DC25" s="625"/>
      <c r="DD25" s="599">
        <v>4512591</v>
      </c>
      <c r="DE25" s="622"/>
      <c r="DF25" s="622"/>
      <c r="DG25" s="622"/>
      <c r="DH25" s="622"/>
      <c r="DI25" s="622"/>
      <c r="DJ25" s="622"/>
      <c r="DK25" s="623"/>
      <c r="DL25" s="599">
        <v>4507569</v>
      </c>
      <c r="DM25" s="622"/>
      <c r="DN25" s="622"/>
      <c r="DO25" s="622"/>
      <c r="DP25" s="622"/>
      <c r="DQ25" s="622"/>
      <c r="DR25" s="622"/>
      <c r="DS25" s="622"/>
      <c r="DT25" s="622"/>
      <c r="DU25" s="622"/>
      <c r="DV25" s="623"/>
      <c r="DW25" s="597">
        <v>20.5</v>
      </c>
      <c r="DX25" s="624"/>
      <c r="DY25" s="624"/>
      <c r="DZ25" s="624"/>
      <c r="EA25" s="624"/>
      <c r="EB25" s="624"/>
      <c r="EC25" s="645"/>
    </row>
    <row r="26" spans="2:133" ht="11.25" customHeight="1" x14ac:dyDescent="0.15">
      <c r="B26" s="592" t="s">
        <v>15</v>
      </c>
      <c r="C26" s="593"/>
      <c r="D26" s="593"/>
      <c r="E26" s="593"/>
      <c r="F26" s="593"/>
      <c r="G26" s="593"/>
      <c r="H26" s="593"/>
      <c r="I26" s="593"/>
      <c r="J26" s="593"/>
      <c r="K26" s="593"/>
      <c r="L26" s="593"/>
      <c r="M26" s="593"/>
      <c r="N26" s="593"/>
      <c r="O26" s="593"/>
      <c r="P26" s="593"/>
      <c r="Q26" s="594"/>
      <c r="R26" s="595">
        <v>23342903</v>
      </c>
      <c r="S26" s="497"/>
      <c r="T26" s="497"/>
      <c r="U26" s="497"/>
      <c r="V26" s="497"/>
      <c r="W26" s="497"/>
      <c r="X26" s="497"/>
      <c r="Y26" s="596"/>
      <c r="Z26" s="632">
        <v>55.6</v>
      </c>
      <c r="AA26" s="632"/>
      <c r="AB26" s="632"/>
      <c r="AC26" s="632"/>
      <c r="AD26" s="633">
        <v>21129553</v>
      </c>
      <c r="AE26" s="633"/>
      <c r="AF26" s="633"/>
      <c r="AG26" s="633"/>
      <c r="AH26" s="633"/>
      <c r="AI26" s="633"/>
      <c r="AJ26" s="633"/>
      <c r="AK26" s="633"/>
      <c r="AL26" s="597">
        <v>99.7</v>
      </c>
      <c r="AM26" s="363"/>
      <c r="AN26" s="363"/>
      <c r="AO26" s="634"/>
      <c r="AP26" s="671" t="s">
        <v>119</v>
      </c>
      <c r="AQ26" s="672"/>
      <c r="AR26" s="672"/>
      <c r="AS26" s="672"/>
      <c r="AT26" s="672"/>
      <c r="AU26" s="672"/>
      <c r="AV26" s="672"/>
      <c r="AW26" s="672"/>
      <c r="AX26" s="672"/>
      <c r="AY26" s="672"/>
      <c r="AZ26" s="672"/>
      <c r="BA26" s="672"/>
      <c r="BB26" s="672"/>
      <c r="BC26" s="672"/>
      <c r="BD26" s="672"/>
      <c r="BE26" s="672"/>
      <c r="BF26" s="673"/>
      <c r="BG26" s="595" t="s">
        <v>168</v>
      </c>
      <c r="BH26" s="497"/>
      <c r="BI26" s="497"/>
      <c r="BJ26" s="497"/>
      <c r="BK26" s="497"/>
      <c r="BL26" s="497"/>
      <c r="BM26" s="497"/>
      <c r="BN26" s="596"/>
      <c r="BO26" s="632" t="s">
        <v>168</v>
      </c>
      <c r="BP26" s="632"/>
      <c r="BQ26" s="632"/>
      <c r="BR26" s="632"/>
      <c r="BS26" s="599" t="s">
        <v>168</v>
      </c>
      <c r="BT26" s="497"/>
      <c r="BU26" s="497"/>
      <c r="BV26" s="497"/>
      <c r="BW26" s="497"/>
      <c r="BX26" s="497"/>
      <c r="BY26" s="497"/>
      <c r="BZ26" s="497"/>
      <c r="CA26" s="497"/>
      <c r="CB26" s="644"/>
      <c r="CD26" s="592" t="s">
        <v>387</v>
      </c>
      <c r="CE26" s="593"/>
      <c r="CF26" s="593"/>
      <c r="CG26" s="593"/>
      <c r="CH26" s="593"/>
      <c r="CI26" s="593"/>
      <c r="CJ26" s="593"/>
      <c r="CK26" s="593"/>
      <c r="CL26" s="593"/>
      <c r="CM26" s="593"/>
      <c r="CN26" s="593"/>
      <c r="CO26" s="593"/>
      <c r="CP26" s="593"/>
      <c r="CQ26" s="594"/>
      <c r="CR26" s="595">
        <v>3046809</v>
      </c>
      <c r="CS26" s="497"/>
      <c r="CT26" s="497"/>
      <c r="CU26" s="497"/>
      <c r="CV26" s="497"/>
      <c r="CW26" s="497"/>
      <c r="CX26" s="497"/>
      <c r="CY26" s="596"/>
      <c r="CZ26" s="597">
        <v>7.6</v>
      </c>
      <c r="DA26" s="624"/>
      <c r="DB26" s="624"/>
      <c r="DC26" s="625"/>
      <c r="DD26" s="599">
        <v>2887179</v>
      </c>
      <c r="DE26" s="497"/>
      <c r="DF26" s="497"/>
      <c r="DG26" s="497"/>
      <c r="DH26" s="497"/>
      <c r="DI26" s="497"/>
      <c r="DJ26" s="497"/>
      <c r="DK26" s="596"/>
      <c r="DL26" s="599" t="s">
        <v>168</v>
      </c>
      <c r="DM26" s="497"/>
      <c r="DN26" s="497"/>
      <c r="DO26" s="497"/>
      <c r="DP26" s="497"/>
      <c r="DQ26" s="497"/>
      <c r="DR26" s="497"/>
      <c r="DS26" s="497"/>
      <c r="DT26" s="497"/>
      <c r="DU26" s="497"/>
      <c r="DV26" s="596"/>
      <c r="DW26" s="597" t="s">
        <v>168</v>
      </c>
      <c r="DX26" s="624"/>
      <c r="DY26" s="624"/>
      <c r="DZ26" s="624"/>
      <c r="EA26" s="624"/>
      <c r="EB26" s="624"/>
      <c r="EC26" s="645"/>
    </row>
    <row r="27" spans="2:133" ht="11.25" customHeight="1" x14ac:dyDescent="0.15">
      <c r="B27" s="592" t="s">
        <v>389</v>
      </c>
      <c r="C27" s="593"/>
      <c r="D27" s="593"/>
      <c r="E27" s="593"/>
      <c r="F27" s="593"/>
      <c r="G27" s="593"/>
      <c r="H27" s="593"/>
      <c r="I27" s="593"/>
      <c r="J27" s="593"/>
      <c r="K27" s="593"/>
      <c r="L27" s="593"/>
      <c r="M27" s="593"/>
      <c r="N27" s="593"/>
      <c r="O27" s="593"/>
      <c r="P27" s="593"/>
      <c r="Q27" s="594"/>
      <c r="R27" s="595">
        <v>6414</v>
      </c>
      <c r="S27" s="497"/>
      <c r="T27" s="497"/>
      <c r="U27" s="497"/>
      <c r="V27" s="497"/>
      <c r="W27" s="497"/>
      <c r="X27" s="497"/>
      <c r="Y27" s="596"/>
      <c r="Z27" s="632">
        <v>0</v>
      </c>
      <c r="AA27" s="632"/>
      <c r="AB27" s="632"/>
      <c r="AC27" s="632"/>
      <c r="AD27" s="633">
        <v>6414</v>
      </c>
      <c r="AE27" s="633"/>
      <c r="AF27" s="633"/>
      <c r="AG27" s="633"/>
      <c r="AH27" s="633"/>
      <c r="AI27" s="633"/>
      <c r="AJ27" s="633"/>
      <c r="AK27" s="633"/>
      <c r="AL27" s="597">
        <v>0</v>
      </c>
      <c r="AM27" s="363"/>
      <c r="AN27" s="363"/>
      <c r="AO27" s="634"/>
      <c r="AP27" s="592" t="s">
        <v>370</v>
      </c>
      <c r="AQ27" s="593"/>
      <c r="AR27" s="593"/>
      <c r="AS27" s="593"/>
      <c r="AT27" s="593"/>
      <c r="AU27" s="593"/>
      <c r="AV27" s="593"/>
      <c r="AW27" s="593"/>
      <c r="AX27" s="593"/>
      <c r="AY27" s="593"/>
      <c r="AZ27" s="593"/>
      <c r="BA27" s="593"/>
      <c r="BB27" s="593"/>
      <c r="BC27" s="593"/>
      <c r="BD27" s="593"/>
      <c r="BE27" s="593"/>
      <c r="BF27" s="594"/>
      <c r="BG27" s="595">
        <v>6779689</v>
      </c>
      <c r="BH27" s="497"/>
      <c r="BI27" s="497"/>
      <c r="BJ27" s="497"/>
      <c r="BK27" s="497"/>
      <c r="BL27" s="497"/>
      <c r="BM27" s="497"/>
      <c r="BN27" s="596"/>
      <c r="BO27" s="632">
        <v>100</v>
      </c>
      <c r="BP27" s="632"/>
      <c r="BQ27" s="632"/>
      <c r="BR27" s="632"/>
      <c r="BS27" s="599">
        <v>202331</v>
      </c>
      <c r="BT27" s="497"/>
      <c r="BU27" s="497"/>
      <c r="BV27" s="497"/>
      <c r="BW27" s="497"/>
      <c r="BX27" s="497"/>
      <c r="BY27" s="497"/>
      <c r="BZ27" s="497"/>
      <c r="CA27" s="497"/>
      <c r="CB27" s="644"/>
      <c r="CD27" s="592" t="s">
        <v>391</v>
      </c>
      <c r="CE27" s="593"/>
      <c r="CF27" s="593"/>
      <c r="CG27" s="593"/>
      <c r="CH27" s="593"/>
      <c r="CI27" s="593"/>
      <c r="CJ27" s="593"/>
      <c r="CK27" s="593"/>
      <c r="CL27" s="593"/>
      <c r="CM27" s="593"/>
      <c r="CN27" s="593"/>
      <c r="CO27" s="593"/>
      <c r="CP27" s="593"/>
      <c r="CQ27" s="594"/>
      <c r="CR27" s="595">
        <v>3271559</v>
      </c>
      <c r="CS27" s="622"/>
      <c r="CT27" s="622"/>
      <c r="CU27" s="622"/>
      <c r="CV27" s="622"/>
      <c r="CW27" s="622"/>
      <c r="CX27" s="622"/>
      <c r="CY27" s="623"/>
      <c r="CZ27" s="597">
        <v>8.1</v>
      </c>
      <c r="DA27" s="624"/>
      <c r="DB27" s="624"/>
      <c r="DC27" s="625"/>
      <c r="DD27" s="599">
        <v>1101510</v>
      </c>
      <c r="DE27" s="622"/>
      <c r="DF27" s="622"/>
      <c r="DG27" s="622"/>
      <c r="DH27" s="622"/>
      <c r="DI27" s="622"/>
      <c r="DJ27" s="622"/>
      <c r="DK27" s="623"/>
      <c r="DL27" s="599">
        <v>923079</v>
      </c>
      <c r="DM27" s="622"/>
      <c r="DN27" s="622"/>
      <c r="DO27" s="622"/>
      <c r="DP27" s="622"/>
      <c r="DQ27" s="622"/>
      <c r="DR27" s="622"/>
      <c r="DS27" s="622"/>
      <c r="DT27" s="622"/>
      <c r="DU27" s="622"/>
      <c r="DV27" s="623"/>
      <c r="DW27" s="597">
        <v>4.2</v>
      </c>
      <c r="DX27" s="624"/>
      <c r="DY27" s="624"/>
      <c r="DZ27" s="624"/>
      <c r="EA27" s="624"/>
      <c r="EB27" s="624"/>
      <c r="EC27" s="645"/>
    </row>
    <row r="28" spans="2:133" ht="11.25" customHeight="1" x14ac:dyDescent="0.15">
      <c r="B28" s="592" t="s">
        <v>393</v>
      </c>
      <c r="C28" s="593"/>
      <c r="D28" s="593"/>
      <c r="E28" s="593"/>
      <c r="F28" s="593"/>
      <c r="G28" s="593"/>
      <c r="H28" s="593"/>
      <c r="I28" s="593"/>
      <c r="J28" s="593"/>
      <c r="K28" s="593"/>
      <c r="L28" s="593"/>
      <c r="M28" s="593"/>
      <c r="N28" s="593"/>
      <c r="O28" s="593"/>
      <c r="P28" s="593"/>
      <c r="Q28" s="594"/>
      <c r="R28" s="595">
        <v>53144</v>
      </c>
      <c r="S28" s="497"/>
      <c r="T28" s="497"/>
      <c r="U28" s="497"/>
      <c r="V28" s="497"/>
      <c r="W28" s="497"/>
      <c r="X28" s="497"/>
      <c r="Y28" s="596"/>
      <c r="Z28" s="632">
        <v>0.1</v>
      </c>
      <c r="AA28" s="632"/>
      <c r="AB28" s="632"/>
      <c r="AC28" s="632"/>
      <c r="AD28" s="633">
        <v>445</v>
      </c>
      <c r="AE28" s="633"/>
      <c r="AF28" s="633"/>
      <c r="AG28" s="633"/>
      <c r="AH28" s="633"/>
      <c r="AI28" s="633"/>
      <c r="AJ28" s="633"/>
      <c r="AK28" s="633"/>
      <c r="AL28" s="597">
        <v>0</v>
      </c>
      <c r="AM28" s="363"/>
      <c r="AN28" s="363"/>
      <c r="AO28" s="634"/>
      <c r="AP28" s="592"/>
      <c r="AQ28" s="593"/>
      <c r="AR28" s="593"/>
      <c r="AS28" s="593"/>
      <c r="AT28" s="593"/>
      <c r="AU28" s="593"/>
      <c r="AV28" s="593"/>
      <c r="AW28" s="593"/>
      <c r="AX28" s="593"/>
      <c r="AY28" s="593"/>
      <c r="AZ28" s="593"/>
      <c r="BA28" s="593"/>
      <c r="BB28" s="593"/>
      <c r="BC28" s="593"/>
      <c r="BD28" s="593"/>
      <c r="BE28" s="593"/>
      <c r="BF28" s="594"/>
      <c r="BG28" s="595"/>
      <c r="BH28" s="497"/>
      <c r="BI28" s="497"/>
      <c r="BJ28" s="497"/>
      <c r="BK28" s="497"/>
      <c r="BL28" s="497"/>
      <c r="BM28" s="497"/>
      <c r="BN28" s="596"/>
      <c r="BO28" s="632"/>
      <c r="BP28" s="632"/>
      <c r="BQ28" s="632"/>
      <c r="BR28" s="632"/>
      <c r="BS28" s="599"/>
      <c r="BT28" s="497"/>
      <c r="BU28" s="497"/>
      <c r="BV28" s="497"/>
      <c r="BW28" s="497"/>
      <c r="BX28" s="497"/>
      <c r="BY28" s="497"/>
      <c r="BZ28" s="497"/>
      <c r="CA28" s="497"/>
      <c r="CB28" s="644"/>
      <c r="CD28" s="592" t="s">
        <v>78</v>
      </c>
      <c r="CE28" s="593"/>
      <c r="CF28" s="593"/>
      <c r="CG28" s="593"/>
      <c r="CH28" s="593"/>
      <c r="CI28" s="593"/>
      <c r="CJ28" s="593"/>
      <c r="CK28" s="593"/>
      <c r="CL28" s="593"/>
      <c r="CM28" s="593"/>
      <c r="CN28" s="593"/>
      <c r="CO28" s="593"/>
      <c r="CP28" s="593"/>
      <c r="CQ28" s="594"/>
      <c r="CR28" s="595">
        <v>4830541</v>
      </c>
      <c r="CS28" s="497"/>
      <c r="CT28" s="497"/>
      <c r="CU28" s="497"/>
      <c r="CV28" s="497"/>
      <c r="CW28" s="497"/>
      <c r="CX28" s="497"/>
      <c r="CY28" s="596"/>
      <c r="CZ28" s="597">
        <v>12</v>
      </c>
      <c r="DA28" s="624"/>
      <c r="DB28" s="624"/>
      <c r="DC28" s="625"/>
      <c r="DD28" s="599">
        <v>4687649</v>
      </c>
      <c r="DE28" s="497"/>
      <c r="DF28" s="497"/>
      <c r="DG28" s="497"/>
      <c r="DH28" s="497"/>
      <c r="DI28" s="497"/>
      <c r="DJ28" s="497"/>
      <c r="DK28" s="596"/>
      <c r="DL28" s="599">
        <v>4687649</v>
      </c>
      <c r="DM28" s="497"/>
      <c r="DN28" s="497"/>
      <c r="DO28" s="497"/>
      <c r="DP28" s="497"/>
      <c r="DQ28" s="497"/>
      <c r="DR28" s="497"/>
      <c r="DS28" s="497"/>
      <c r="DT28" s="497"/>
      <c r="DU28" s="497"/>
      <c r="DV28" s="596"/>
      <c r="DW28" s="597">
        <v>21.3</v>
      </c>
      <c r="DX28" s="624"/>
      <c r="DY28" s="624"/>
      <c r="DZ28" s="624"/>
      <c r="EA28" s="624"/>
      <c r="EB28" s="624"/>
      <c r="EC28" s="645"/>
    </row>
    <row r="29" spans="2:133" ht="11.25" customHeight="1" x14ac:dyDescent="0.15">
      <c r="B29" s="592" t="s">
        <v>14</v>
      </c>
      <c r="C29" s="593"/>
      <c r="D29" s="593"/>
      <c r="E29" s="593"/>
      <c r="F29" s="593"/>
      <c r="G29" s="593"/>
      <c r="H29" s="593"/>
      <c r="I29" s="593"/>
      <c r="J29" s="593"/>
      <c r="K29" s="593"/>
      <c r="L29" s="593"/>
      <c r="M29" s="593"/>
      <c r="N29" s="593"/>
      <c r="O29" s="593"/>
      <c r="P29" s="593"/>
      <c r="Q29" s="594"/>
      <c r="R29" s="595">
        <v>303176</v>
      </c>
      <c r="S29" s="497"/>
      <c r="T29" s="497"/>
      <c r="U29" s="497"/>
      <c r="V29" s="497"/>
      <c r="W29" s="497"/>
      <c r="X29" s="497"/>
      <c r="Y29" s="596"/>
      <c r="Z29" s="632">
        <v>0.7</v>
      </c>
      <c r="AA29" s="632"/>
      <c r="AB29" s="632"/>
      <c r="AC29" s="632"/>
      <c r="AD29" s="633">
        <v>33340</v>
      </c>
      <c r="AE29" s="633"/>
      <c r="AF29" s="633"/>
      <c r="AG29" s="633"/>
      <c r="AH29" s="633"/>
      <c r="AI29" s="633"/>
      <c r="AJ29" s="633"/>
      <c r="AK29" s="633"/>
      <c r="AL29" s="597">
        <v>0.2</v>
      </c>
      <c r="AM29" s="363"/>
      <c r="AN29" s="363"/>
      <c r="AO29" s="634"/>
      <c r="AP29" s="606"/>
      <c r="AQ29" s="607"/>
      <c r="AR29" s="607"/>
      <c r="AS29" s="607"/>
      <c r="AT29" s="607"/>
      <c r="AU29" s="607"/>
      <c r="AV29" s="607"/>
      <c r="AW29" s="607"/>
      <c r="AX29" s="607"/>
      <c r="AY29" s="607"/>
      <c r="AZ29" s="607"/>
      <c r="BA29" s="607"/>
      <c r="BB29" s="607"/>
      <c r="BC29" s="607"/>
      <c r="BD29" s="607"/>
      <c r="BE29" s="607"/>
      <c r="BF29" s="608"/>
      <c r="BG29" s="595"/>
      <c r="BH29" s="497"/>
      <c r="BI29" s="497"/>
      <c r="BJ29" s="497"/>
      <c r="BK29" s="497"/>
      <c r="BL29" s="497"/>
      <c r="BM29" s="497"/>
      <c r="BN29" s="596"/>
      <c r="BO29" s="632"/>
      <c r="BP29" s="632"/>
      <c r="BQ29" s="632"/>
      <c r="BR29" s="632"/>
      <c r="BS29" s="633"/>
      <c r="BT29" s="633"/>
      <c r="BU29" s="633"/>
      <c r="BV29" s="633"/>
      <c r="BW29" s="633"/>
      <c r="BX29" s="633"/>
      <c r="BY29" s="633"/>
      <c r="BZ29" s="633"/>
      <c r="CA29" s="633"/>
      <c r="CB29" s="670"/>
      <c r="CD29" s="398" t="s">
        <v>364</v>
      </c>
      <c r="CE29" s="400"/>
      <c r="CF29" s="592" t="s">
        <v>31</v>
      </c>
      <c r="CG29" s="593"/>
      <c r="CH29" s="593"/>
      <c r="CI29" s="593"/>
      <c r="CJ29" s="593"/>
      <c r="CK29" s="593"/>
      <c r="CL29" s="593"/>
      <c r="CM29" s="593"/>
      <c r="CN29" s="593"/>
      <c r="CO29" s="593"/>
      <c r="CP29" s="593"/>
      <c r="CQ29" s="594"/>
      <c r="CR29" s="595">
        <v>4830541</v>
      </c>
      <c r="CS29" s="622"/>
      <c r="CT29" s="622"/>
      <c r="CU29" s="622"/>
      <c r="CV29" s="622"/>
      <c r="CW29" s="622"/>
      <c r="CX29" s="622"/>
      <c r="CY29" s="623"/>
      <c r="CZ29" s="597">
        <v>12</v>
      </c>
      <c r="DA29" s="624"/>
      <c r="DB29" s="624"/>
      <c r="DC29" s="625"/>
      <c r="DD29" s="599">
        <v>4687649</v>
      </c>
      <c r="DE29" s="622"/>
      <c r="DF29" s="622"/>
      <c r="DG29" s="622"/>
      <c r="DH29" s="622"/>
      <c r="DI29" s="622"/>
      <c r="DJ29" s="622"/>
      <c r="DK29" s="623"/>
      <c r="DL29" s="599">
        <v>4687649</v>
      </c>
      <c r="DM29" s="622"/>
      <c r="DN29" s="622"/>
      <c r="DO29" s="622"/>
      <c r="DP29" s="622"/>
      <c r="DQ29" s="622"/>
      <c r="DR29" s="622"/>
      <c r="DS29" s="622"/>
      <c r="DT29" s="622"/>
      <c r="DU29" s="622"/>
      <c r="DV29" s="623"/>
      <c r="DW29" s="597">
        <v>21.3</v>
      </c>
      <c r="DX29" s="624"/>
      <c r="DY29" s="624"/>
      <c r="DZ29" s="624"/>
      <c r="EA29" s="624"/>
      <c r="EB29" s="624"/>
      <c r="EC29" s="645"/>
    </row>
    <row r="30" spans="2:133" ht="11.25" customHeight="1" x14ac:dyDescent="0.15">
      <c r="B30" s="592" t="s">
        <v>395</v>
      </c>
      <c r="C30" s="593"/>
      <c r="D30" s="593"/>
      <c r="E30" s="593"/>
      <c r="F30" s="593"/>
      <c r="G30" s="593"/>
      <c r="H30" s="593"/>
      <c r="I30" s="593"/>
      <c r="J30" s="593"/>
      <c r="K30" s="593"/>
      <c r="L30" s="593"/>
      <c r="M30" s="593"/>
      <c r="N30" s="593"/>
      <c r="O30" s="593"/>
      <c r="P30" s="593"/>
      <c r="Q30" s="594"/>
      <c r="R30" s="595">
        <v>68404</v>
      </c>
      <c r="S30" s="497"/>
      <c r="T30" s="497"/>
      <c r="U30" s="497"/>
      <c r="V30" s="497"/>
      <c r="W30" s="497"/>
      <c r="X30" s="497"/>
      <c r="Y30" s="596"/>
      <c r="Z30" s="632">
        <v>0.2</v>
      </c>
      <c r="AA30" s="632"/>
      <c r="AB30" s="632"/>
      <c r="AC30" s="632"/>
      <c r="AD30" s="633">
        <v>406</v>
      </c>
      <c r="AE30" s="633"/>
      <c r="AF30" s="633"/>
      <c r="AG30" s="633"/>
      <c r="AH30" s="633"/>
      <c r="AI30" s="633"/>
      <c r="AJ30" s="633"/>
      <c r="AK30" s="633"/>
      <c r="AL30" s="597">
        <v>0</v>
      </c>
      <c r="AM30" s="363"/>
      <c r="AN30" s="363"/>
      <c r="AO30" s="634"/>
      <c r="AP30" s="527" t="s">
        <v>316</v>
      </c>
      <c r="AQ30" s="528"/>
      <c r="AR30" s="528"/>
      <c r="AS30" s="528"/>
      <c r="AT30" s="528"/>
      <c r="AU30" s="528"/>
      <c r="AV30" s="528"/>
      <c r="AW30" s="528"/>
      <c r="AX30" s="528"/>
      <c r="AY30" s="528"/>
      <c r="AZ30" s="528"/>
      <c r="BA30" s="528"/>
      <c r="BB30" s="528"/>
      <c r="BC30" s="528"/>
      <c r="BD30" s="528"/>
      <c r="BE30" s="528"/>
      <c r="BF30" s="570"/>
      <c r="BG30" s="527" t="s">
        <v>396</v>
      </c>
      <c r="BH30" s="668"/>
      <c r="BI30" s="668"/>
      <c r="BJ30" s="668"/>
      <c r="BK30" s="668"/>
      <c r="BL30" s="668"/>
      <c r="BM30" s="668"/>
      <c r="BN30" s="668"/>
      <c r="BO30" s="668"/>
      <c r="BP30" s="668"/>
      <c r="BQ30" s="669"/>
      <c r="BR30" s="527" t="s">
        <v>397</v>
      </c>
      <c r="BS30" s="668"/>
      <c r="BT30" s="668"/>
      <c r="BU30" s="668"/>
      <c r="BV30" s="668"/>
      <c r="BW30" s="668"/>
      <c r="BX30" s="668"/>
      <c r="BY30" s="668"/>
      <c r="BZ30" s="668"/>
      <c r="CA30" s="668"/>
      <c r="CB30" s="669"/>
      <c r="CD30" s="401"/>
      <c r="CE30" s="403"/>
      <c r="CF30" s="592" t="s">
        <v>399</v>
      </c>
      <c r="CG30" s="593"/>
      <c r="CH30" s="593"/>
      <c r="CI30" s="593"/>
      <c r="CJ30" s="593"/>
      <c r="CK30" s="593"/>
      <c r="CL30" s="593"/>
      <c r="CM30" s="593"/>
      <c r="CN30" s="593"/>
      <c r="CO30" s="593"/>
      <c r="CP30" s="593"/>
      <c r="CQ30" s="594"/>
      <c r="CR30" s="595">
        <v>4672869</v>
      </c>
      <c r="CS30" s="497"/>
      <c r="CT30" s="497"/>
      <c r="CU30" s="497"/>
      <c r="CV30" s="497"/>
      <c r="CW30" s="497"/>
      <c r="CX30" s="497"/>
      <c r="CY30" s="596"/>
      <c r="CZ30" s="597">
        <v>11.6</v>
      </c>
      <c r="DA30" s="624"/>
      <c r="DB30" s="624"/>
      <c r="DC30" s="625"/>
      <c r="DD30" s="599">
        <v>4530070</v>
      </c>
      <c r="DE30" s="497"/>
      <c r="DF30" s="497"/>
      <c r="DG30" s="497"/>
      <c r="DH30" s="497"/>
      <c r="DI30" s="497"/>
      <c r="DJ30" s="497"/>
      <c r="DK30" s="596"/>
      <c r="DL30" s="599">
        <v>4530070</v>
      </c>
      <c r="DM30" s="497"/>
      <c r="DN30" s="497"/>
      <c r="DO30" s="497"/>
      <c r="DP30" s="497"/>
      <c r="DQ30" s="497"/>
      <c r="DR30" s="497"/>
      <c r="DS30" s="497"/>
      <c r="DT30" s="497"/>
      <c r="DU30" s="497"/>
      <c r="DV30" s="596"/>
      <c r="DW30" s="597">
        <v>20.6</v>
      </c>
      <c r="DX30" s="624"/>
      <c r="DY30" s="624"/>
      <c r="DZ30" s="624"/>
      <c r="EA30" s="624"/>
      <c r="EB30" s="624"/>
      <c r="EC30" s="645"/>
    </row>
    <row r="31" spans="2:133" ht="11.25" customHeight="1" x14ac:dyDescent="0.15">
      <c r="B31" s="592" t="s">
        <v>402</v>
      </c>
      <c r="C31" s="593"/>
      <c r="D31" s="593"/>
      <c r="E31" s="593"/>
      <c r="F31" s="593"/>
      <c r="G31" s="593"/>
      <c r="H31" s="593"/>
      <c r="I31" s="593"/>
      <c r="J31" s="593"/>
      <c r="K31" s="593"/>
      <c r="L31" s="593"/>
      <c r="M31" s="593"/>
      <c r="N31" s="593"/>
      <c r="O31" s="593"/>
      <c r="P31" s="593"/>
      <c r="Q31" s="594"/>
      <c r="R31" s="595">
        <v>9276605</v>
      </c>
      <c r="S31" s="497"/>
      <c r="T31" s="497"/>
      <c r="U31" s="497"/>
      <c r="V31" s="497"/>
      <c r="W31" s="497"/>
      <c r="X31" s="497"/>
      <c r="Y31" s="596"/>
      <c r="Z31" s="632">
        <v>22.1</v>
      </c>
      <c r="AA31" s="632"/>
      <c r="AB31" s="632"/>
      <c r="AC31" s="632"/>
      <c r="AD31" s="633" t="s">
        <v>168</v>
      </c>
      <c r="AE31" s="633"/>
      <c r="AF31" s="633"/>
      <c r="AG31" s="633"/>
      <c r="AH31" s="633"/>
      <c r="AI31" s="633"/>
      <c r="AJ31" s="633"/>
      <c r="AK31" s="633"/>
      <c r="AL31" s="597" t="s">
        <v>168</v>
      </c>
      <c r="AM31" s="363"/>
      <c r="AN31" s="363"/>
      <c r="AO31" s="634"/>
      <c r="AP31" s="390" t="s">
        <v>350</v>
      </c>
      <c r="AQ31" s="391"/>
      <c r="AR31" s="391"/>
      <c r="AS31" s="391"/>
      <c r="AT31" s="655" t="s">
        <v>189</v>
      </c>
      <c r="AU31" s="47"/>
      <c r="AV31" s="47"/>
      <c r="AW31" s="47"/>
      <c r="AX31" s="652" t="s">
        <v>280</v>
      </c>
      <c r="AY31" s="653"/>
      <c r="AZ31" s="653"/>
      <c r="BA31" s="653"/>
      <c r="BB31" s="653"/>
      <c r="BC31" s="653"/>
      <c r="BD31" s="653"/>
      <c r="BE31" s="653"/>
      <c r="BF31" s="654"/>
      <c r="BG31" s="667">
        <v>99.3</v>
      </c>
      <c r="BH31" s="660"/>
      <c r="BI31" s="660"/>
      <c r="BJ31" s="660"/>
      <c r="BK31" s="660"/>
      <c r="BL31" s="660"/>
      <c r="BM31" s="659">
        <v>95.9</v>
      </c>
      <c r="BN31" s="660"/>
      <c r="BO31" s="660"/>
      <c r="BP31" s="660"/>
      <c r="BQ31" s="661"/>
      <c r="BR31" s="667">
        <v>99.4</v>
      </c>
      <c r="BS31" s="660"/>
      <c r="BT31" s="660"/>
      <c r="BU31" s="660"/>
      <c r="BV31" s="660"/>
      <c r="BW31" s="660"/>
      <c r="BX31" s="659">
        <v>95.9</v>
      </c>
      <c r="BY31" s="660"/>
      <c r="BZ31" s="660"/>
      <c r="CA31" s="660"/>
      <c r="CB31" s="661"/>
      <c r="CD31" s="401"/>
      <c r="CE31" s="403"/>
      <c r="CF31" s="592" t="s">
        <v>62</v>
      </c>
      <c r="CG31" s="593"/>
      <c r="CH31" s="593"/>
      <c r="CI31" s="593"/>
      <c r="CJ31" s="593"/>
      <c r="CK31" s="593"/>
      <c r="CL31" s="593"/>
      <c r="CM31" s="593"/>
      <c r="CN31" s="593"/>
      <c r="CO31" s="593"/>
      <c r="CP31" s="593"/>
      <c r="CQ31" s="594"/>
      <c r="CR31" s="595">
        <v>157672</v>
      </c>
      <c r="CS31" s="622"/>
      <c r="CT31" s="622"/>
      <c r="CU31" s="622"/>
      <c r="CV31" s="622"/>
      <c r="CW31" s="622"/>
      <c r="CX31" s="622"/>
      <c r="CY31" s="623"/>
      <c r="CZ31" s="597">
        <v>0.4</v>
      </c>
      <c r="DA31" s="624"/>
      <c r="DB31" s="624"/>
      <c r="DC31" s="625"/>
      <c r="DD31" s="599">
        <v>157579</v>
      </c>
      <c r="DE31" s="622"/>
      <c r="DF31" s="622"/>
      <c r="DG31" s="622"/>
      <c r="DH31" s="622"/>
      <c r="DI31" s="622"/>
      <c r="DJ31" s="622"/>
      <c r="DK31" s="623"/>
      <c r="DL31" s="599">
        <v>157579</v>
      </c>
      <c r="DM31" s="622"/>
      <c r="DN31" s="622"/>
      <c r="DO31" s="622"/>
      <c r="DP31" s="622"/>
      <c r="DQ31" s="622"/>
      <c r="DR31" s="622"/>
      <c r="DS31" s="622"/>
      <c r="DT31" s="622"/>
      <c r="DU31" s="622"/>
      <c r="DV31" s="623"/>
      <c r="DW31" s="597">
        <v>0.7</v>
      </c>
      <c r="DX31" s="624"/>
      <c r="DY31" s="624"/>
      <c r="DZ31" s="624"/>
      <c r="EA31" s="624"/>
      <c r="EB31" s="624"/>
      <c r="EC31" s="645"/>
    </row>
    <row r="32" spans="2:133" ht="11.25" customHeight="1" x14ac:dyDescent="0.15">
      <c r="B32" s="662" t="s">
        <v>404</v>
      </c>
      <c r="C32" s="663"/>
      <c r="D32" s="663"/>
      <c r="E32" s="663"/>
      <c r="F32" s="663"/>
      <c r="G32" s="663"/>
      <c r="H32" s="663"/>
      <c r="I32" s="663"/>
      <c r="J32" s="663"/>
      <c r="K32" s="663"/>
      <c r="L32" s="663"/>
      <c r="M32" s="663"/>
      <c r="N32" s="663"/>
      <c r="O32" s="663"/>
      <c r="P32" s="663"/>
      <c r="Q32" s="664"/>
      <c r="R32" s="595" t="s">
        <v>168</v>
      </c>
      <c r="S32" s="497"/>
      <c r="T32" s="497"/>
      <c r="U32" s="497"/>
      <c r="V32" s="497"/>
      <c r="W32" s="497"/>
      <c r="X32" s="497"/>
      <c r="Y32" s="596"/>
      <c r="Z32" s="632" t="s">
        <v>168</v>
      </c>
      <c r="AA32" s="632"/>
      <c r="AB32" s="632"/>
      <c r="AC32" s="632"/>
      <c r="AD32" s="633" t="s">
        <v>168</v>
      </c>
      <c r="AE32" s="633"/>
      <c r="AF32" s="633"/>
      <c r="AG32" s="633"/>
      <c r="AH32" s="633"/>
      <c r="AI32" s="633"/>
      <c r="AJ32" s="633"/>
      <c r="AK32" s="633"/>
      <c r="AL32" s="597" t="s">
        <v>168</v>
      </c>
      <c r="AM32" s="363"/>
      <c r="AN32" s="363"/>
      <c r="AO32" s="634"/>
      <c r="AP32" s="640"/>
      <c r="AQ32" s="454"/>
      <c r="AR32" s="454"/>
      <c r="AS32" s="454"/>
      <c r="AT32" s="656"/>
      <c r="AU32" s="8" t="s">
        <v>407</v>
      </c>
      <c r="AV32" s="8"/>
      <c r="AW32" s="8"/>
      <c r="AX32" s="592" t="s">
        <v>147</v>
      </c>
      <c r="AY32" s="593"/>
      <c r="AZ32" s="593"/>
      <c r="BA32" s="593"/>
      <c r="BB32" s="593"/>
      <c r="BC32" s="593"/>
      <c r="BD32" s="593"/>
      <c r="BE32" s="593"/>
      <c r="BF32" s="594"/>
      <c r="BG32" s="665">
        <v>99.5</v>
      </c>
      <c r="BH32" s="622"/>
      <c r="BI32" s="622"/>
      <c r="BJ32" s="622"/>
      <c r="BK32" s="622"/>
      <c r="BL32" s="622"/>
      <c r="BM32" s="363">
        <v>97.3</v>
      </c>
      <c r="BN32" s="666"/>
      <c r="BO32" s="666"/>
      <c r="BP32" s="666"/>
      <c r="BQ32" s="643"/>
      <c r="BR32" s="665">
        <v>99.5</v>
      </c>
      <c r="BS32" s="622"/>
      <c r="BT32" s="622"/>
      <c r="BU32" s="622"/>
      <c r="BV32" s="622"/>
      <c r="BW32" s="622"/>
      <c r="BX32" s="363">
        <v>97.1</v>
      </c>
      <c r="BY32" s="666"/>
      <c r="BZ32" s="666"/>
      <c r="CA32" s="666"/>
      <c r="CB32" s="643"/>
      <c r="CD32" s="404"/>
      <c r="CE32" s="406"/>
      <c r="CF32" s="592" t="s">
        <v>409</v>
      </c>
      <c r="CG32" s="593"/>
      <c r="CH32" s="593"/>
      <c r="CI32" s="593"/>
      <c r="CJ32" s="593"/>
      <c r="CK32" s="593"/>
      <c r="CL32" s="593"/>
      <c r="CM32" s="593"/>
      <c r="CN32" s="593"/>
      <c r="CO32" s="593"/>
      <c r="CP32" s="593"/>
      <c r="CQ32" s="594"/>
      <c r="CR32" s="595" t="s">
        <v>168</v>
      </c>
      <c r="CS32" s="497"/>
      <c r="CT32" s="497"/>
      <c r="CU32" s="497"/>
      <c r="CV32" s="497"/>
      <c r="CW32" s="497"/>
      <c r="CX32" s="497"/>
      <c r="CY32" s="596"/>
      <c r="CZ32" s="597" t="s">
        <v>168</v>
      </c>
      <c r="DA32" s="624"/>
      <c r="DB32" s="624"/>
      <c r="DC32" s="625"/>
      <c r="DD32" s="599" t="s">
        <v>168</v>
      </c>
      <c r="DE32" s="497"/>
      <c r="DF32" s="497"/>
      <c r="DG32" s="497"/>
      <c r="DH32" s="497"/>
      <c r="DI32" s="497"/>
      <c r="DJ32" s="497"/>
      <c r="DK32" s="596"/>
      <c r="DL32" s="599" t="s">
        <v>168</v>
      </c>
      <c r="DM32" s="497"/>
      <c r="DN32" s="497"/>
      <c r="DO32" s="497"/>
      <c r="DP32" s="497"/>
      <c r="DQ32" s="497"/>
      <c r="DR32" s="497"/>
      <c r="DS32" s="497"/>
      <c r="DT32" s="497"/>
      <c r="DU32" s="497"/>
      <c r="DV32" s="596"/>
      <c r="DW32" s="597" t="s">
        <v>168</v>
      </c>
      <c r="DX32" s="624"/>
      <c r="DY32" s="624"/>
      <c r="DZ32" s="624"/>
      <c r="EA32" s="624"/>
      <c r="EB32" s="624"/>
      <c r="EC32" s="645"/>
    </row>
    <row r="33" spans="2:133" ht="11.25" customHeight="1" x14ac:dyDescent="0.15">
      <c r="B33" s="592" t="s">
        <v>411</v>
      </c>
      <c r="C33" s="593"/>
      <c r="D33" s="593"/>
      <c r="E33" s="593"/>
      <c r="F33" s="593"/>
      <c r="G33" s="593"/>
      <c r="H33" s="593"/>
      <c r="I33" s="593"/>
      <c r="J33" s="593"/>
      <c r="K33" s="593"/>
      <c r="L33" s="593"/>
      <c r="M33" s="593"/>
      <c r="N33" s="593"/>
      <c r="O33" s="593"/>
      <c r="P33" s="593"/>
      <c r="Q33" s="594"/>
      <c r="R33" s="595">
        <v>1963126</v>
      </c>
      <c r="S33" s="497"/>
      <c r="T33" s="497"/>
      <c r="U33" s="497"/>
      <c r="V33" s="497"/>
      <c r="W33" s="497"/>
      <c r="X33" s="497"/>
      <c r="Y33" s="596"/>
      <c r="Z33" s="632">
        <v>4.7</v>
      </c>
      <c r="AA33" s="632"/>
      <c r="AB33" s="632"/>
      <c r="AC33" s="632"/>
      <c r="AD33" s="633" t="s">
        <v>168</v>
      </c>
      <c r="AE33" s="633"/>
      <c r="AF33" s="633"/>
      <c r="AG33" s="633"/>
      <c r="AH33" s="633"/>
      <c r="AI33" s="633"/>
      <c r="AJ33" s="633"/>
      <c r="AK33" s="633"/>
      <c r="AL33" s="597" t="s">
        <v>168</v>
      </c>
      <c r="AM33" s="363"/>
      <c r="AN33" s="363"/>
      <c r="AO33" s="634"/>
      <c r="AP33" s="393"/>
      <c r="AQ33" s="394"/>
      <c r="AR33" s="394"/>
      <c r="AS33" s="394"/>
      <c r="AT33" s="657"/>
      <c r="AU33" s="48"/>
      <c r="AV33" s="48"/>
      <c r="AW33" s="48"/>
      <c r="AX33" s="606" t="s">
        <v>412</v>
      </c>
      <c r="AY33" s="607"/>
      <c r="AZ33" s="607"/>
      <c r="BA33" s="607"/>
      <c r="BB33" s="607"/>
      <c r="BC33" s="607"/>
      <c r="BD33" s="607"/>
      <c r="BE33" s="607"/>
      <c r="BF33" s="608"/>
      <c r="BG33" s="658">
        <v>99</v>
      </c>
      <c r="BH33" s="610"/>
      <c r="BI33" s="610"/>
      <c r="BJ33" s="610"/>
      <c r="BK33" s="610"/>
      <c r="BL33" s="610"/>
      <c r="BM33" s="630">
        <v>94.5</v>
      </c>
      <c r="BN33" s="610"/>
      <c r="BO33" s="610"/>
      <c r="BP33" s="610"/>
      <c r="BQ33" s="638"/>
      <c r="BR33" s="658">
        <v>99.2</v>
      </c>
      <c r="BS33" s="610"/>
      <c r="BT33" s="610"/>
      <c r="BU33" s="610"/>
      <c r="BV33" s="610"/>
      <c r="BW33" s="610"/>
      <c r="BX33" s="630">
        <v>94.5</v>
      </c>
      <c r="BY33" s="610"/>
      <c r="BZ33" s="610"/>
      <c r="CA33" s="610"/>
      <c r="CB33" s="638"/>
      <c r="CD33" s="592" t="s">
        <v>131</v>
      </c>
      <c r="CE33" s="593"/>
      <c r="CF33" s="593"/>
      <c r="CG33" s="593"/>
      <c r="CH33" s="593"/>
      <c r="CI33" s="593"/>
      <c r="CJ33" s="593"/>
      <c r="CK33" s="593"/>
      <c r="CL33" s="593"/>
      <c r="CM33" s="593"/>
      <c r="CN33" s="593"/>
      <c r="CO33" s="593"/>
      <c r="CP33" s="593"/>
      <c r="CQ33" s="594"/>
      <c r="CR33" s="595">
        <v>23221792</v>
      </c>
      <c r="CS33" s="622"/>
      <c r="CT33" s="622"/>
      <c r="CU33" s="622"/>
      <c r="CV33" s="622"/>
      <c r="CW33" s="622"/>
      <c r="CX33" s="622"/>
      <c r="CY33" s="623"/>
      <c r="CZ33" s="597">
        <v>57.7</v>
      </c>
      <c r="DA33" s="624"/>
      <c r="DB33" s="624"/>
      <c r="DC33" s="625"/>
      <c r="DD33" s="599">
        <v>14504034</v>
      </c>
      <c r="DE33" s="622"/>
      <c r="DF33" s="622"/>
      <c r="DG33" s="622"/>
      <c r="DH33" s="622"/>
      <c r="DI33" s="622"/>
      <c r="DJ33" s="622"/>
      <c r="DK33" s="623"/>
      <c r="DL33" s="599">
        <v>9545893</v>
      </c>
      <c r="DM33" s="622"/>
      <c r="DN33" s="622"/>
      <c r="DO33" s="622"/>
      <c r="DP33" s="622"/>
      <c r="DQ33" s="622"/>
      <c r="DR33" s="622"/>
      <c r="DS33" s="622"/>
      <c r="DT33" s="622"/>
      <c r="DU33" s="622"/>
      <c r="DV33" s="623"/>
      <c r="DW33" s="597">
        <v>43.4</v>
      </c>
      <c r="DX33" s="624"/>
      <c r="DY33" s="624"/>
      <c r="DZ33" s="624"/>
      <c r="EA33" s="624"/>
      <c r="EB33" s="624"/>
      <c r="EC33" s="645"/>
    </row>
    <row r="34" spans="2:133" ht="11.25" customHeight="1" x14ac:dyDescent="0.15">
      <c r="B34" s="592" t="s">
        <v>34</v>
      </c>
      <c r="C34" s="593"/>
      <c r="D34" s="593"/>
      <c r="E34" s="593"/>
      <c r="F34" s="593"/>
      <c r="G34" s="593"/>
      <c r="H34" s="593"/>
      <c r="I34" s="593"/>
      <c r="J34" s="593"/>
      <c r="K34" s="593"/>
      <c r="L34" s="593"/>
      <c r="M34" s="593"/>
      <c r="N34" s="593"/>
      <c r="O34" s="593"/>
      <c r="P34" s="593"/>
      <c r="Q34" s="594"/>
      <c r="R34" s="595">
        <v>134052</v>
      </c>
      <c r="S34" s="497"/>
      <c r="T34" s="497"/>
      <c r="U34" s="497"/>
      <c r="V34" s="497"/>
      <c r="W34" s="497"/>
      <c r="X34" s="497"/>
      <c r="Y34" s="596"/>
      <c r="Z34" s="632">
        <v>0.3</v>
      </c>
      <c r="AA34" s="632"/>
      <c r="AB34" s="632"/>
      <c r="AC34" s="632"/>
      <c r="AD34" s="633">
        <v>29724</v>
      </c>
      <c r="AE34" s="633"/>
      <c r="AF34" s="633"/>
      <c r="AG34" s="633"/>
      <c r="AH34" s="633"/>
      <c r="AI34" s="633"/>
      <c r="AJ34" s="633"/>
      <c r="AK34" s="633"/>
      <c r="AL34" s="597">
        <v>0.1</v>
      </c>
      <c r="AM34" s="363"/>
      <c r="AN34" s="363"/>
      <c r="AO34" s="634"/>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92" t="s">
        <v>22</v>
      </c>
      <c r="CE34" s="593"/>
      <c r="CF34" s="593"/>
      <c r="CG34" s="593"/>
      <c r="CH34" s="593"/>
      <c r="CI34" s="593"/>
      <c r="CJ34" s="593"/>
      <c r="CK34" s="593"/>
      <c r="CL34" s="593"/>
      <c r="CM34" s="593"/>
      <c r="CN34" s="593"/>
      <c r="CO34" s="593"/>
      <c r="CP34" s="593"/>
      <c r="CQ34" s="594"/>
      <c r="CR34" s="595">
        <v>4646305</v>
      </c>
      <c r="CS34" s="497"/>
      <c r="CT34" s="497"/>
      <c r="CU34" s="497"/>
      <c r="CV34" s="497"/>
      <c r="CW34" s="497"/>
      <c r="CX34" s="497"/>
      <c r="CY34" s="596"/>
      <c r="CZ34" s="597">
        <v>11.6</v>
      </c>
      <c r="DA34" s="624"/>
      <c r="DB34" s="624"/>
      <c r="DC34" s="625"/>
      <c r="DD34" s="599">
        <v>3362254</v>
      </c>
      <c r="DE34" s="497"/>
      <c r="DF34" s="497"/>
      <c r="DG34" s="497"/>
      <c r="DH34" s="497"/>
      <c r="DI34" s="497"/>
      <c r="DJ34" s="497"/>
      <c r="DK34" s="596"/>
      <c r="DL34" s="599">
        <v>2731222</v>
      </c>
      <c r="DM34" s="497"/>
      <c r="DN34" s="497"/>
      <c r="DO34" s="497"/>
      <c r="DP34" s="497"/>
      <c r="DQ34" s="497"/>
      <c r="DR34" s="497"/>
      <c r="DS34" s="497"/>
      <c r="DT34" s="497"/>
      <c r="DU34" s="497"/>
      <c r="DV34" s="596"/>
      <c r="DW34" s="597">
        <v>12.4</v>
      </c>
      <c r="DX34" s="624"/>
      <c r="DY34" s="624"/>
      <c r="DZ34" s="624"/>
      <c r="EA34" s="624"/>
      <c r="EB34" s="624"/>
      <c r="EC34" s="645"/>
    </row>
    <row r="35" spans="2:133" ht="11.25" customHeight="1" x14ac:dyDescent="0.15">
      <c r="B35" s="592" t="s">
        <v>413</v>
      </c>
      <c r="C35" s="593"/>
      <c r="D35" s="593"/>
      <c r="E35" s="593"/>
      <c r="F35" s="593"/>
      <c r="G35" s="593"/>
      <c r="H35" s="593"/>
      <c r="I35" s="593"/>
      <c r="J35" s="593"/>
      <c r="K35" s="593"/>
      <c r="L35" s="593"/>
      <c r="M35" s="593"/>
      <c r="N35" s="593"/>
      <c r="O35" s="593"/>
      <c r="P35" s="593"/>
      <c r="Q35" s="594"/>
      <c r="R35" s="595">
        <v>61209</v>
      </c>
      <c r="S35" s="497"/>
      <c r="T35" s="497"/>
      <c r="U35" s="497"/>
      <c r="V35" s="497"/>
      <c r="W35" s="497"/>
      <c r="X35" s="497"/>
      <c r="Y35" s="596"/>
      <c r="Z35" s="632">
        <v>0.1</v>
      </c>
      <c r="AA35" s="632"/>
      <c r="AB35" s="632"/>
      <c r="AC35" s="632"/>
      <c r="AD35" s="633" t="s">
        <v>168</v>
      </c>
      <c r="AE35" s="633"/>
      <c r="AF35" s="633"/>
      <c r="AG35" s="633"/>
      <c r="AH35" s="633"/>
      <c r="AI35" s="633"/>
      <c r="AJ35" s="633"/>
      <c r="AK35" s="633"/>
      <c r="AL35" s="597" t="s">
        <v>168</v>
      </c>
      <c r="AM35" s="363"/>
      <c r="AN35" s="363"/>
      <c r="AO35" s="634"/>
      <c r="AP35" s="18"/>
      <c r="AQ35" s="527" t="s">
        <v>197</v>
      </c>
      <c r="AR35" s="528"/>
      <c r="AS35" s="528"/>
      <c r="AT35" s="528"/>
      <c r="AU35" s="528"/>
      <c r="AV35" s="528"/>
      <c r="AW35" s="528"/>
      <c r="AX35" s="528"/>
      <c r="AY35" s="528"/>
      <c r="AZ35" s="528"/>
      <c r="BA35" s="528"/>
      <c r="BB35" s="528"/>
      <c r="BC35" s="528"/>
      <c r="BD35" s="528"/>
      <c r="BE35" s="528"/>
      <c r="BF35" s="570"/>
      <c r="BG35" s="527" t="s">
        <v>52</v>
      </c>
      <c r="BH35" s="528"/>
      <c r="BI35" s="528"/>
      <c r="BJ35" s="528"/>
      <c r="BK35" s="528"/>
      <c r="BL35" s="528"/>
      <c r="BM35" s="528"/>
      <c r="BN35" s="528"/>
      <c r="BO35" s="528"/>
      <c r="BP35" s="528"/>
      <c r="BQ35" s="528"/>
      <c r="BR35" s="528"/>
      <c r="BS35" s="528"/>
      <c r="BT35" s="528"/>
      <c r="BU35" s="528"/>
      <c r="BV35" s="528"/>
      <c r="BW35" s="528"/>
      <c r="BX35" s="528"/>
      <c r="BY35" s="528"/>
      <c r="BZ35" s="528"/>
      <c r="CA35" s="528"/>
      <c r="CB35" s="570"/>
      <c r="CD35" s="592" t="s">
        <v>347</v>
      </c>
      <c r="CE35" s="593"/>
      <c r="CF35" s="593"/>
      <c r="CG35" s="593"/>
      <c r="CH35" s="593"/>
      <c r="CI35" s="593"/>
      <c r="CJ35" s="593"/>
      <c r="CK35" s="593"/>
      <c r="CL35" s="593"/>
      <c r="CM35" s="593"/>
      <c r="CN35" s="593"/>
      <c r="CO35" s="593"/>
      <c r="CP35" s="593"/>
      <c r="CQ35" s="594"/>
      <c r="CR35" s="595">
        <v>1290758</v>
      </c>
      <c r="CS35" s="622"/>
      <c r="CT35" s="622"/>
      <c r="CU35" s="622"/>
      <c r="CV35" s="622"/>
      <c r="CW35" s="622"/>
      <c r="CX35" s="622"/>
      <c r="CY35" s="623"/>
      <c r="CZ35" s="597">
        <v>3.2</v>
      </c>
      <c r="DA35" s="624"/>
      <c r="DB35" s="624"/>
      <c r="DC35" s="625"/>
      <c r="DD35" s="599">
        <v>934508</v>
      </c>
      <c r="DE35" s="622"/>
      <c r="DF35" s="622"/>
      <c r="DG35" s="622"/>
      <c r="DH35" s="622"/>
      <c r="DI35" s="622"/>
      <c r="DJ35" s="622"/>
      <c r="DK35" s="623"/>
      <c r="DL35" s="599">
        <v>892054</v>
      </c>
      <c r="DM35" s="622"/>
      <c r="DN35" s="622"/>
      <c r="DO35" s="622"/>
      <c r="DP35" s="622"/>
      <c r="DQ35" s="622"/>
      <c r="DR35" s="622"/>
      <c r="DS35" s="622"/>
      <c r="DT35" s="622"/>
      <c r="DU35" s="622"/>
      <c r="DV35" s="623"/>
      <c r="DW35" s="597">
        <v>4.0999999999999996</v>
      </c>
      <c r="DX35" s="624"/>
      <c r="DY35" s="624"/>
      <c r="DZ35" s="624"/>
      <c r="EA35" s="624"/>
      <c r="EB35" s="624"/>
      <c r="EC35" s="645"/>
    </row>
    <row r="36" spans="2:133" ht="11.25" customHeight="1" x14ac:dyDescent="0.15">
      <c r="B36" s="592" t="s">
        <v>417</v>
      </c>
      <c r="C36" s="593"/>
      <c r="D36" s="593"/>
      <c r="E36" s="593"/>
      <c r="F36" s="593"/>
      <c r="G36" s="593"/>
      <c r="H36" s="593"/>
      <c r="I36" s="593"/>
      <c r="J36" s="593"/>
      <c r="K36" s="593"/>
      <c r="L36" s="593"/>
      <c r="M36" s="593"/>
      <c r="N36" s="593"/>
      <c r="O36" s="593"/>
      <c r="P36" s="593"/>
      <c r="Q36" s="594"/>
      <c r="R36" s="595">
        <v>658367</v>
      </c>
      <c r="S36" s="497"/>
      <c r="T36" s="497"/>
      <c r="U36" s="497"/>
      <c r="V36" s="497"/>
      <c r="W36" s="497"/>
      <c r="X36" s="497"/>
      <c r="Y36" s="596"/>
      <c r="Z36" s="632">
        <v>1.6</v>
      </c>
      <c r="AA36" s="632"/>
      <c r="AB36" s="632"/>
      <c r="AC36" s="632"/>
      <c r="AD36" s="633" t="s">
        <v>168</v>
      </c>
      <c r="AE36" s="633"/>
      <c r="AF36" s="633"/>
      <c r="AG36" s="633"/>
      <c r="AH36" s="633"/>
      <c r="AI36" s="633"/>
      <c r="AJ36" s="633"/>
      <c r="AK36" s="633"/>
      <c r="AL36" s="597" t="s">
        <v>168</v>
      </c>
      <c r="AM36" s="363"/>
      <c r="AN36" s="363"/>
      <c r="AO36" s="634"/>
      <c r="AP36" s="18"/>
      <c r="AQ36" s="646" t="s">
        <v>370</v>
      </c>
      <c r="AR36" s="647"/>
      <c r="AS36" s="647"/>
      <c r="AT36" s="647"/>
      <c r="AU36" s="647"/>
      <c r="AV36" s="647"/>
      <c r="AW36" s="647"/>
      <c r="AX36" s="647"/>
      <c r="AY36" s="648"/>
      <c r="AZ36" s="649">
        <v>6078838</v>
      </c>
      <c r="BA36" s="650"/>
      <c r="BB36" s="650"/>
      <c r="BC36" s="650"/>
      <c r="BD36" s="650"/>
      <c r="BE36" s="650"/>
      <c r="BF36" s="651"/>
      <c r="BG36" s="652" t="s">
        <v>418</v>
      </c>
      <c r="BH36" s="653"/>
      <c r="BI36" s="653"/>
      <c r="BJ36" s="653"/>
      <c r="BK36" s="653"/>
      <c r="BL36" s="653"/>
      <c r="BM36" s="653"/>
      <c r="BN36" s="653"/>
      <c r="BO36" s="653"/>
      <c r="BP36" s="653"/>
      <c r="BQ36" s="653"/>
      <c r="BR36" s="653"/>
      <c r="BS36" s="653"/>
      <c r="BT36" s="653"/>
      <c r="BU36" s="654"/>
      <c r="BV36" s="649">
        <v>98133</v>
      </c>
      <c r="BW36" s="650"/>
      <c r="BX36" s="650"/>
      <c r="BY36" s="650"/>
      <c r="BZ36" s="650"/>
      <c r="CA36" s="650"/>
      <c r="CB36" s="651"/>
      <c r="CD36" s="592" t="s">
        <v>420</v>
      </c>
      <c r="CE36" s="593"/>
      <c r="CF36" s="593"/>
      <c r="CG36" s="593"/>
      <c r="CH36" s="593"/>
      <c r="CI36" s="593"/>
      <c r="CJ36" s="593"/>
      <c r="CK36" s="593"/>
      <c r="CL36" s="593"/>
      <c r="CM36" s="593"/>
      <c r="CN36" s="593"/>
      <c r="CO36" s="593"/>
      <c r="CP36" s="593"/>
      <c r="CQ36" s="594"/>
      <c r="CR36" s="595">
        <v>11963266</v>
      </c>
      <c r="CS36" s="497"/>
      <c r="CT36" s="497"/>
      <c r="CU36" s="497"/>
      <c r="CV36" s="497"/>
      <c r="CW36" s="497"/>
      <c r="CX36" s="497"/>
      <c r="CY36" s="596"/>
      <c r="CZ36" s="597">
        <v>29.7</v>
      </c>
      <c r="DA36" s="624"/>
      <c r="DB36" s="624"/>
      <c r="DC36" s="625"/>
      <c r="DD36" s="599">
        <v>5868562</v>
      </c>
      <c r="DE36" s="497"/>
      <c r="DF36" s="497"/>
      <c r="DG36" s="497"/>
      <c r="DH36" s="497"/>
      <c r="DI36" s="497"/>
      <c r="DJ36" s="497"/>
      <c r="DK36" s="596"/>
      <c r="DL36" s="599">
        <v>4188118</v>
      </c>
      <c r="DM36" s="497"/>
      <c r="DN36" s="497"/>
      <c r="DO36" s="497"/>
      <c r="DP36" s="497"/>
      <c r="DQ36" s="497"/>
      <c r="DR36" s="497"/>
      <c r="DS36" s="497"/>
      <c r="DT36" s="497"/>
      <c r="DU36" s="497"/>
      <c r="DV36" s="596"/>
      <c r="DW36" s="597">
        <v>19</v>
      </c>
      <c r="DX36" s="624"/>
      <c r="DY36" s="624"/>
      <c r="DZ36" s="624"/>
      <c r="EA36" s="624"/>
      <c r="EB36" s="624"/>
      <c r="EC36" s="645"/>
    </row>
    <row r="37" spans="2:133" ht="11.25" customHeight="1" x14ac:dyDescent="0.15">
      <c r="B37" s="592" t="s">
        <v>421</v>
      </c>
      <c r="C37" s="593"/>
      <c r="D37" s="593"/>
      <c r="E37" s="593"/>
      <c r="F37" s="593"/>
      <c r="G37" s="593"/>
      <c r="H37" s="593"/>
      <c r="I37" s="593"/>
      <c r="J37" s="593"/>
      <c r="K37" s="593"/>
      <c r="L37" s="593"/>
      <c r="M37" s="593"/>
      <c r="N37" s="593"/>
      <c r="O37" s="593"/>
      <c r="P37" s="593"/>
      <c r="Q37" s="594"/>
      <c r="R37" s="595">
        <v>1659066</v>
      </c>
      <c r="S37" s="497"/>
      <c r="T37" s="497"/>
      <c r="U37" s="497"/>
      <c r="V37" s="497"/>
      <c r="W37" s="497"/>
      <c r="X37" s="497"/>
      <c r="Y37" s="596"/>
      <c r="Z37" s="632">
        <v>3.9</v>
      </c>
      <c r="AA37" s="632"/>
      <c r="AB37" s="632"/>
      <c r="AC37" s="632"/>
      <c r="AD37" s="633" t="s">
        <v>168</v>
      </c>
      <c r="AE37" s="633"/>
      <c r="AF37" s="633"/>
      <c r="AG37" s="633"/>
      <c r="AH37" s="633"/>
      <c r="AI37" s="633"/>
      <c r="AJ37" s="633"/>
      <c r="AK37" s="633"/>
      <c r="AL37" s="597" t="s">
        <v>168</v>
      </c>
      <c r="AM37" s="363"/>
      <c r="AN37" s="363"/>
      <c r="AO37" s="634"/>
      <c r="AQ37" s="641" t="s">
        <v>422</v>
      </c>
      <c r="AR37" s="508"/>
      <c r="AS37" s="508"/>
      <c r="AT37" s="508"/>
      <c r="AU37" s="508"/>
      <c r="AV37" s="508"/>
      <c r="AW37" s="508"/>
      <c r="AX37" s="508"/>
      <c r="AY37" s="642"/>
      <c r="AZ37" s="595">
        <v>1845077</v>
      </c>
      <c r="BA37" s="497"/>
      <c r="BB37" s="497"/>
      <c r="BC37" s="497"/>
      <c r="BD37" s="622"/>
      <c r="BE37" s="622"/>
      <c r="BF37" s="643"/>
      <c r="BG37" s="592" t="s">
        <v>317</v>
      </c>
      <c r="BH37" s="593"/>
      <c r="BI37" s="593"/>
      <c r="BJ37" s="593"/>
      <c r="BK37" s="593"/>
      <c r="BL37" s="593"/>
      <c r="BM37" s="593"/>
      <c r="BN37" s="593"/>
      <c r="BO37" s="593"/>
      <c r="BP37" s="593"/>
      <c r="BQ37" s="593"/>
      <c r="BR37" s="593"/>
      <c r="BS37" s="593"/>
      <c r="BT37" s="593"/>
      <c r="BU37" s="594"/>
      <c r="BV37" s="595">
        <v>50328</v>
      </c>
      <c r="BW37" s="497"/>
      <c r="BX37" s="497"/>
      <c r="BY37" s="497"/>
      <c r="BZ37" s="497"/>
      <c r="CA37" s="497"/>
      <c r="CB37" s="644"/>
      <c r="CD37" s="592" t="s">
        <v>423</v>
      </c>
      <c r="CE37" s="593"/>
      <c r="CF37" s="593"/>
      <c r="CG37" s="593"/>
      <c r="CH37" s="593"/>
      <c r="CI37" s="593"/>
      <c r="CJ37" s="593"/>
      <c r="CK37" s="593"/>
      <c r="CL37" s="593"/>
      <c r="CM37" s="593"/>
      <c r="CN37" s="593"/>
      <c r="CO37" s="593"/>
      <c r="CP37" s="593"/>
      <c r="CQ37" s="594"/>
      <c r="CR37" s="595">
        <v>1877827</v>
      </c>
      <c r="CS37" s="622"/>
      <c r="CT37" s="622"/>
      <c r="CU37" s="622"/>
      <c r="CV37" s="622"/>
      <c r="CW37" s="622"/>
      <c r="CX37" s="622"/>
      <c r="CY37" s="623"/>
      <c r="CZ37" s="597">
        <v>4.7</v>
      </c>
      <c r="DA37" s="624"/>
      <c r="DB37" s="624"/>
      <c r="DC37" s="625"/>
      <c r="DD37" s="599">
        <v>1546812</v>
      </c>
      <c r="DE37" s="622"/>
      <c r="DF37" s="622"/>
      <c r="DG37" s="622"/>
      <c r="DH37" s="622"/>
      <c r="DI37" s="622"/>
      <c r="DJ37" s="622"/>
      <c r="DK37" s="623"/>
      <c r="DL37" s="599">
        <v>1468846</v>
      </c>
      <c r="DM37" s="622"/>
      <c r="DN37" s="622"/>
      <c r="DO37" s="622"/>
      <c r="DP37" s="622"/>
      <c r="DQ37" s="622"/>
      <c r="DR37" s="622"/>
      <c r="DS37" s="622"/>
      <c r="DT37" s="622"/>
      <c r="DU37" s="622"/>
      <c r="DV37" s="623"/>
      <c r="DW37" s="597">
        <v>6.7</v>
      </c>
      <c r="DX37" s="624"/>
      <c r="DY37" s="624"/>
      <c r="DZ37" s="624"/>
      <c r="EA37" s="624"/>
      <c r="EB37" s="624"/>
      <c r="EC37" s="645"/>
    </row>
    <row r="38" spans="2:133" ht="11.25" customHeight="1" x14ac:dyDescent="0.15">
      <c r="B38" s="592" t="s">
        <v>101</v>
      </c>
      <c r="C38" s="593"/>
      <c r="D38" s="593"/>
      <c r="E38" s="593"/>
      <c r="F38" s="593"/>
      <c r="G38" s="593"/>
      <c r="H38" s="593"/>
      <c r="I38" s="593"/>
      <c r="J38" s="593"/>
      <c r="K38" s="593"/>
      <c r="L38" s="593"/>
      <c r="M38" s="593"/>
      <c r="N38" s="593"/>
      <c r="O38" s="593"/>
      <c r="P38" s="593"/>
      <c r="Q38" s="594"/>
      <c r="R38" s="595">
        <v>1056928</v>
      </c>
      <c r="S38" s="497"/>
      <c r="T38" s="497"/>
      <c r="U38" s="497"/>
      <c r="V38" s="497"/>
      <c r="W38" s="497"/>
      <c r="X38" s="497"/>
      <c r="Y38" s="596"/>
      <c r="Z38" s="632">
        <v>2.5</v>
      </c>
      <c r="AA38" s="632"/>
      <c r="AB38" s="632"/>
      <c r="AC38" s="632"/>
      <c r="AD38" s="633">
        <v>241</v>
      </c>
      <c r="AE38" s="633"/>
      <c r="AF38" s="633"/>
      <c r="AG38" s="633"/>
      <c r="AH38" s="633"/>
      <c r="AI38" s="633"/>
      <c r="AJ38" s="633"/>
      <c r="AK38" s="633"/>
      <c r="AL38" s="597">
        <v>0</v>
      </c>
      <c r="AM38" s="363"/>
      <c r="AN38" s="363"/>
      <c r="AO38" s="634"/>
      <c r="AQ38" s="641" t="s">
        <v>394</v>
      </c>
      <c r="AR38" s="508"/>
      <c r="AS38" s="508"/>
      <c r="AT38" s="508"/>
      <c r="AU38" s="508"/>
      <c r="AV38" s="508"/>
      <c r="AW38" s="508"/>
      <c r="AX38" s="508"/>
      <c r="AY38" s="642"/>
      <c r="AZ38" s="595">
        <v>1295931</v>
      </c>
      <c r="BA38" s="497"/>
      <c r="BB38" s="497"/>
      <c r="BC38" s="497"/>
      <c r="BD38" s="622"/>
      <c r="BE38" s="622"/>
      <c r="BF38" s="643"/>
      <c r="BG38" s="592" t="s">
        <v>424</v>
      </c>
      <c r="BH38" s="593"/>
      <c r="BI38" s="593"/>
      <c r="BJ38" s="593"/>
      <c r="BK38" s="593"/>
      <c r="BL38" s="593"/>
      <c r="BM38" s="593"/>
      <c r="BN38" s="593"/>
      <c r="BO38" s="593"/>
      <c r="BP38" s="593"/>
      <c r="BQ38" s="593"/>
      <c r="BR38" s="593"/>
      <c r="BS38" s="593"/>
      <c r="BT38" s="593"/>
      <c r="BU38" s="594"/>
      <c r="BV38" s="595">
        <v>6572</v>
      </c>
      <c r="BW38" s="497"/>
      <c r="BX38" s="497"/>
      <c r="BY38" s="497"/>
      <c r="BZ38" s="497"/>
      <c r="CA38" s="497"/>
      <c r="CB38" s="644"/>
      <c r="CD38" s="592" t="s">
        <v>282</v>
      </c>
      <c r="CE38" s="593"/>
      <c r="CF38" s="593"/>
      <c r="CG38" s="593"/>
      <c r="CH38" s="593"/>
      <c r="CI38" s="593"/>
      <c r="CJ38" s="593"/>
      <c r="CK38" s="593"/>
      <c r="CL38" s="593"/>
      <c r="CM38" s="593"/>
      <c r="CN38" s="593"/>
      <c r="CO38" s="593"/>
      <c r="CP38" s="593"/>
      <c r="CQ38" s="594"/>
      <c r="CR38" s="595">
        <v>2404271</v>
      </c>
      <c r="CS38" s="497"/>
      <c r="CT38" s="497"/>
      <c r="CU38" s="497"/>
      <c r="CV38" s="497"/>
      <c r="CW38" s="497"/>
      <c r="CX38" s="497"/>
      <c r="CY38" s="596"/>
      <c r="CZ38" s="597">
        <v>6</v>
      </c>
      <c r="DA38" s="624"/>
      <c r="DB38" s="624"/>
      <c r="DC38" s="625"/>
      <c r="DD38" s="599">
        <v>2112902</v>
      </c>
      <c r="DE38" s="497"/>
      <c r="DF38" s="497"/>
      <c r="DG38" s="497"/>
      <c r="DH38" s="497"/>
      <c r="DI38" s="497"/>
      <c r="DJ38" s="497"/>
      <c r="DK38" s="596"/>
      <c r="DL38" s="599">
        <v>1734499</v>
      </c>
      <c r="DM38" s="497"/>
      <c r="DN38" s="497"/>
      <c r="DO38" s="497"/>
      <c r="DP38" s="497"/>
      <c r="DQ38" s="497"/>
      <c r="DR38" s="497"/>
      <c r="DS38" s="497"/>
      <c r="DT38" s="497"/>
      <c r="DU38" s="497"/>
      <c r="DV38" s="596"/>
      <c r="DW38" s="597">
        <v>7.9</v>
      </c>
      <c r="DX38" s="624"/>
      <c r="DY38" s="624"/>
      <c r="DZ38" s="624"/>
      <c r="EA38" s="624"/>
      <c r="EB38" s="624"/>
      <c r="EC38" s="645"/>
    </row>
    <row r="39" spans="2:133" ht="11.25" customHeight="1" x14ac:dyDescent="0.15">
      <c r="B39" s="592" t="s">
        <v>403</v>
      </c>
      <c r="C39" s="593"/>
      <c r="D39" s="593"/>
      <c r="E39" s="593"/>
      <c r="F39" s="593"/>
      <c r="G39" s="593"/>
      <c r="H39" s="593"/>
      <c r="I39" s="593"/>
      <c r="J39" s="593"/>
      <c r="K39" s="593"/>
      <c r="L39" s="593"/>
      <c r="M39" s="593"/>
      <c r="N39" s="593"/>
      <c r="O39" s="593"/>
      <c r="P39" s="593"/>
      <c r="Q39" s="594"/>
      <c r="R39" s="595">
        <v>3421445</v>
      </c>
      <c r="S39" s="497"/>
      <c r="T39" s="497"/>
      <c r="U39" s="497"/>
      <c r="V39" s="497"/>
      <c r="W39" s="497"/>
      <c r="X39" s="497"/>
      <c r="Y39" s="596"/>
      <c r="Z39" s="632">
        <v>8.1</v>
      </c>
      <c r="AA39" s="632"/>
      <c r="AB39" s="632"/>
      <c r="AC39" s="632"/>
      <c r="AD39" s="633" t="s">
        <v>168</v>
      </c>
      <c r="AE39" s="633"/>
      <c r="AF39" s="633"/>
      <c r="AG39" s="633"/>
      <c r="AH39" s="633"/>
      <c r="AI39" s="633"/>
      <c r="AJ39" s="633"/>
      <c r="AK39" s="633"/>
      <c r="AL39" s="597" t="s">
        <v>168</v>
      </c>
      <c r="AM39" s="363"/>
      <c r="AN39" s="363"/>
      <c r="AO39" s="634"/>
      <c r="AQ39" s="641" t="s">
        <v>72</v>
      </c>
      <c r="AR39" s="508"/>
      <c r="AS39" s="508"/>
      <c r="AT39" s="508"/>
      <c r="AU39" s="508"/>
      <c r="AV39" s="508"/>
      <c r="AW39" s="508"/>
      <c r="AX39" s="508"/>
      <c r="AY39" s="642"/>
      <c r="AZ39" s="595">
        <v>533559</v>
      </c>
      <c r="BA39" s="497"/>
      <c r="BB39" s="497"/>
      <c r="BC39" s="497"/>
      <c r="BD39" s="622"/>
      <c r="BE39" s="622"/>
      <c r="BF39" s="643"/>
      <c r="BG39" s="592" t="s">
        <v>303</v>
      </c>
      <c r="BH39" s="593"/>
      <c r="BI39" s="593"/>
      <c r="BJ39" s="593"/>
      <c r="BK39" s="593"/>
      <c r="BL39" s="593"/>
      <c r="BM39" s="593"/>
      <c r="BN39" s="593"/>
      <c r="BO39" s="593"/>
      <c r="BP39" s="593"/>
      <c r="BQ39" s="593"/>
      <c r="BR39" s="593"/>
      <c r="BS39" s="593"/>
      <c r="BT39" s="593"/>
      <c r="BU39" s="594"/>
      <c r="BV39" s="595">
        <v>10133</v>
      </c>
      <c r="BW39" s="497"/>
      <c r="BX39" s="497"/>
      <c r="BY39" s="497"/>
      <c r="BZ39" s="497"/>
      <c r="CA39" s="497"/>
      <c r="CB39" s="644"/>
      <c r="CD39" s="592" t="s">
        <v>6</v>
      </c>
      <c r="CE39" s="593"/>
      <c r="CF39" s="593"/>
      <c r="CG39" s="593"/>
      <c r="CH39" s="593"/>
      <c r="CI39" s="593"/>
      <c r="CJ39" s="593"/>
      <c r="CK39" s="593"/>
      <c r="CL39" s="593"/>
      <c r="CM39" s="593"/>
      <c r="CN39" s="593"/>
      <c r="CO39" s="593"/>
      <c r="CP39" s="593"/>
      <c r="CQ39" s="594"/>
      <c r="CR39" s="595">
        <v>1596917</v>
      </c>
      <c r="CS39" s="622"/>
      <c r="CT39" s="622"/>
      <c r="CU39" s="622"/>
      <c r="CV39" s="622"/>
      <c r="CW39" s="622"/>
      <c r="CX39" s="622"/>
      <c r="CY39" s="623"/>
      <c r="CZ39" s="597">
        <v>4</v>
      </c>
      <c r="DA39" s="624"/>
      <c r="DB39" s="624"/>
      <c r="DC39" s="625"/>
      <c r="DD39" s="599">
        <v>1397108</v>
      </c>
      <c r="DE39" s="622"/>
      <c r="DF39" s="622"/>
      <c r="DG39" s="622"/>
      <c r="DH39" s="622"/>
      <c r="DI39" s="622"/>
      <c r="DJ39" s="622"/>
      <c r="DK39" s="623"/>
      <c r="DL39" s="599" t="s">
        <v>168</v>
      </c>
      <c r="DM39" s="622"/>
      <c r="DN39" s="622"/>
      <c r="DO39" s="622"/>
      <c r="DP39" s="622"/>
      <c r="DQ39" s="622"/>
      <c r="DR39" s="622"/>
      <c r="DS39" s="622"/>
      <c r="DT39" s="622"/>
      <c r="DU39" s="622"/>
      <c r="DV39" s="623"/>
      <c r="DW39" s="597" t="s">
        <v>168</v>
      </c>
      <c r="DX39" s="624"/>
      <c r="DY39" s="624"/>
      <c r="DZ39" s="624"/>
      <c r="EA39" s="624"/>
      <c r="EB39" s="624"/>
      <c r="EC39" s="645"/>
    </row>
    <row r="40" spans="2:133" ht="11.25" customHeight="1" x14ac:dyDescent="0.15">
      <c r="B40" s="592" t="s">
        <v>425</v>
      </c>
      <c r="C40" s="593"/>
      <c r="D40" s="593"/>
      <c r="E40" s="593"/>
      <c r="F40" s="593"/>
      <c r="G40" s="593"/>
      <c r="H40" s="593"/>
      <c r="I40" s="593"/>
      <c r="J40" s="593"/>
      <c r="K40" s="593"/>
      <c r="L40" s="593"/>
      <c r="M40" s="593"/>
      <c r="N40" s="593"/>
      <c r="O40" s="593"/>
      <c r="P40" s="593"/>
      <c r="Q40" s="594"/>
      <c r="R40" s="595" t="s">
        <v>168</v>
      </c>
      <c r="S40" s="497"/>
      <c r="T40" s="497"/>
      <c r="U40" s="497"/>
      <c r="V40" s="497"/>
      <c r="W40" s="497"/>
      <c r="X40" s="497"/>
      <c r="Y40" s="596"/>
      <c r="Z40" s="632" t="s">
        <v>168</v>
      </c>
      <c r="AA40" s="632"/>
      <c r="AB40" s="632"/>
      <c r="AC40" s="632"/>
      <c r="AD40" s="633" t="s">
        <v>168</v>
      </c>
      <c r="AE40" s="633"/>
      <c r="AF40" s="633"/>
      <c r="AG40" s="633"/>
      <c r="AH40" s="633"/>
      <c r="AI40" s="633"/>
      <c r="AJ40" s="633"/>
      <c r="AK40" s="633"/>
      <c r="AL40" s="597" t="s">
        <v>168</v>
      </c>
      <c r="AM40" s="363"/>
      <c r="AN40" s="363"/>
      <c r="AO40" s="634"/>
      <c r="AQ40" s="641" t="s">
        <v>426</v>
      </c>
      <c r="AR40" s="508"/>
      <c r="AS40" s="508"/>
      <c r="AT40" s="508"/>
      <c r="AU40" s="508"/>
      <c r="AV40" s="508"/>
      <c r="AW40" s="508"/>
      <c r="AX40" s="508"/>
      <c r="AY40" s="642"/>
      <c r="AZ40" s="595">
        <v>82646</v>
      </c>
      <c r="BA40" s="497"/>
      <c r="BB40" s="497"/>
      <c r="BC40" s="497"/>
      <c r="BD40" s="622"/>
      <c r="BE40" s="622"/>
      <c r="BF40" s="643"/>
      <c r="BG40" s="640" t="s">
        <v>246</v>
      </c>
      <c r="BH40" s="454"/>
      <c r="BI40" s="454"/>
      <c r="BJ40" s="454"/>
      <c r="BK40" s="454"/>
      <c r="BL40" s="7"/>
      <c r="BM40" s="593" t="s">
        <v>230</v>
      </c>
      <c r="BN40" s="593"/>
      <c r="BO40" s="593"/>
      <c r="BP40" s="593"/>
      <c r="BQ40" s="593"/>
      <c r="BR40" s="593"/>
      <c r="BS40" s="593"/>
      <c r="BT40" s="593"/>
      <c r="BU40" s="594"/>
      <c r="BV40" s="595">
        <v>98</v>
      </c>
      <c r="BW40" s="497"/>
      <c r="BX40" s="497"/>
      <c r="BY40" s="497"/>
      <c r="BZ40" s="497"/>
      <c r="CA40" s="497"/>
      <c r="CB40" s="644"/>
      <c r="CD40" s="592" t="s">
        <v>427</v>
      </c>
      <c r="CE40" s="593"/>
      <c r="CF40" s="593"/>
      <c r="CG40" s="593"/>
      <c r="CH40" s="593"/>
      <c r="CI40" s="593"/>
      <c r="CJ40" s="593"/>
      <c r="CK40" s="593"/>
      <c r="CL40" s="593"/>
      <c r="CM40" s="593"/>
      <c r="CN40" s="593"/>
      <c r="CO40" s="593"/>
      <c r="CP40" s="593"/>
      <c r="CQ40" s="594"/>
      <c r="CR40" s="595">
        <v>1320275</v>
      </c>
      <c r="CS40" s="497"/>
      <c r="CT40" s="497"/>
      <c r="CU40" s="497"/>
      <c r="CV40" s="497"/>
      <c r="CW40" s="497"/>
      <c r="CX40" s="497"/>
      <c r="CY40" s="596"/>
      <c r="CZ40" s="597">
        <v>3.3</v>
      </c>
      <c r="DA40" s="624"/>
      <c r="DB40" s="624"/>
      <c r="DC40" s="625"/>
      <c r="DD40" s="599">
        <v>828700</v>
      </c>
      <c r="DE40" s="497"/>
      <c r="DF40" s="497"/>
      <c r="DG40" s="497"/>
      <c r="DH40" s="497"/>
      <c r="DI40" s="497"/>
      <c r="DJ40" s="497"/>
      <c r="DK40" s="596"/>
      <c r="DL40" s="599" t="s">
        <v>168</v>
      </c>
      <c r="DM40" s="497"/>
      <c r="DN40" s="497"/>
      <c r="DO40" s="497"/>
      <c r="DP40" s="497"/>
      <c r="DQ40" s="497"/>
      <c r="DR40" s="497"/>
      <c r="DS40" s="497"/>
      <c r="DT40" s="497"/>
      <c r="DU40" s="497"/>
      <c r="DV40" s="596"/>
      <c r="DW40" s="597" t="s">
        <v>168</v>
      </c>
      <c r="DX40" s="624"/>
      <c r="DY40" s="624"/>
      <c r="DZ40" s="624"/>
      <c r="EA40" s="624"/>
      <c r="EB40" s="624"/>
      <c r="EC40" s="645"/>
    </row>
    <row r="41" spans="2:133" ht="11.25" customHeight="1" x14ac:dyDescent="0.15">
      <c r="B41" s="592" t="s">
        <v>179</v>
      </c>
      <c r="C41" s="593"/>
      <c r="D41" s="593"/>
      <c r="E41" s="593"/>
      <c r="F41" s="593"/>
      <c r="G41" s="593"/>
      <c r="H41" s="593"/>
      <c r="I41" s="593"/>
      <c r="J41" s="593"/>
      <c r="K41" s="593"/>
      <c r="L41" s="593"/>
      <c r="M41" s="593"/>
      <c r="N41" s="593"/>
      <c r="O41" s="593"/>
      <c r="P41" s="593"/>
      <c r="Q41" s="594"/>
      <c r="R41" s="595" t="s">
        <v>168</v>
      </c>
      <c r="S41" s="497"/>
      <c r="T41" s="497"/>
      <c r="U41" s="497"/>
      <c r="V41" s="497"/>
      <c r="W41" s="497"/>
      <c r="X41" s="497"/>
      <c r="Y41" s="596"/>
      <c r="Z41" s="632" t="s">
        <v>168</v>
      </c>
      <c r="AA41" s="632"/>
      <c r="AB41" s="632"/>
      <c r="AC41" s="632"/>
      <c r="AD41" s="633" t="s">
        <v>168</v>
      </c>
      <c r="AE41" s="633"/>
      <c r="AF41" s="633"/>
      <c r="AG41" s="633"/>
      <c r="AH41" s="633"/>
      <c r="AI41" s="633"/>
      <c r="AJ41" s="633"/>
      <c r="AK41" s="633"/>
      <c r="AL41" s="597" t="s">
        <v>168</v>
      </c>
      <c r="AM41" s="363"/>
      <c r="AN41" s="363"/>
      <c r="AO41" s="634"/>
      <c r="AQ41" s="641" t="s">
        <v>428</v>
      </c>
      <c r="AR41" s="508"/>
      <c r="AS41" s="508"/>
      <c r="AT41" s="508"/>
      <c r="AU41" s="508"/>
      <c r="AV41" s="508"/>
      <c r="AW41" s="508"/>
      <c r="AX41" s="508"/>
      <c r="AY41" s="642"/>
      <c r="AZ41" s="595">
        <v>475520</v>
      </c>
      <c r="BA41" s="497"/>
      <c r="BB41" s="497"/>
      <c r="BC41" s="497"/>
      <c r="BD41" s="622"/>
      <c r="BE41" s="622"/>
      <c r="BF41" s="643"/>
      <c r="BG41" s="640"/>
      <c r="BH41" s="454"/>
      <c r="BI41" s="454"/>
      <c r="BJ41" s="454"/>
      <c r="BK41" s="454"/>
      <c r="BL41" s="7"/>
      <c r="BM41" s="593" t="s">
        <v>402</v>
      </c>
      <c r="BN41" s="593"/>
      <c r="BO41" s="593"/>
      <c r="BP41" s="593"/>
      <c r="BQ41" s="593"/>
      <c r="BR41" s="593"/>
      <c r="BS41" s="593"/>
      <c r="BT41" s="593"/>
      <c r="BU41" s="594"/>
      <c r="BV41" s="595">
        <v>1</v>
      </c>
      <c r="BW41" s="497"/>
      <c r="BX41" s="497"/>
      <c r="BY41" s="497"/>
      <c r="BZ41" s="497"/>
      <c r="CA41" s="497"/>
      <c r="CB41" s="644"/>
      <c r="CD41" s="592" t="s">
        <v>429</v>
      </c>
      <c r="CE41" s="593"/>
      <c r="CF41" s="593"/>
      <c r="CG41" s="593"/>
      <c r="CH41" s="593"/>
      <c r="CI41" s="593"/>
      <c r="CJ41" s="593"/>
      <c r="CK41" s="593"/>
      <c r="CL41" s="593"/>
      <c r="CM41" s="593"/>
      <c r="CN41" s="593"/>
      <c r="CO41" s="593"/>
      <c r="CP41" s="593"/>
      <c r="CQ41" s="594"/>
      <c r="CR41" s="595" t="s">
        <v>168</v>
      </c>
      <c r="CS41" s="622"/>
      <c r="CT41" s="622"/>
      <c r="CU41" s="622"/>
      <c r="CV41" s="622"/>
      <c r="CW41" s="622"/>
      <c r="CX41" s="622"/>
      <c r="CY41" s="623"/>
      <c r="CZ41" s="597" t="s">
        <v>168</v>
      </c>
      <c r="DA41" s="624"/>
      <c r="DB41" s="624"/>
      <c r="DC41" s="625"/>
      <c r="DD41" s="599" t="s">
        <v>168</v>
      </c>
      <c r="DE41" s="622"/>
      <c r="DF41" s="622"/>
      <c r="DG41" s="622"/>
      <c r="DH41" s="622"/>
      <c r="DI41" s="622"/>
      <c r="DJ41" s="622"/>
      <c r="DK41" s="623"/>
      <c r="DL41" s="600"/>
      <c r="DM41" s="601"/>
      <c r="DN41" s="601"/>
      <c r="DO41" s="601"/>
      <c r="DP41" s="601"/>
      <c r="DQ41" s="601"/>
      <c r="DR41" s="601"/>
      <c r="DS41" s="601"/>
      <c r="DT41" s="601"/>
      <c r="DU41" s="601"/>
      <c r="DV41" s="602"/>
      <c r="DW41" s="603"/>
      <c r="DX41" s="604"/>
      <c r="DY41" s="604"/>
      <c r="DZ41" s="604"/>
      <c r="EA41" s="604"/>
      <c r="EB41" s="604"/>
      <c r="EC41" s="605"/>
    </row>
    <row r="42" spans="2:133" ht="11.25" customHeight="1" x14ac:dyDescent="0.15">
      <c r="B42" s="592" t="s">
        <v>213</v>
      </c>
      <c r="C42" s="593"/>
      <c r="D42" s="593"/>
      <c r="E42" s="593"/>
      <c r="F42" s="593"/>
      <c r="G42" s="593"/>
      <c r="H42" s="593"/>
      <c r="I42" s="593"/>
      <c r="J42" s="593"/>
      <c r="K42" s="593"/>
      <c r="L42" s="593"/>
      <c r="M42" s="593"/>
      <c r="N42" s="593"/>
      <c r="O42" s="593"/>
      <c r="P42" s="593"/>
      <c r="Q42" s="594"/>
      <c r="R42" s="595">
        <v>785454</v>
      </c>
      <c r="S42" s="497"/>
      <c r="T42" s="497"/>
      <c r="U42" s="497"/>
      <c r="V42" s="497"/>
      <c r="W42" s="497"/>
      <c r="X42" s="497"/>
      <c r="Y42" s="596"/>
      <c r="Z42" s="632">
        <v>1.9</v>
      </c>
      <c r="AA42" s="632"/>
      <c r="AB42" s="632"/>
      <c r="AC42" s="632"/>
      <c r="AD42" s="633" t="s">
        <v>168</v>
      </c>
      <c r="AE42" s="633"/>
      <c r="AF42" s="633"/>
      <c r="AG42" s="633"/>
      <c r="AH42" s="633"/>
      <c r="AI42" s="633"/>
      <c r="AJ42" s="633"/>
      <c r="AK42" s="633"/>
      <c r="AL42" s="597" t="s">
        <v>168</v>
      </c>
      <c r="AM42" s="363"/>
      <c r="AN42" s="363"/>
      <c r="AO42" s="634"/>
      <c r="AQ42" s="635" t="s">
        <v>431</v>
      </c>
      <c r="AR42" s="636"/>
      <c r="AS42" s="636"/>
      <c r="AT42" s="636"/>
      <c r="AU42" s="636"/>
      <c r="AV42" s="636"/>
      <c r="AW42" s="636"/>
      <c r="AX42" s="636"/>
      <c r="AY42" s="637"/>
      <c r="AZ42" s="609">
        <v>1846105</v>
      </c>
      <c r="BA42" s="626"/>
      <c r="BB42" s="626"/>
      <c r="BC42" s="626"/>
      <c r="BD42" s="610"/>
      <c r="BE42" s="610"/>
      <c r="BF42" s="638"/>
      <c r="BG42" s="393"/>
      <c r="BH42" s="394"/>
      <c r="BI42" s="394"/>
      <c r="BJ42" s="394"/>
      <c r="BK42" s="394"/>
      <c r="BL42" s="23"/>
      <c r="BM42" s="607" t="s">
        <v>383</v>
      </c>
      <c r="BN42" s="607"/>
      <c r="BO42" s="607"/>
      <c r="BP42" s="607"/>
      <c r="BQ42" s="607"/>
      <c r="BR42" s="607"/>
      <c r="BS42" s="607"/>
      <c r="BT42" s="607"/>
      <c r="BU42" s="608"/>
      <c r="BV42" s="609">
        <v>366</v>
      </c>
      <c r="BW42" s="626"/>
      <c r="BX42" s="626"/>
      <c r="BY42" s="626"/>
      <c r="BZ42" s="626"/>
      <c r="CA42" s="626"/>
      <c r="CB42" s="639"/>
      <c r="CD42" s="592" t="s">
        <v>432</v>
      </c>
      <c r="CE42" s="593"/>
      <c r="CF42" s="593"/>
      <c r="CG42" s="593"/>
      <c r="CH42" s="593"/>
      <c r="CI42" s="593"/>
      <c r="CJ42" s="593"/>
      <c r="CK42" s="593"/>
      <c r="CL42" s="593"/>
      <c r="CM42" s="593"/>
      <c r="CN42" s="593"/>
      <c r="CO42" s="593"/>
      <c r="CP42" s="593"/>
      <c r="CQ42" s="594"/>
      <c r="CR42" s="595">
        <v>4155709</v>
      </c>
      <c r="CS42" s="497"/>
      <c r="CT42" s="497"/>
      <c r="CU42" s="497"/>
      <c r="CV42" s="497"/>
      <c r="CW42" s="497"/>
      <c r="CX42" s="497"/>
      <c r="CY42" s="596"/>
      <c r="CZ42" s="597">
        <v>10.3</v>
      </c>
      <c r="DA42" s="363"/>
      <c r="DB42" s="363"/>
      <c r="DC42" s="598"/>
      <c r="DD42" s="599">
        <v>774078</v>
      </c>
      <c r="DE42" s="497"/>
      <c r="DF42" s="497"/>
      <c r="DG42" s="497"/>
      <c r="DH42" s="497"/>
      <c r="DI42" s="497"/>
      <c r="DJ42" s="497"/>
      <c r="DK42" s="596"/>
      <c r="DL42" s="600"/>
      <c r="DM42" s="601"/>
      <c r="DN42" s="601"/>
      <c r="DO42" s="601"/>
      <c r="DP42" s="601"/>
      <c r="DQ42" s="601"/>
      <c r="DR42" s="601"/>
      <c r="DS42" s="601"/>
      <c r="DT42" s="601"/>
      <c r="DU42" s="601"/>
      <c r="DV42" s="602"/>
      <c r="DW42" s="603"/>
      <c r="DX42" s="604"/>
      <c r="DY42" s="604"/>
      <c r="DZ42" s="604"/>
      <c r="EA42" s="604"/>
      <c r="EB42" s="604"/>
      <c r="EC42" s="605"/>
    </row>
    <row r="43" spans="2:133" ht="11.25" customHeight="1" x14ac:dyDescent="0.15">
      <c r="B43" s="606" t="s">
        <v>433</v>
      </c>
      <c r="C43" s="607"/>
      <c r="D43" s="607"/>
      <c r="E43" s="607"/>
      <c r="F43" s="607"/>
      <c r="G43" s="607"/>
      <c r="H43" s="607"/>
      <c r="I43" s="607"/>
      <c r="J43" s="607"/>
      <c r="K43" s="607"/>
      <c r="L43" s="607"/>
      <c r="M43" s="607"/>
      <c r="N43" s="607"/>
      <c r="O43" s="607"/>
      <c r="P43" s="607"/>
      <c r="Q43" s="608"/>
      <c r="R43" s="609">
        <v>42004839</v>
      </c>
      <c r="S43" s="626"/>
      <c r="T43" s="626"/>
      <c r="U43" s="626"/>
      <c r="V43" s="626"/>
      <c r="W43" s="626"/>
      <c r="X43" s="626"/>
      <c r="Y43" s="627"/>
      <c r="Z43" s="628">
        <v>100</v>
      </c>
      <c r="AA43" s="628"/>
      <c r="AB43" s="628"/>
      <c r="AC43" s="628"/>
      <c r="AD43" s="629">
        <v>21200123</v>
      </c>
      <c r="AE43" s="629"/>
      <c r="AF43" s="629"/>
      <c r="AG43" s="629"/>
      <c r="AH43" s="629"/>
      <c r="AI43" s="629"/>
      <c r="AJ43" s="629"/>
      <c r="AK43" s="629"/>
      <c r="AL43" s="612">
        <v>100</v>
      </c>
      <c r="AM43" s="630"/>
      <c r="AN43" s="630"/>
      <c r="AO43" s="631"/>
      <c r="CD43" s="592" t="s">
        <v>279</v>
      </c>
      <c r="CE43" s="593"/>
      <c r="CF43" s="593"/>
      <c r="CG43" s="593"/>
      <c r="CH43" s="593"/>
      <c r="CI43" s="593"/>
      <c r="CJ43" s="593"/>
      <c r="CK43" s="593"/>
      <c r="CL43" s="593"/>
      <c r="CM43" s="593"/>
      <c r="CN43" s="593"/>
      <c r="CO43" s="593"/>
      <c r="CP43" s="593"/>
      <c r="CQ43" s="594"/>
      <c r="CR43" s="595" t="s">
        <v>168</v>
      </c>
      <c r="CS43" s="622"/>
      <c r="CT43" s="622"/>
      <c r="CU43" s="622"/>
      <c r="CV43" s="622"/>
      <c r="CW43" s="622"/>
      <c r="CX43" s="622"/>
      <c r="CY43" s="623"/>
      <c r="CZ43" s="597" t="s">
        <v>168</v>
      </c>
      <c r="DA43" s="624"/>
      <c r="DB43" s="624"/>
      <c r="DC43" s="625"/>
      <c r="DD43" s="599" t="s">
        <v>168</v>
      </c>
      <c r="DE43" s="622"/>
      <c r="DF43" s="622"/>
      <c r="DG43" s="622"/>
      <c r="DH43" s="622"/>
      <c r="DI43" s="622"/>
      <c r="DJ43" s="622"/>
      <c r="DK43" s="623"/>
      <c r="DL43" s="600"/>
      <c r="DM43" s="601"/>
      <c r="DN43" s="601"/>
      <c r="DO43" s="601"/>
      <c r="DP43" s="601"/>
      <c r="DQ43" s="601"/>
      <c r="DR43" s="601"/>
      <c r="DS43" s="601"/>
      <c r="DT43" s="601"/>
      <c r="DU43" s="601"/>
      <c r="DV43" s="602"/>
      <c r="DW43" s="603"/>
      <c r="DX43" s="604"/>
      <c r="DY43" s="604"/>
      <c r="DZ43" s="604"/>
      <c r="EA43" s="604"/>
      <c r="EB43" s="604"/>
      <c r="EC43" s="605"/>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398" t="s">
        <v>364</v>
      </c>
      <c r="CE44" s="400"/>
      <c r="CF44" s="592" t="s">
        <v>205</v>
      </c>
      <c r="CG44" s="593"/>
      <c r="CH44" s="593"/>
      <c r="CI44" s="593"/>
      <c r="CJ44" s="593"/>
      <c r="CK44" s="593"/>
      <c r="CL44" s="593"/>
      <c r="CM44" s="593"/>
      <c r="CN44" s="593"/>
      <c r="CO44" s="593"/>
      <c r="CP44" s="593"/>
      <c r="CQ44" s="594"/>
      <c r="CR44" s="595">
        <v>4070123</v>
      </c>
      <c r="CS44" s="497"/>
      <c r="CT44" s="497"/>
      <c r="CU44" s="497"/>
      <c r="CV44" s="497"/>
      <c r="CW44" s="497"/>
      <c r="CX44" s="497"/>
      <c r="CY44" s="596"/>
      <c r="CZ44" s="597">
        <v>10.1</v>
      </c>
      <c r="DA44" s="363"/>
      <c r="DB44" s="363"/>
      <c r="DC44" s="598"/>
      <c r="DD44" s="599">
        <v>752872</v>
      </c>
      <c r="DE44" s="497"/>
      <c r="DF44" s="497"/>
      <c r="DG44" s="497"/>
      <c r="DH44" s="497"/>
      <c r="DI44" s="497"/>
      <c r="DJ44" s="497"/>
      <c r="DK44" s="596"/>
      <c r="DL44" s="600"/>
      <c r="DM44" s="601"/>
      <c r="DN44" s="601"/>
      <c r="DO44" s="601"/>
      <c r="DP44" s="601"/>
      <c r="DQ44" s="601"/>
      <c r="DR44" s="601"/>
      <c r="DS44" s="601"/>
      <c r="DT44" s="601"/>
      <c r="DU44" s="601"/>
      <c r="DV44" s="602"/>
      <c r="DW44" s="603"/>
      <c r="DX44" s="604"/>
      <c r="DY44" s="604"/>
      <c r="DZ44" s="604"/>
      <c r="EA44" s="604"/>
      <c r="EB44" s="604"/>
      <c r="EC44" s="605"/>
    </row>
    <row r="45" spans="2:133" ht="11.25" customHeight="1" x14ac:dyDescent="0.15">
      <c r="B45" s="22" t="s">
        <v>434</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401"/>
      <c r="CE45" s="403"/>
      <c r="CF45" s="592" t="s">
        <v>435</v>
      </c>
      <c r="CG45" s="593"/>
      <c r="CH45" s="593"/>
      <c r="CI45" s="593"/>
      <c r="CJ45" s="593"/>
      <c r="CK45" s="593"/>
      <c r="CL45" s="593"/>
      <c r="CM45" s="593"/>
      <c r="CN45" s="593"/>
      <c r="CO45" s="593"/>
      <c r="CP45" s="593"/>
      <c r="CQ45" s="594"/>
      <c r="CR45" s="595">
        <v>1845633</v>
      </c>
      <c r="CS45" s="622"/>
      <c r="CT45" s="622"/>
      <c r="CU45" s="622"/>
      <c r="CV45" s="622"/>
      <c r="CW45" s="622"/>
      <c r="CX45" s="622"/>
      <c r="CY45" s="623"/>
      <c r="CZ45" s="597">
        <v>4.5999999999999996</v>
      </c>
      <c r="DA45" s="624"/>
      <c r="DB45" s="624"/>
      <c r="DC45" s="625"/>
      <c r="DD45" s="599">
        <v>154067</v>
      </c>
      <c r="DE45" s="622"/>
      <c r="DF45" s="622"/>
      <c r="DG45" s="622"/>
      <c r="DH45" s="622"/>
      <c r="DI45" s="622"/>
      <c r="DJ45" s="622"/>
      <c r="DK45" s="623"/>
      <c r="DL45" s="600"/>
      <c r="DM45" s="601"/>
      <c r="DN45" s="601"/>
      <c r="DO45" s="601"/>
      <c r="DP45" s="601"/>
      <c r="DQ45" s="601"/>
      <c r="DR45" s="601"/>
      <c r="DS45" s="601"/>
      <c r="DT45" s="601"/>
      <c r="DU45" s="601"/>
      <c r="DV45" s="602"/>
      <c r="DW45" s="603"/>
      <c r="DX45" s="604"/>
      <c r="DY45" s="604"/>
      <c r="DZ45" s="604"/>
      <c r="EA45" s="604"/>
      <c r="EB45" s="604"/>
      <c r="EC45" s="605"/>
    </row>
    <row r="46" spans="2:133" ht="11.25" customHeight="1" x14ac:dyDescent="0.15">
      <c r="B46" s="45" t="s">
        <v>208</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401"/>
      <c r="CE46" s="403"/>
      <c r="CF46" s="592" t="s">
        <v>102</v>
      </c>
      <c r="CG46" s="593"/>
      <c r="CH46" s="593"/>
      <c r="CI46" s="593"/>
      <c r="CJ46" s="593"/>
      <c r="CK46" s="593"/>
      <c r="CL46" s="593"/>
      <c r="CM46" s="593"/>
      <c r="CN46" s="593"/>
      <c r="CO46" s="593"/>
      <c r="CP46" s="593"/>
      <c r="CQ46" s="594"/>
      <c r="CR46" s="595">
        <v>1885954</v>
      </c>
      <c r="CS46" s="497"/>
      <c r="CT46" s="497"/>
      <c r="CU46" s="497"/>
      <c r="CV46" s="497"/>
      <c r="CW46" s="497"/>
      <c r="CX46" s="497"/>
      <c r="CY46" s="596"/>
      <c r="CZ46" s="597">
        <v>4.7</v>
      </c>
      <c r="DA46" s="363"/>
      <c r="DB46" s="363"/>
      <c r="DC46" s="598"/>
      <c r="DD46" s="599">
        <v>545894</v>
      </c>
      <c r="DE46" s="497"/>
      <c r="DF46" s="497"/>
      <c r="DG46" s="497"/>
      <c r="DH46" s="497"/>
      <c r="DI46" s="497"/>
      <c r="DJ46" s="497"/>
      <c r="DK46" s="596"/>
      <c r="DL46" s="600"/>
      <c r="DM46" s="601"/>
      <c r="DN46" s="601"/>
      <c r="DO46" s="601"/>
      <c r="DP46" s="601"/>
      <c r="DQ46" s="601"/>
      <c r="DR46" s="601"/>
      <c r="DS46" s="601"/>
      <c r="DT46" s="601"/>
      <c r="DU46" s="601"/>
      <c r="DV46" s="602"/>
      <c r="DW46" s="603"/>
      <c r="DX46" s="604"/>
      <c r="DY46" s="604"/>
      <c r="DZ46" s="604"/>
      <c r="EA46" s="604"/>
      <c r="EB46" s="604"/>
      <c r="EC46" s="605"/>
    </row>
    <row r="47" spans="2:133" ht="11.25" customHeight="1" x14ac:dyDescent="0.15">
      <c r="B47" s="46" t="s">
        <v>390</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401"/>
      <c r="CE47" s="403"/>
      <c r="CF47" s="592" t="s">
        <v>437</v>
      </c>
      <c r="CG47" s="593"/>
      <c r="CH47" s="593"/>
      <c r="CI47" s="593"/>
      <c r="CJ47" s="593"/>
      <c r="CK47" s="593"/>
      <c r="CL47" s="593"/>
      <c r="CM47" s="593"/>
      <c r="CN47" s="593"/>
      <c r="CO47" s="593"/>
      <c r="CP47" s="593"/>
      <c r="CQ47" s="594"/>
      <c r="CR47" s="595">
        <v>85586</v>
      </c>
      <c r="CS47" s="622"/>
      <c r="CT47" s="622"/>
      <c r="CU47" s="622"/>
      <c r="CV47" s="622"/>
      <c r="CW47" s="622"/>
      <c r="CX47" s="622"/>
      <c r="CY47" s="623"/>
      <c r="CZ47" s="597">
        <v>0.2</v>
      </c>
      <c r="DA47" s="624"/>
      <c r="DB47" s="624"/>
      <c r="DC47" s="625"/>
      <c r="DD47" s="599">
        <v>21206</v>
      </c>
      <c r="DE47" s="622"/>
      <c r="DF47" s="622"/>
      <c r="DG47" s="622"/>
      <c r="DH47" s="622"/>
      <c r="DI47" s="622"/>
      <c r="DJ47" s="622"/>
      <c r="DK47" s="623"/>
      <c r="DL47" s="600"/>
      <c r="DM47" s="601"/>
      <c r="DN47" s="601"/>
      <c r="DO47" s="601"/>
      <c r="DP47" s="601"/>
      <c r="DQ47" s="601"/>
      <c r="DR47" s="601"/>
      <c r="DS47" s="601"/>
      <c r="DT47" s="601"/>
      <c r="DU47" s="601"/>
      <c r="DV47" s="602"/>
      <c r="DW47" s="603"/>
      <c r="DX47" s="604"/>
      <c r="DY47" s="604"/>
      <c r="DZ47" s="604"/>
      <c r="EA47" s="604"/>
      <c r="EB47" s="604"/>
      <c r="EC47" s="605"/>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404"/>
      <c r="CE48" s="406"/>
      <c r="CF48" s="592" t="s">
        <v>81</v>
      </c>
      <c r="CG48" s="593"/>
      <c r="CH48" s="593"/>
      <c r="CI48" s="593"/>
      <c r="CJ48" s="593"/>
      <c r="CK48" s="593"/>
      <c r="CL48" s="593"/>
      <c r="CM48" s="593"/>
      <c r="CN48" s="593"/>
      <c r="CO48" s="593"/>
      <c r="CP48" s="593"/>
      <c r="CQ48" s="594"/>
      <c r="CR48" s="595" t="s">
        <v>168</v>
      </c>
      <c r="CS48" s="497"/>
      <c r="CT48" s="497"/>
      <c r="CU48" s="497"/>
      <c r="CV48" s="497"/>
      <c r="CW48" s="497"/>
      <c r="CX48" s="497"/>
      <c r="CY48" s="596"/>
      <c r="CZ48" s="597" t="s">
        <v>168</v>
      </c>
      <c r="DA48" s="363"/>
      <c r="DB48" s="363"/>
      <c r="DC48" s="598"/>
      <c r="DD48" s="599" t="s">
        <v>168</v>
      </c>
      <c r="DE48" s="497"/>
      <c r="DF48" s="497"/>
      <c r="DG48" s="497"/>
      <c r="DH48" s="497"/>
      <c r="DI48" s="497"/>
      <c r="DJ48" s="497"/>
      <c r="DK48" s="596"/>
      <c r="DL48" s="600"/>
      <c r="DM48" s="601"/>
      <c r="DN48" s="601"/>
      <c r="DO48" s="601"/>
      <c r="DP48" s="601"/>
      <c r="DQ48" s="601"/>
      <c r="DR48" s="601"/>
      <c r="DS48" s="601"/>
      <c r="DT48" s="601"/>
      <c r="DU48" s="601"/>
      <c r="DV48" s="602"/>
      <c r="DW48" s="603"/>
      <c r="DX48" s="604"/>
      <c r="DY48" s="604"/>
      <c r="DZ48" s="604"/>
      <c r="EA48" s="604"/>
      <c r="EB48" s="604"/>
      <c r="EC48" s="605"/>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06" t="s">
        <v>7</v>
      </c>
      <c r="CE49" s="607"/>
      <c r="CF49" s="607"/>
      <c r="CG49" s="607"/>
      <c r="CH49" s="607"/>
      <c r="CI49" s="607"/>
      <c r="CJ49" s="607"/>
      <c r="CK49" s="607"/>
      <c r="CL49" s="607"/>
      <c r="CM49" s="607"/>
      <c r="CN49" s="607"/>
      <c r="CO49" s="607"/>
      <c r="CP49" s="607"/>
      <c r="CQ49" s="608"/>
      <c r="CR49" s="609">
        <v>40218180</v>
      </c>
      <c r="CS49" s="610"/>
      <c r="CT49" s="610"/>
      <c r="CU49" s="610"/>
      <c r="CV49" s="610"/>
      <c r="CW49" s="610"/>
      <c r="CX49" s="610"/>
      <c r="CY49" s="611"/>
      <c r="CZ49" s="612">
        <v>100</v>
      </c>
      <c r="DA49" s="613"/>
      <c r="DB49" s="613"/>
      <c r="DC49" s="614"/>
      <c r="DD49" s="615">
        <v>25579862</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sheetData>
  <sheetProtection algorithmName="SHA-512" hashValue="TaB94gAP6MBESwG3VzIctLBd+jcUibod16eDZSdI7MdpyBSheH8ppYQeAjul218m+fYM/WQ2gJmVgEmBUoCfIA==" saltValue="J/PgsZFQ4tLtADIr/vy1ow==" spinCount="100000" sheet="1" objects="1" scenarios="1"/>
  <customSheetViews>
    <customSheetView guid="{93E20922-2AAB-41A7-B0FD-5E4B20873374}" showGridLines="0" fitToPage="1" hiddenRows="1" hiddenColumns="1">
      <selection activeCell="AD33" sqref="AD33:AK33"/>
      <pageMargins left="0" right="0" top="0.39370078740157483" bottom="0.39370078740157483" header="0.19685039370078741" footer="0.19685039370078741"/>
      <printOptions horizontalCentered="1"/>
      <headerFooter alignWithMargins="0">
        <oddFooter>&amp;C&amp;P/&amp;N</oddFooter>
        <evenFooter>&amp;C&amp;P/&amp;N</evenFooter>
        <firstFooter>&amp;C&amp;P/&amp;N</firstFooter>
      </headerFooter>
    </customSheetView>
    <customSheetView guid="{4139FAC1-81B8-4F35-99B4-CC59B47BC799}" showGridLines="0" fitToPage="1" hiddenRows="1" hiddenColumns="1">
      <selection activeCell="AD33" sqref="AD33:AK33"/>
      <pageMargins left="0" right="0" top="0.39370078740157483" bottom="0.39370078740157483" header="0.19685039370078741" footer="0.19685039370078741"/>
      <printOptions horizontalCentered="1"/>
      <headerFooter alignWithMargins="0">
        <oddFooter>&amp;C&amp;P/&amp;N</oddFooter>
        <evenFooter>&amp;C&amp;P/&amp;N</evenFooter>
        <firstFooter>&amp;C&amp;P/&amp;N</firstFooter>
      </headerFooter>
    </customSheetView>
  </customSheetViews>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B43:Q43"/>
    <mergeCell ref="R43:Y43"/>
    <mergeCell ref="Z43:AC43"/>
    <mergeCell ref="AD43:AK43"/>
    <mergeCell ref="AL43:AO43"/>
    <mergeCell ref="CD43:CQ43"/>
    <mergeCell ref="CR43:CY43"/>
    <mergeCell ref="CZ43:DC43"/>
    <mergeCell ref="DD43:DK43"/>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A135"/>
  <sheetViews>
    <sheetView zoomScale="70" zoomScaleNormal="70" zoomScaleSheetLayoutView="70" workbookViewId="0">
      <selection activeCell="AH22" sqref="AH22:AL23"/>
    </sheetView>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439</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1024" t="s">
        <v>307</v>
      </c>
      <c r="DK2" s="1025"/>
      <c r="DL2" s="1025"/>
      <c r="DM2" s="1025"/>
      <c r="DN2" s="1025"/>
      <c r="DO2" s="1026"/>
      <c r="DP2" s="70"/>
      <c r="DQ2" s="1024" t="s">
        <v>249</v>
      </c>
      <c r="DR2" s="1025"/>
      <c r="DS2" s="1025"/>
      <c r="DT2" s="1025"/>
      <c r="DU2" s="1025"/>
      <c r="DV2" s="1025"/>
      <c r="DW2" s="1025"/>
      <c r="DX2" s="1025"/>
      <c r="DY2" s="1025"/>
      <c r="DZ2" s="1026"/>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1015" t="s">
        <v>331</v>
      </c>
      <c r="B4" s="1015"/>
      <c r="C4" s="1015"/>
      <c r="D4" s="1015"/>
      <c r="E4" s="1015"/>
      <c r="F4" s="1015"/>
      <c r="G4" s="1015"/>
      <c r="H4" s="1015"/>
      <c r="I4" s="1015"/>
      <c r="J4" s="1015"/>
      <c r="K4" s="1015"/>
      <c r="L4" s="1015"/>
      <c r="M4" s="1015"/>
      <c r="N4" s="1015"/>
      <c r="O4" s="1015"/>
      <c r="P4" s="1015"/>
      <c r="Q4" s="1015"/>
      <c r="R4" s="1015"/>
      <c r="S4" s="1015"/>
      <c r="T4" s="1015"/>
      <c r="U4" s="1015"/>
      <c r="V4" s="1015"/>
      <c r="W4" s="1015"/>
      <c r="X4" s="1015"/>
      <c r="Y4" s="1015"/>
      <c r="Z4" s="1015"/>
      <c r="AA4" s="1015"/>
      <c r="AB4" s="1015"/>
      <c r="AC4" s="1015"/>
      <c r="AD4" s="1015"/>
      <c r="AE4" s="1015"/>
      <c r="AF4" s="1015"/>
      <c r="AG4" s="1015"/>
      <c r="AH4" s="1015"/>
      <c r="AI4" s="1015"/>
      <c r="AJ4" s="1015"/>
      <c r="AK4" s="1015"/>
      <c r="AL4" s="1015"/>
      <c r="AM4" s="1015"/>
      <c r="AN4" s="1015"/>
      <c r="AO4" s="1015"/>
      <c r="AP4" s="1015"/>
      <c r="AQ4" s="1015"/>
      <c r="AR4" s="1015"/>
      <c r="AS4" s="1015"/>
      <c r="AT4" s="1015"/>
      <c r="AU4" s="1015"/>
      <c r="AV4" s="1015"/>
      <c r="AW4" s="1015"/>
      <c r="AX4" s="1015"/>
      <c r="AY4" s="1015"/>
      <c r="AZ4" s="64"/>
      <c r="BA4" s="64"/>
      <c r="BB4" s="64"/>
      <c r="BC4" s="64"/>
      <c r="BD4" s="64"/>
      <c r="BE4" s="82"/>
      <c r="BF4" s="82"/>
      <c r="BG4" s="82"/>
      <c r="BH4" s="82"/>
      <c r="BI4" s="82"/>
      <c r="BJ4" s="82"/>
      <c r="BK4" s="82"/>
      <c r="BL4" s="82"/>
      <c r="BM4" s="82"/>
      <c r="BN4" s="82"/>
      <c r="BO4" s="82"/>
      <c r="BP4" s="82"/>
      <c r="BQ4" s="64" t="s">
        <v>442</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703" t="s">
        <v>443</v>
      </c>
      <c r="B5" s="704"/>
      <c r="C5" s="704"/>
      <c r="D5" s="704"/>
      <c r="E5" s="704"/>
      <c r="F5" s="704"/>
      <c r="G5" s="704"/>
      <c r="H5" s="704"/>
      <c r="I5" s="704"/>
      <c r="J5" s="704"/>
      <c r="K5" s="704"/>
      <c r="L5" s="704"/>
      <c r="M5" s="704"/>
      <c r="N5" s="704"/>
      <c r="O5" s="704"/>
      <c r="P5" s="705"/>
      <c r="Q5" s="695" t="s">
        <v>259</v>
      </c>
      <c r="R5" s="696"/>
      <c r="S5" s="696"/>
      <c r="T5" s="696"/>
      <c r="U5" s="697"/>
      <c r="V5" s="695" t="s">
        <v>114</v>
      </c>
      <c r="W5" s="696"/>
      <c r="X5" s="696"/>
      <c r="Y5" s="696"/>
      <c r="Z5" s="697"/>
      <c r="AA5" s="695" t="s">
        <v>444</v>
      </c>
      <c r="AB5" s="696"/>
      <c r="AC5" s="696"/>
      <c r="AD5" s="696"/>
      <c r="AE5" s="696"/>
      <c r="AF5" s="779" t="s">
        <v>166</v>
      </c>
      <c r="AG5" s="696"/>
      <c r="AH5" s="696"/>
      <c r="AI5" s="696"/>
      <c r="AJ5" s="701"/>
      <c r="AK5" s="696" t="s">
        <v>419</v>
      </c>
      <c r="AL5" s="696"/>
      <c r="AM5" s="696"/>
      <c r="AN5" s="696"/>
      <c r="AO5" s="697"/>
      <c r="AP5" s="695" t="s">
        <v>170</v>
      </c>
      <c r="AQ5" s="696"/>
      <c r="AR5" s="696"/>
      <c r="AS5" s="696"/>
      <c r="AT5" s="697"/>
      <c r="AU5" s="695" t="s">
        <v>194</v>
      </c>
      <c r="AV5" s="696"/>
      <c r="AW5" s="696"/>
      <c r="AX5" s="696"/>
      <c r="AY5" s="701"/>
      <c r="AZ5" s="73"/>
      <c r="BA5" s="73"/>
      <c r="BB5" s="73"/>
      <c r="BC5" s="73"/>
      <c r="BD5" s="73"/>
      <c r="BE5" s="85"/>
      <c r="BF5" s="85"/>
      <c r="BG5" s="85"/>
      <c r="BH5" s="85"/>
      <c r="BI5" s="85"/>
      <c r="BJ5" s="85"/>
      <c r="BK5" s="85"/>
      <c r="BL5" s="85"/>
      <c r="BM5" s="85"/>
      <c r="BN5" s="85"/>
      <c r="BO5" s="85"/>
      <c r="BP5" s="85"/>
      <c r="BQ5" s="703" t="s">
        <v>301</v>
      </c>
      <c r="BR5" s="704"/>
      <c r="BS5" s="704"/>
      <c r="BT5" s="704"/>
      <c r="BU5" s="704"/>
      <c r="BV5" s="704"/>
      <c r="BW5" s="704"/>
      <c r="BX5" s="704"/>
      <c r="BY5" s="704"/>
      <c r="BZ5" s="704"/>
      <c r="CA5" s="704"/>
      <c r="CB5" s="704"/>
      <c r="CC5" s="704"/>
      <c r="CD5" s="704"/>
      <c r="CE5" s="704"/>
      <c r="CF5" s="704"/>
      <c r="CG5" s="705"/>
      <c r="CH5" s="695" t="s">
        <v>392</v>
      </c>
      <c r="CI5" s="696"/>
      <c r="CJ5" s="696"/>
      <c r="CK5" s="696"/>
      <c r="CL5" s="697"/>
      <c r="CM5" s="695" t="s">
        <v>445</v>
      </c>
      <c r="CN5" s="696"/>
      <c r="CO5" s="696"/>
      <c r="CP5" s="696"/>
      <c r="CQ5" s="697"/>
      <c r="CR5" s="695" t="s">
        <v>176</v>
      </c>
      <c r="CS5" s="696"/>
      <c r="CT5" s="696"/>
      <c r="CU5" s="696"/>
      <c r="CV5" s="697"/>
      <c r="CW5" s="695" t="s">
        <v>365</v>
      </c>
      <c r="CX5" s="696"/>
      <c r="CY5" s="696"/>
      <c r="CZ5" s="696"/>
      <c r="DA5" s="697"/>
      <c r="DB5" s="695" t="s">
        <v>447</v>
      </c>
      <c r="DC5" s="696"/>
      <c r="DD5" s="696"/>
      <c r="DE5" s="696"/>
      <c r="DF5" s="697"/>
      <c r="DG5" s="1036" t="s">
        <v>71</v>
      </c>
      <c r="DH5" s="1037"/>
      <c r="DI5" s="1037"/>
      <c r="DJ5" s="1037"/>
      <c r="DK5" s="1038"/>
      <c r="DL5" s="1036" t="s">
        <v>174</v>
      </c>
      <c r="DM5" s="1037"/>
      <c r="DN5" s="1037"/>
      <c r="DO5" s="1037"/>
      <c r="DP5" s="1038"/>
      <c r="DQ5" s="695" t="s">
        <v>448</v>
      </c>
      <c r="DR5" s="696"/>
      <c r="DS5" s="696"/>
      <c r="DT5" s="696"/>
      <c r="DU5" s="697"/>
      <c r="DV5" s="695" t="s">
        <v>194</v>
      </c>
      <c r="DW5" s="696"/>
      <c r="DX5" s="696"/>
      <c r="DY5" s="696"/>
      <c r="DZ5" s="701"/>
      <c r="EA5" s="82"/>
    </row>
    <row r="6" spans="1:131" s="54" customFormat="1" ht="26.25" customHeight="1" x14ac:dyDescent="0.15">
      <c r="A6" s="706"/>
      <c r="B6" s="707"/>
      <c r="C6" s="707"/>
      <c r="D6" s="707"/>
      <c r="E6" s="707"/>
      <c r="F6" s="707"/>
      <c r="G6" s="707"/>
      <c r="H6" s="707"/>
      <c r="I6" s="707"/>
      <c r="J6" s="707"/>
      <c r="K6" s="707"/>
      <c r="L6" s="707"/>
      <c r="M6" s="707"/>
      <c r="N6" s="707"/>
      <c r="O6" s="707"/>
      <c r="P6" s="708"/>
      <c r="Q6" s="698"/>
      <c r="R6" s="699"/>
      <c r="S6" s="699"/>
      <c r="T6" s="699"/>
      <c r="U6" s="700"/>
      <c r="V6" s="698"/>
      <c r="W6" s="699"/>
      <c r="X6" s="699"/>
      <c r="Y6" s="699"/>
      <c r="Z6" s="700"/>
      <c r="AA6" s="698"/>
      <c r="AB6" s="699"/>
      <c r="AC6" s="699"/>
      <c r="AD6" s="699"/>
      <c r="AE6" s="699"/>
      <c r="AF6" s="780"/>
      <c r="AG6" s="699"/>
      <c r="AH6" s="699"/>
      <c r="AI6" s="699"/>
      <c r="AJ6" s="702"/>
      <c r="AK6" s="699"/>
      <c r="AL6" s="699"/>
      <c r="AM6" s="699"/>
      <c r="AN6" s="699"/>
      <c r="AO6" s="700"/>
      <c r="AP6" s="698"/>
      <c r="AQ6" s="699"/>
      <c r="AR6" s="699"/>
      <c r="AS6" s="699"/>
      <c r="AT6" s="700"/>
      <c r="AU6" s="698"/>
      <c r="AV6" s="699"/>
      <c r="AW6" s="699"/>
      <c r="AX6" s="699"/>
      <c r="AY6" s="702"/>
      <c r="AZ6" s="64"/>
      <c r="BA6" s="64"/>
      <c r="BB6" s="64"/>
      <c r="BC6" s="64"/>
      <c r="BD6" s="64"/>
      <c r="BE6" s="82"/>
      <c r="BF6" s="82"/>
      <c r="BG6" s="82"/>
      <c r="BH6" s="82"/>
      <c r="BI6" s="82"/>
      <c r="BJ6" s="82"/>
      <c r="BK6" s="82"/>
      <c r="BL6" s="82"/>
      <c r="BM6" s="82"/>
      <c r="BN6" s="82"/>
      <c r="BO6" s="82"/>
      <c r="BP6" s="82"/>
      <c r="BQ6" s="706"/>
      <c r="BR6" s="707"/>
      <c r="BS6" s="707"/>
      <c r="BT6" s="707"/>
      <c r="BU6" s="707"/>
      <c r="BV6" s="707"/>
      <c r="BW6" s="707"/>
      <c r="BX6" s="707"/>
      <c r="BY6" s="707"/>
      <c r="BZ6" s="707"/>
      <c r="CA6" s="707"/>
      <c r="CB6" s="707"/>
      <c r="CC6" s="707"/>
      <c r="CD6" s="707"/>
      <c r="CE6" s="707"/>
      <c r="CF6" s="707"/>
      <c r="CG6" s="708"/>
      <c r="CH6" s="698"/>
      <c r="CI6" s="699"/>
      <c r="CJ6" s="699"/>
      <c r="CK6" s="699"/>
      <c r="CL6" s="700"/>
      <c r="CM6" s="698"/>
      <c r="CN6" s="699"/>
      <c r="CO6" s="699"/>
      <c r="CP6" s="699"/>
      <c r="CQ6" s="700"/>
      <c r="CR6" s="698"/>
      <c r="CS6" s="699"/>
      <c r="CT6" s="699"/>
      <c r="CU6" s="699"/>
      <c r="CV6" s="700"/>
      <c r="CW6" s="698"/>
      <c r="CX6" s="699"/>
      <c r="CY6" s="699"/>
      <c r="CZ6" s="699"/>
      <c r="DA6" s="700"/>
      <c r="DB6" s="698"/>
      <c r="DC6" s="699"/>
      <c r="DD6" s="699"/>
      <c r="DE6" s="699"/>
      <c r="DF6" s="700"/>
      <c r="DG6" s="1039"/>
      <c r="DH6" s="1040"/>
      <c r="DI6" s="1040"/>
      <c r="DJ6" s="1040"/>
      <c r="DK6" s="1041"/>
      <c r="DL6" s="1039"/>
      <c r="DM6" s="1040"/>
      <c r="DN6" s="1040"/>
      <c r="DO6" s="1040"/>
      <c r="DP6" s="1041"/>
      <c r="DQ6" s="698"/>
      <c r="DR6" s="699"/>
      <c r="DS6" s="699"/>
      <c r="DT6" s="699"/>
      <c r="DU6" s="700"/>
      <c r="DV6" s="698"/>
      <c r="DW6" s="699"/>
      <c r="DX6" s="699"/>
      <c r="DY6" s="699"/>
      <c r="DZ6" s="702"/>
      <c r="EA6" s="82"/>
    </row>
    <row r="7" spans="1:131" s="54" customFormat="1" ht="26.25" customHeight="1" x14ac:dyDescent="0.15">
      <c r="A7" s="59">
        <v>1</v>
      </c>
      <c r="B7" s="978" t="s">
        <v>366</v>
      </c>
      <c r="C7" s="979"/>
      <c r="D7" s="979"/>
      <c r="E7" s="979"/>
      <c r="F7" s="979"/>
      <c r="G7" s="979"/>
      <c r="H7" s="979"/>
      <c r="I7" s="979"/>
      <c r="J7" s="979"/>
      <c r="K7" s="979"/>
      <c r="L7" s="979"/>
      <c r="M7" s="979"/>
      <c r="N7" s="979"/>
      <c r="O7" s="979"/>
      <c r="P7" s="980"/>
      <c r="Q7" s="981">
        <v>41956</v>
      </c>
      <c r="R7" s="982"/>
      <c r="S7" s="982"/>
      <c r="T7" s="982"/>
      <c r="U7" s="982"/>
      <c r="V7" s="982">
        <v>40181</v>
      </c>
      <c r="W7" s="982"/>
      <c r="X7" s="982"/>
      <c r="Y7" s="982"/>
      <c r="Z7" s="982"/>
      <c r="AA7" s="982">
        <v>1775</v>
      </c>
      <c r="AB7" s="982"/>
      <c r="AC7" s="982"/>
      <c r="AD7" s="982"/>
      <c r="AE7" s="1027"/>
      <c r="AF7" s="1028">
        <v>1430</v>
      </c>
      <c r="AG7" s="1029"/>
      <c r="AH7" s="1029"/>
      <c r="AI7" s="1029"/>
      <c r="AJ7" s="1030"/>
      <c r="AK7" s="1031">
        <v>667</v>
      </c>
      <c r="AL7" s="982"/>
      <c r="AM7" s="982"/>
      <c r="AN7" s="982"/>
      <c r="AO7" s="982"/>
      <c r="AP7" s="982">
        <v>42465</v>
      </c>
      <c r="AQ7" s="982"/>
      <c r="AR7" s="982"/>
      <c r="AS7" s="982"/>
      <c r="AT7" s="982"/>
      <c r="AU7" s="983"/>
      <c r="AV7" s="983"/>
      <c r="AW7" s="983"/>
      <c r="AX7" s="983"/>
      <c r="AY7" s="984"/>
      <c r="AZ7" s="64"/>
      <c r="BA7" s="64"/>
      <c r="BB7" s="64"/>
      <c r="BC7" s="64"/>
      <c r="BD7" s="64"/>
      <c r="BE7" s="82"/>
      <c r="BF7" s="82"/>
      <c r="BG7" s="82"/>
      <c r="BH7" s="82"/>
      <c r="BI7" s="82"/>
      <c r="BJ7" s="82"/>
      <c r="BK7" s="82"/>
      <c r="BL7" s="82"/>
      <c r="BM7" s="82"/>
      <c r="BN7" s="82"/>
      <c r="BO7" s="82"/>
      <c r="BP7" s="82"/>
      <c r="BQ7" s="59">
        <v>1</v>
      </c>
      <c r="BR7" s="87"/>
      <c r="BS7" s="978" t="s">
        <v>184</v>
      </c>
      <c r="BT7" s="979"/>
      <c r="BU7" s="979"/>
      <c r="BV7" s="979"/>
      <c r="BW7" s="979"/>
      <c r="BX7" s="979"/>
      <c r="BY7" s="979"/>
      <c r="BZ7" s="979"/>
      <c r="CA7" s="979"/>
      <c r="CB7" s="979"/>
      <c r="CC7" s="979"/>
      <c r="CD7" s="979"/>
      <c r="CE7" s="979"/>
      <c r="CF7" s="979"/>
      <c r="CG7" s="980"/>
      <c r="CH7" s="1032">
        <v>1</v>
      </c>
      <c r="CI7" s="1033"/>
      <c r="CJ7" s="1033"/>
      <c r="CK7" s="1033"/>
      <c r="CL7" s="1034"/>
      <c r="CM7" s="1032">
        <v>7</v>
      </c>
      <c r="CN7" s="1033"/>
      <c r="CO7" s="1033"/>
      <c r="CP7" s="1033"/>
      <c r="CQ7" s="1034"/>
      <c r="CR7" s="1032">
        <v>60</v>
      </c>
      <c r="CS7" s="1033"/>
      <c r="CT7" s="1033"/>
      <c r="CU7" s="1033"/>
      <c r="CV7" s="1034"/>
      <c r="CW7" s="974">
        <v>5</v>
      </c>
      <c r="CX7" s="975"/>
      <c r="CY7" s="975"/>
      <c r="CZ7" s="975"/>
      <c r="DA7" s="985"/>
      <c r="DB7" s="1032">
        <v>66</v>
      </c>
      <c r="DC7" s="1033"/>
      <c r="DD7" s="1033"/>
      <c r="DE7" s="1033"/>
      <c r="DF7" s="1034"/>
      <c r="DG7" s="1032" t="s">
        <v>168</v>
      </c>
      <c r="DH7" s="1033"/>
      <c r="DI7" s="1033"/>
      <c r="DJ7" s="1033"/>
      <c r="DK7" s="1034"/>
      <c r="DL7" s="1032" t="s">
        <v>168</v>
      </c>
      <c r="DM7" s="1033"/>
      <c r="DN7" s="1033"/>
      <c r="DO7" s="1033"/>
      <c r="DP7" s="1034"/>
      <c r="DQ7" s="1032" t="s">
        <v>168</v>
      </c>
      <c r="DR7" s="1033"/>
      <c r="DS7" s="1033"/>
      <c r="DT7" s="1033"/>
      <c r="DU7" s="1034"/>
      <c r="DV7" s="978"/>
      <c r="DW7" s="979"/>
      <c r="DX7" s="979"/>
      <c r="DY7" s="979"/>
      <c r="DZ7" s="1035"/>
      <c r="EA7" s="82"/>
    </row>
    <row r="8" spans="1:131" s="54" customFormat="1" ht="26.25" customHeight="1" x14ac:dyDescent="0.15">
      <c r="A8" s="60">
        <v>2</v>
      </c>
      <c r="B8" s="967" t="s">
        <v>440</v>
      </c>
      <c r="C8" s="968"/>
      <c r="D8" s="968"/>
      <c r="E8" s="968"/>
      <c r="F8" s="968"/>
      <c r="G8" s="968"/>
      <c r="H8" s="968"/>
      <c r="I8" s="968"/>
      <c r="J8" s="968"/>
      <c r="K8" s="968"/>
      <c r="L8" s="968"/>
      <c r="M8" s="968"/>
      <c r="N8" s="968"/>
      <c r="O8" s="968"/>
      <c r="P8" s="969"/>
      <c r="Q8" s="970">
        <v>200</v>
      </c>
      <c r="R8" s="971"/>
      <c r="S8" s="971"/>
      <c r="T8" s="971"/>
      <c r="U8" s="971"/>
      <c r="V8" s="971">
        <v>188</v>
      </c>
      <c r="W8" s="971"/>
      <c r="X8" s="971"/>
      <c r="Y8" s="971"/>
      <c r="Z8" s="971"/>
      <c r="AA8" s="971">
        <v>12</v>
      </c>
      <c r="AB8" s="971"/>
      <c r="AC8" s="971"/>
      <c r="AD8" s="971"/>
      <c r="AE8" s="977"/>
      <c r="AF8" s="997">
        <v>12</v>
      </c>
      <c r="AG8" s="975"/>
      <c r="AH8" s="975"/>
      <c r="AI8" s="975"/>
      <c r="AJ8" s="998"/>
      <c r="AK8" s="976">
        <v>142</v>
      </c>
      <c r="AL8" s="971"/>
      <c r="AM8" s="971"/>
      <c r="AN8" s="971"/>
      <c r="AO8" s="971"/>
      <c r="AP8" s="971">
        <v>94</v>
      </c>
      <c r="AQ8" s="971"/>
      <c r="AR8" s="971"/>
      <c r="AS8" s="971"/>
      <c r="AT8" s="971"/>
      <c r="AU8" s="972"/>
      <c r="AV8" s="972"/>
      <c r="AW8" s="972"/>
      <c r="AX8" s="972"/>
      <c r="AY8" s="973"/>
      <c r="AZ8" s="64"/>
      <c r="BA8" s="64"/>
      <c r="BB8" s="64"/>
      <c r="BC8" s="64"/>
      <c r="BD8" s="64"/>
      <c r="BE8" s="82"/>
      <c r="BF8" s="82"/>
      <c r="BG8" s="82"/>
      <c r="BH8" s="82"/>
      <c r="BI8" s="82"/>
      <c r="BJ8" s="82"/>
      <c r="BK8" s="82"/>
      <c r="BL8" s="82"/>
      <c r="BM8" s="82"/>
      <c r="BN8" s="82"/>
      <c r="BO8" s="82"/>
      <c r="BP8" s="82"/>
      <c r="BQ8" s="60">
        <v>2</v>
      </c>
      <c r="BR8" s="88"/>
      <c r="BS8" s="967" t="s">
        <v>559</v>
      </c>
      <c r="BT8" s="968"/>
      <c r="BU8" s="968"/>
      <c r="BV8" s="968"/>
      <c r="BW8" s="968"/>
      <c r="BX8" s="968"/>
      <c r="BY8" s="968"/>
      <c r="BZ8" s="968"/>
      <c r="CA8" s="968"/>
      <c r="CB8" s="968"/>
      <c r="CC8" s="968"/>
      <c r="CD8" s="968"/>
      <c r="CE8" s="968"/>
      <c r="CF8" s="968"/>
      <c r="CG8" s="969"/>
      <c r="CH8" s="974">
        <v>0</v>
      </c>
      <c r="CI8" s="975"/>
      <c r="CJ8" s="975"/>
      <c r="CK8" s="975"/>
      <c r="CL8" s="985"/>
      <c r="CM8" s="974">
        <v>94</v>
      </c>
      <c r="CN8" s="975"/>
      <c r="CO8" s="975"/>
      <c r="CP8" s="975"/>
      <c r="CQ8" s="985"/>
      <c r="CR8" s="974">
        <v>58</v>
      </c>
      <c r="CS8" s="975"/>
      <c r="CT8" s="975"/>
      <c r="CU8" s="975"/>
      <c r="CV8" s="985"/>
      <c r="CW8" s="974" t="s">
        <v>168</v>
      </c>
      <c r="CX8" s="975"/>
      <c r="CY8" s="975"/>
      <c r="CZ8" s="975"/>
      <c r="DA8" s="985"/>
      <c r="DB8" s="974" t="s">
        <v>168</v>
      </c>
      <c r="DC8" s="975"/>
      <c r="DD8" s="975"/>
      <c r="DE8" s="975"/>
      <c r="DF8" s="985"/>
      <c r="DG8" s="974" t="s">
        <v>168</v>
      </c>
      <c r="DH8" s="975"/>
      <c r="DI8" s="975"/>
      <c r="DJ8" s="975"/>
      <c r="DK8" s="985"/>
      <c r="DL8" s="974" t="s">
        <v>168</v>
      </c>
      <c r="DM8" s="975"/>
      <c r="DN8" s="975"/>
      <c r="DO8" s="975"/>
      <c r="DP8" s="985"/>
      <c r="DQ8" s="974" t="s">
        <v>168</v>
      </c>
      <c r="DR8" s="975"/>
      <c r="DS8" s="975"/>
      <c r="DT8" s="975"/>
      <c r="DU8" s="985"/>
      <c r="DV8" s="967"/>
      <c r="DW8" s="968"/>
      <c r="DX8" s="968"/>
      <c r="DY8" s="968"/>
      <c r="DZ8" s="986"/>
      <c r="EA8" s="82"/>
    </row>
    <row r="9" spans="1:131" s="54" customFormat="1" ht="26.25" customHeight="1" x14ac:dyDescent="0.15">
      <c r="A9" s="60">
        <v>3</v>
      </c>
      <c r="B9" s="967"/>
      <c r="C9" s="968"/>
      <c r="D9" s="968"/>
      <c r="E9" s="968"/>
      <c r="F9" s="968"/>
      <c r="G9" s="968"/>
      <c r="H9" s="968"/>
      <c r="I9" s="968"/>
      <c r="J9" s="968"/>
      <c r="K9" s="968"/>
      <c r="L9" s="968"/>
      <c r="M9" s="968"/>
      <c r="N9" s="968"/>
      <c r="O9" s="968"/>
      <c r="P9" s="969"/>
      <c r="Q9" s="970"/>
      <c r="R9" s="971"/>
      <c r="S9" s="971"/>
      <c r="T9" s="971"/>
      <c r="U9" s="971"/>
      <c r="V9" s="971"/>
      <c r="W9" s="971"/>
      <c r="X9" s="971"/>
      <c r="Y9" s="971"/>
      <c r="Z9" s="971"/>
      <c r="AA9" s="971"/>
      <c r="AB9" s="971"/>
      <c r="AC9" s="971"/>
      <c r="AD9" s="971"/>
      <c r="AE9" s="977"/>
      <c r="AF9" s="997"/>
      <c r="AG9" s="975"/>
      <c r="AH9" s="975"/>
      <c r="AI9" s="975"/>
      <c r="AJ9" s="998"/>
      <c r="AK9" s="976"/>
      <c r="AL9" s="971"/>
      <c r="AM9" s="971"/>
      <c r="AN9" s="971"/>
      <c r="AO9" s="971"/>
      <c r="AP9" s="971"/>
      <c r="AQ9" s="971"/>
      <c r="AR9" s="971"/>
      <c r="AS9" s="971"/>
      <c r="AT9" s="971"/>
      <c r="AU9" s="972"/>
      <c r="AV9" s="972"/>
      <c r="AW9" s="972"/>
      <c r="AX9" s="972"/>
      <c r="AY9" s="973"/>
      <c r="AZ9" s="64"/>
      <c r="BA9" s="64"/>
      <c r="BB9" s="64"/>
      <c r="BC9" s="64"/>
      <c r="BD9" s="64"/>
      <c r="BE9" s="82"/>
      <c r="BF9" s="82"/>
      <c r="BG9" s="82"/>
      <c r="BH9" s="82"/>
      <c r="BI9" s="82"/>
      <c r="BJ9" s="82"/>
      <c r="BK9" s="82"/>
      <c r="BL9" s="82"/>
      <c r="BM9" s="82"/>
      <c r="BN9" s="82"/>
      <c r="BO9" s="82"/>
      <c r="BP9" s="82"/>
      <c r="BQ9" s="60">
        <v>3</v>
      </c>
      <c r="BR9" s="88"/>
      <c r="BS9" s="967" t="s">
        <v>560</v>
      </c>
      <c r="BT9" s="968"/>
      <c r="BU9" s="968"/>
      <c r="BV9" s="968"/>
      <c r="BW9" s="968"/>
      <c r="BX9" s="968"/>
      <c r="BY9" s="968"/>
      <c r="BZ9" s="968"/>
      <c r="CA9" s="968"/>
      <c r="CB9" s="968"/>
      <c r="CC9" s="968"/>
      <c r="CD9" s="968"/>
      <c r="CE9" s="968"/>
      <c r="CF9" s="968"/>
      <c r="CG9" s="969"/>
      <c r="CH9" s="974">
        <v>6</v>
      </c>
      <c r="CI9" s="975"/>
      <c r="CJ9" s="975"/>
      <c r="CK9" s="975"/>
      <c r="CL9" s="985"/>
      <c r="CM9" s="974">
        <v>50</v>
      </c>
      <c r="CN9" s="975"/>
      <c r="CO9" s="975"/>
      <c r="CP9" s="975"/>
      <c r="CQ9" s="985"/>
      <c r="CR9" s="974">
        <v>10</v>
      </c>
      <c r="CS9" s="975"/>
      <c r="CT9" s="975"/>
      <c r="CU9" s="975"/>
      <c r="CV9" s="985"/>
      <c r="CW9" s="974">
        <v>1</v>
      </c>
      <c r="CX9" s="975"/>
      <c r="CY9" s="975"/>
      <c r="CZ9" s="975"/>
      <c r="DA9" s="985"/>
      <c r="DB9" s="974" t="s">
        <v>168</v>
      </c>
      <c r="DC9" s="975"/>
      <c r="DD9" s="975"/>
      <c r="DE9" s="975"/>
      <c r="DF9" s="985"/>
      <c r="DG9" s="974" t="s">
        <v>168</v>
      </c>
      <c r="DH9" s="975"/>
      <c r="DI9" s="975"/>
      <c r="DJ9" s="975"/>
      <c r="DK9" s="985"/>
      <c r="DL9" s="974" t="s">
        <v>168</v>
      </c>
      <c r="DM9" s="975"/>
      <c r="DN9" s="975"/>
      <c r="DO9" s="975"/>
      <c r="DP9" s="985"/>
      <c r="DQ9" s="974" t="s">
        <v>168</v>
      </c>
      <c r="DR9" s="975"/>
      <c r="DS9" s="975"/>
      <c r="DT9" s="975"/>
      <c r="DU9" s="985"/>
      <c r="DV9" s="967"/>
      <c r="DW9" s="968"/>
      <c r="DX9" s="968"/>
      <c r="DY9" s="968"/>
      <c r="DZ9" s="986"/>
      <c r="EA9" s="82"/>
    </row>
    <row r="10" spans="1:131" s="54" customFormat="1" ht="26.25" customHeight="1" x14ac:dyDescent="0.15">
      <c r="A10" s="60">
        <v>4</v>
      </c>
      <c r="B10" s="967"/>
      <c r="C10" s="968"/>
      <c r="D10" s="968"/>
      <c r="E10" s="968"/>
      <c r="F10" s="968"/>
      <c r="G10" s="968"/>
      <c r="H10" s="968"/>
      <c r="I10" s="968"/>
      <c r="J10" s="968"/>
      <c r="K10" s="968"/>
      <c r="L10" s="968"/>
      <c r="M10" s="968"/>
      <c r="N10" s="968"/>
      <c r="O10" s="968"/>
      <c r="P10" s="969"/>
      <c r="Q10" s="970"/>
      <c r="R10" s="971"/>
      <c r="S10" s="971"/>
      <c r="T10" s="971"/>
      <c r="U10" s="971"/>
      <c r="V10" s="971"/>
      <c r="W10" s="971"/>
      <c r="X10" s="971"/>
      <c r="Y10" s="971"/>
      <c r="Z10" s="971"/>
      <c r="AA10" s="971"/>
      <c r="AB10" s="971"/>
      <c r="AC10" s="971"/>
      <c r="AD10" s="971"/>
      <c r="AE10" s="977"/>
      <c r="AF10" s="997"/>
      <c r="AG10" s="975"/>
      <c r="AH10" s="975"/>
      <c r="AI10" s="975"/>
      <c r="AJ10" s="998"/>
      <c r="AK10" s="976"/>
      <c r="AL10" s="971"/>
      <c r="AM10" s="971"/>
      <c r="AN10" s="971"/>
      <c r="AO10" s="971"/>
      <c r="AP10" s="971"/>
      <c r="AQ10" s="971"/>
      <c r="AR10" s="971"/>
      <c r="AS10" s="971"/>
      <c r="AT10" s="971"/>
      <c r="AU10" s="972"/>
      <c r="AV10" s="972"/>
      <c r="AW10" s="972"/>
      <c r="AX10" s="972"/>
      <c r="AY10" s="973"/>
      <c r="AZ10" s="64"/>
      <c r="BA10" s="64"/>
      <c r="BB10" s="64"/>
      <c r="BC10" s="64"/>
      <c r="BD10" s="64"/>
      <c r="BE10" s="82"/>
      <c r="BF10" s="82"/>
      <c r="BG10" s="82"/>
      <c r="BH10" s="82"/>
      <c r="BI10" s="82"/>
      <c r="BJ10" s="82"/>
      <c r="BK10" s="82"/>
      <c r="BL10" s="82"/>
      <c r="BM10" s="82"/>
      <c r="BN10" s="82"/>
      <c r="BO10" s="82"/>
      <c r="BP10" s="82"/>
      <c r="BQ10" s="60">
        <v>4</v>
      </c>
      <c r="BR10" s="88"/>
      <c r="BS10" s="967" t="s">
        <v>304</v>
      </c>
      <c r="BT10" s="968"/>
      <c r="BU10" s="968"/>
      <c r="BV10" s="968"/>
      <c r="BW10" s="968"/>
      <c r="BX10" s="968"/>
      <c r="BY10" s="968"/>
      <c r="BZ10" s="968"/>
      <c r="CA10" s="968"/>
      <c r="CB10" s="968"/>
      <c r="CC10" s="968"/>
      <c r="CD10" s="968"/>
      <c r="CE10" s="968"/>
      <c r="CF10" s="968"/>
      <c r="CG10" s="969"/>
      <c r="CH10" s="974">
        <v>1</v>
      </c>
      <c r="CI10" s="975"/>
      <c r="CJ10" s="975"/>
      <c r="CK10" s="975"/>
      <c r="CL10" s="985"/>
      <c r="CM10" s="974">
        <v>96</v>
      </c>
      <c r="CN10" s="975"/>
      <c r="CO10" s="975"/>
      <c r="CP10" s="975"/>
      <c r="CQ10" s="985"/>
      <c r="CR10" s="974">
        <v>15</v>
      </c>
      <c r="CS10" s="975"/>
      <c r="CT10" s="975"/>
      <c r="CU10" s="975"/>
      <c r="CV10" s="985"/>
      <c r="CW10" s="974">
        <v>8</v>
      </c>
      <c r="CX10" s="975"/>
      <c r="CY10" s="975"/>
      <c r="CZ10" s="975"/>
      <c r="DA10" s="985"/>
      <c r="DB10" s="974" t="s">
        <v>168</v>
      </c>
      <c r="DC10" s="975"/>
      <c r="DD10" s="975"/>
      <c r="DE10" s="975"/>
      <c r="DF10" s="985"/>
      <c r="DG10" s="974" t="s">
        <v>168</v>
      </c>
      <c r="DH10" s="975"/>
      <c r="DI10" s="975"/>
      <c r="DJ10" s="975"/>
      <c r="DK10" s="985"/>
      <c r="DL10" s="974" t="s">
        <v>168</v>
      </c>
      <c r="DM10" s="975"/>
      <c r="DN10" s="975"/>
      <c r="DO10" s="975"/>
      <c r="DP10" s="985"/>
      <c r="DQ10" s="974" t="s">
        <v>168</v>
      </c>
      <c r="DR10" s="975"/>
      <c r="DS10" s="975"/>
      <c r="DT10" s="975"/>
      <c r="DU10" s="985"/>
      <c r="DV10" s="967"/>
      <c r="DW10" s="968"/>
      <c r="DX10" s="968"/>
      <c r="DY10" s="968"/>
      <c r="DZ10" s="986"/>
      <c r="EA10" s="82"/>
    </row>
    <row r="11" spans="1:131" s="54" customFormat="1" ht="26.25" customHeight="1" x14ac:dyDescent="0.15">
      <c r="A11" s="60">
        <v>5</v>
      </c>
      <c r="B11" s="967"/>
      <c r="C11" s="968"/>
      <c r="D11" s="968"/>
      <c r="E11" s="968"/>
      <c r="F11" s="968"/>
      <c r="G11" s="968"/>
      <c r="H11" s="968"/>
      <c r="I11" s="968"/>
      <c r="J11" s="968"/>
      <c r="K11" s="968"/>
      <c r="L11" s="968"/>
      <c r="M11" s="968"/>
      <c r="N11" s="968"/>
      <c r="O11" s="968"/>
      <c r="P11" s="969"/>
      <c r="Q11" s="970"/>
      <c r="R11" s="971"/>
      <c r="S11" s="971"/>
      <c r="T11" s="971"/>
      <c r="U11" s="971"/>
      <c r="V11" s="971"/>
      <c r="W11" s="971"/>
      <c r="X11" s="971"/>
      <c r="Y11" s="971"/>
      <c r="Z11" s="971"/>
      <c r="AA11" s="971"/>
      <c r="AB11" s="971"/>
      <c r="AC11" s="971"/>
      <c r="AD11" s="971"/>
      <c r="AE11" s="977"/>
      <c r="AF11" s="997"/>
      <c r="AG11" s="975"/>
      <c r="AH11" s="975"/>
      <c r="AI11" s="975"/>
      <c r="AJ11" s="998"/>
      <c r="AK11" s="976"/>
      <c r="AL11" s="971"/>
      <c r="AM11" s="971"/>
      <c r="AN11" s="971"/>
      <c r="AO11" s="971"/>
      <c r="AP11" s="971"/>
      <c r="AQ11" s="971"/>
      <c r="AR11" s="971"/>
      <c r="AS11" s="971"/>
      <c r="AT11" s="971"/>
      <c r="AU11" s="972"/>
      <c r="AV11" s="972"/>
      <c r="AW11" s="972"/>
      <c r="AX11" s="972"/>
      <c r="AY11" s="973"/>
      <c r="AZ11" s="64"/>
      <c r="BA11" s="64"/>
      <c r="BB11" s="64"/>
      <c r="BC11" s="64"/>
      <c r="BD11" s="64"/>
      <c r="BE11" s="82"/>
      <c r="BF11" s="82"/>
      <c r="BG11" s="82"/>
      <c r="BH11" s="82"/>
      <c r="BI11" s="82"/>
      <c r="BJ11" s="82"/>
      <c r="BK11" s="82"/>
      <c r="BL11" s="82"/>
      <c r="BM11" s="82"/>
      <c r="BN11" s="82"/>
      <c r="BO11" s="82"/>
      <c r="BP11" s="82"/>
      <c r="BQ11" s="60">
        <v>5</v>
      </c>
      <c r="BR11" s="88"/>
      <c r="BS11" s="967" t="s">
        <v>561</v>
      </c>
      <c r="BT11" s="968"/>
      <c r="BU11" s="968"/>
      <c r="BV11" s="968"/>
      <c r="BW11" s="968"/>
      <c r="BX11" s="968"/>
      <c r="BY11" s="968"/>
      <c r="BZ11" s="968"/>
      <c r="CA11" s="968"/>
      <c r="CB11" s="968"/>
      <c r="CC11" s="968"/>
      <c r="CD11" s="968"/>
      <c r="CE11" s="968"/>
      <c r="CF11" s="968"/>
      <c r="CG11" s="969"/>
      <c r="CH11" s="974">
        <v>-3</v>
      </c>
      <c r="CI11" s="975"/>
      <c r="CJ11" s="975"/>
      <c r="CK11" s="975"/>
      <c r="CL11" s="985"/>
      <c r="CM11" s="974">
        <v>6</v>
      </c>
      <c r="CN11" s="975"/>
      <c r="CO11" s="975"/>
      <c r="CP11" s="975"/>
      <c r="CQ11" s="985"/>
      <c r="CR11" s="974">
        <v>6</v>
      </c>
      <c r="CS11" s="975"/>
      <c r="CT11" s="975"/>
      <c r="CU11" s="975"/>
      <c r="CV11" s="985"/>
      <c r="CW11" s="974">
        <v>1</v>
      </c>
      <c r="CX11" s="975"/>
      <c r="CY11" s="975"/>
      <c r="CZ11" s="975"/>
      <c r="DA11" s="985"/>
      <c r="DB11" s="974" t="s">
        <v>168</v>
      </c>
      <c r="DC11" s="975"/>
      <c r="DD11" s="975"/>
      <c r="DE11" s="975"/>
      <c r="DF11" s="985"/>
      <c r="DG11" s="974" t="s">
        <v>168</v>
      </c>
      <c r="DH11" s="975"/>
      <c r="DI11" s="975"/>
      <c r="DJ11" s="975"/>
      <c r="DK11" s="985"/>
      <c r="DL11" s="974" t="s">
        <v>168</v>
      </c>
      <c r="DM11" s="975"/>
      <c r="DN11" s="975"/>
      <c r="DO11" s="975"/>
      <c r="DP11" s="985"/>
      <c r="DQ11" s="974" t="s">
        <v>168</v>
      </c>
      <c r="DR11" s="975"/>
      <c r="DS11" s="975"/>
      <c r="DT11" s="975"/>
      <c r="DU11" s="985"/>
      <c r="DV11" s="967"/>
      <c r="DW11" s="968"/>
      <c r="DX11" s="968"/>
      <c r="DY11" s="968"/>
      <c r="DZ11" s="986"/>
      <c r="EA11" s="82"/>
    </row>
    <row r="12" spans="1:131" s="54" customFormat="1" ht="26.25" customHeight="1" x14ac:dyDescent="0.15">
      <c r="A12" s="60">
        <v>6</v>
      </c>
      <c r="B12" s="967"/>
      <c r="C12" s="968"/>
      <c r="D12" s="968"/>
      <c r="E12" s="968"/>
      <c r="F12" s="968"/>
      <c r="G12" s="968"/>
      <c r="H12" s="968"/>
      <c r="I12" s="968"/>
      <c r="J12" s="968"/>
      <c r="K12" s="968"/>
      <c r="L12" s="968"/>
      <c r="M12" s="968"/>
      <c r="N12" s="968"/>
      <c r="O12" s="968"/>
      <c r="P12" s="969"/>
      <c r="Q12" s="970"/>
      <c r="R12" s="971"/>
      <c r="S12" s="971"/>
      <c r="T12" s="971"/>
      <c r="U12" s="971"/>
      <c r="V12" s="971"/>
      <c r="W12" s="971"/>
      <c r="X12" s="971"/>
      <c r="Y12" s="971"/>
      <c r="Z12" s="971"/>
      <c r="AA12" s="971"/>
      <c r="AB12" s="971"/>
      <c r="AC12" s="971"/>
      <c r="AD12" s="971"/>
      <c r="AE12" s="977"/>
      <c r="AF12" s="997"/>
      <c r="AG12" s="975"/>
      <c r="AH12" s="975"/>
      <c r="AI12" s="975"/>
      <c r="AJ12" s="998"/>
      <c r="AK12" s="976"/>
      <c r="AL12" s="971"/>
      <c r="AM12" s="971"/>
      <c r="AN12" s="971"/>
      <c r="AO12" s="971"/>
      <c r="AP12" s="971"/>
      <c r="AQ12" s="971"/>
      <c r="AR12" s="971"/>
      <c r="AS12" s="971"/>
      <c r="AT12" s="971"/>
      <c r="AU12" s="972"/>
      <c r="AV12" s="972"/>
      <c r="AW12" s="972"/>
      <c r="AX12" s="972"/>
      <c r="AY12" s="973"/>
      <c r="AZ12" s="64"/>
      <c r="BA12" s="64"/>
      <c r="BB12" s="64"/>
      <c r="BC12" s="64"/>
      <c r="BD12" s="64"/>
      <c r="BE12" s="82"/>
      <c r="BF12" s="82"/>
      <c r="BG12" s="82"/>
      <c r="BH12" s="82"/>
      <c r="BI12" s="82"/>
      <c r="BJ12" s="82"/>
      <c r="BK12" s="82"/>
      <c r="BL12" s="82"/>
      <c r="BM12" s="82"/>
      <c r="BN12" s="82"/>
      <c r="BO12" s="82"/>
      <c r="BP12" s="82"/>
      <c r="BQ12" s="60">
        <v>6</v>
      </c>
      <c r="BR12" s="88"/>
      <c r="BS12" s="967" t="s">
        <v>308</v>
      </c>
      <c r="BT12" s="968"/>
      <c r="BU12" s="968"/>
      <c r="BV12" s="968"/>
      <c r="BW12" s="968"/>
      <c r="BX12" s="968"/>
      <c r="BY12" s="968"/>
      <c r="BZ12" s="968"/>
      <c r="CA12" s="968"/>
      <c r="CB12" s="968"/>
      <c r="CC12" s="968"/>
      <c r="CD12" s="968"/>
      <c r="CE12" s="968"/>
      <c r="CF12" s="968"/>
      <c r="CG12" s="969"/>
      <c r="CH12" s="974">
        <v>-7</v>
      </c>
      <c r="CI12" s="975"/>
      <c r="CJ12" s="975"/>
      <c r="CK12" s="975"/>
      <c r="CL12" s="985"/>
      <c r="CM12" s="974">
        <v>-19</v>
      </c>
      <c r="CN12" s="975"/>
      <c r="CO12" s="975"/>
      <c r="CP12" s="975"/>
      <c r="CQ12" s="985"/>
      <c r="CR12" s="974">
        <v>22</v>
      </c>
      <c r="CS12" s="975"/>
      <c r="CT12" s="975"/>
      <c r="CU12" s="975"/>
      <c r="CV12" s="985"/>
      <c r="CW12" s="974" t="s">
        <v>168</v>
      </c>
      <c r="CX12" s="975"/>
      <c r="CY12" s="975"/>
      <c r="CZ12" s="975"/>
      <c r="DA12" s="985"/>
      <c r="DB12" s="974">
        <v>76</v>
      </c>
      <c r="DC12" s="975"/>
      <c r="DD12" s="975"/>
      <c r="DE12" s="975"/>
      <c r="DF12" s="985"/>
      <c r="DG12" s="974" t="s">
        <v>168</v>
      </c>
      <c r="DH12" s="975"/>
      <c r="DI12" s="975"/>
      <c r="DJ12" s="975"/>
      <c r="DK12" s="985"/>
      <c r="DL12" s="974" t="s">
        <v>168</v>
      </c>
      <c r="DM12" s="975"/>
      <c r="DN12" s="975"/>
      <c r="DO12" s="975"/>
      <c r="DP12" s="985"/>
      <c r="DQ12" s="974" t="s">
        <v>168</v>
      </c>
      <c r="DR12" s="975"/>
      <c r="DS12" s="975"/>
      <c r="DT12" s="975"/>
      <c r="DU12" s="985"/>
      <c r="DV12" s="967"/>
      <c r="DW12" s="968"/>
      <c r="DX12" s="968"/>
      <c r="DY12" s="968"/>
      <c r="DZ12" s="986"/>
      <c r="EA12" s="82"/>
    </row>
    <row r="13" spans="1:131" s="54" customFormat="1" ht="26.25" customHeight="1" x14ac:dyDescent="0.15">
      <c r="A13" s="60">
        <v>7</v>
      </c>
      <c r="B13" s="967"/>
      <c r="C13" s="968"/>
      <c r="D13" s="968"/>
      <c r="E13" s="968"/>
      <c r="F13" s="968"/>
      <c r="G13" s="968"/>
      <c r="H13" s="968"/>
      <c r="I13" s="968"/>
      <c r="J13" s="968"/>
      <c r="K13" s="968"/>
      <c r="L13" s="968"/>
      <c r="M13" s="968"/>
      <c r="N13" s="968"/>
      <c r="O13" s="968"/>
      <c r="P13" s="969"/>
      <c r="Q13" s="970"/>
      <c r="R13" s="971"/>
      <c r="S13" s="971"/>
      <c r="T13" s="971"/>
      <c r="U13" s="971"/>
      <c r="V13" s="971"/>
      <c r="W13" s="971"/>
      <c r="X13" s="971"/>
      <c r="Y13" s="971"/>
      <c r="Z13" s="971"/>
      <c r="AA13" s="971"/>
      <c r="AB13" s="971"/>
      <c r="AC13" s="971"/>
      <c r="AD13" s="971"/>
      <c r="AE13" s="977"/>
      <c r="AF13" s="997"/>
      <c r="AG13" s="975"/>
      <c r="AH13" s="975"/>
      <c r="AI13" s="975"/>
      <c r="AJ13" s="998"/>
      <c r="AK13" s="976"/>
      <c r="AL13" s="971"/>
      <c r="AM13" s="971"/>
      <c r="AN13" s="971"/>
      <c r="AO13" s="971"/>
      <c r="AP13" s="971"/>
      <c r="AQ13" s="971"/>
      <c r="AR13" s="971"/>
      <c r="AS13" s="971"/>
      <c r="AT13" s="971"/>
      <c r="AU13" s="972"/>
      <c r="AV13" s="972"/>
      <c r="AW13" s="972"/>
      <c r="AX13" s="972"/>
      <c r="AY13" s="973"/>
      <c r="AZ13" s="64"/>
      <c r="BA13" s="64"/>
      <c r="BB13" s="64"/>
      <c r="BC13" s="64"/>
      <c r="BD13" s="64"/>
      <c r="BE13" s="82"/>
      <c r="BF13" s="82"/>
      <c r="BG13" s="82"/>
      <c r="BH13" s="82"/>
      <c r="BI13" s="82"/>
      <c r="BJ13" s="82"/>
      <c r="BK13" s="82"/>
      <c r="BL13" s="82"/>
      <c r="BM13" s="82"/>
      <c r="BN13" s="82"/>
      <c r="BO13" s="82"/>
      <c r="BP13" s="82"/>
      <c r="BQ13" s="60">
        <v>7</v>
      </c>
      <c r="BR13" s="88"/>
      <c r="BS13" s="967" t="s">
        <v>562</v>
      </c>
      <c r="BT13" s="968"/>
      <c r="BU13" s="968"/>
      <c r="BV13" s="968"/>
      <c r="BW13" s="968"/>
      <c r="BX13" s="968"/>
      <c r="BY13" s="968"/>
      <c r="BZ13" s="968"/>
      <c r="CA13" s="968"/>
      <c r="CB13" s="968"/>
      <c r="CC13" s="968"/>
      <c r="CD13" s="968"/>
      <c r="CE13" s="968"/>
      <c r="CF13" s="968"/>
      <c r="CG13" s="969"/>
      <c r="CH13" s="974">
        <v>-11</v>
      </c>
      <c r="CI13" s="975"/>
      <c r="CJ13" s="975"/>
      <c r="CK13" s="975"/>
      <c r="CL13" s="985"/>
      <c r="CM13" s="974">
        <v>30</v>
      </c>
      <c r="CN13" s="975"/>
      <c r="CO13" s="975"/>
      <c r="CP13" s="975"/>
      <c r="CQ13" s="985"/>
      <c r="CR13" s="974">
        <v>18</v>
      </c>
      <c r="CS13" s="975"/>
      <c r="CT13" s="975"/>
      <c r="CU13" s="975"/>
      <c r="CV13" s="985"/>
      <c r="CW13" s="974" t="s">
        <v>168</v>
      </c>
      <c r="CX13" s="975"/>
      <c r="CY13" s="975"/>
      <c r="CZ13" s="975"/>
      <c r="DA13" s="985"/>
      <c r="DB13" s="974" t="s">
        <v>168</v>
      </c>
      <c r="DC13" s="975"/>
      <c r="DD13" s="975"/>
      <c r="DE13" s="975"/>
      <c r="DF13" s="985"/>
      <c r="DG13" s="974" t="s">
        <v>168</v>
      </c>
      <c r="DH13" s="975"/>
      <c r="DI13" s="975"/>
      <c r="DJ13" s="975"/>
      <c r="DK13" s="985"/>
      <c r="DL13" s="974" t="s">
        <v>168</v>
      </c>
      <c r="DM13" s="975"/>
      <c r="DN13" s="975"/>
      <c r="DO13" s="975"/>
      <c r="DP13" s="985"/>
      <c r="DQ13" s="974" t="s">
        <v>168</v>
      </c>
      <c r="DR13" s="975"/>
      <c r="DS13" s="975"/>
      <c r="DT13" s="975"/>
      <c r="DU13" s="985"/>
      <c r="DV13" s="967"/>
      <c r="DW13" s="968"/>
      <c r="DX13" s="968"/>
      <c r="DY13" s="968"/>
      <c r="DZ13" s="986"/>
      <c r="EA13" s="82"/>
    </row>
    <row r="14" spans="1:131" s="54" customFormat="1" ht="26.25" customHeight="1" x14ac:dyDescent="0.15">
      <c r="A14" s="60">
        <v>8</v>
      </c>
      <c r="B14" s="967"/>
      <c r="C14" s="968"/>
      <c r="D14" s="968"/>
      <c r="E14" s="968"/>
      <c r="F14" s="968"/>
      <c r="G14" s="968"/>
      <c r="H14" s="968"/>
      <c r="I14" s="968"/>
      <c r="J14" s="968"/>
      <c r="K14" s="968"/>
      <c r="L14" s="968"/>
      <c r="M14" s="968"/>
      <c r="N14" s="968"/>
      <c r="O14" s="968"/>
      <c r="P14" s="969"/>
      <c r="Q14" s="970"/>
      <c r="R14" s="971"/>
      <c r="S14" s="971"/>
      <c r="T14" s="971"/>
      <c r="U14" s="971"/>
      <c r="V14" s="971"/>
      <c r="W14" s="971"/>
      <c r="X14" s="971"/>
      <c r="Y14" s="971"/>
      <c r="Z14" s="971"/>
      <c r="AA14" s="971"/>
      <c r="AB14" s="971"/>
      <c r="AC14" s="971"/>
      <c r="AD14" s="971"/>
      <c r="AE14" s="977"/>
      <c r="AF14" s="997"/>
      <c r="AG14" s="975"/>
      <c r="AH14" s="975"/>
      <c r="AI14" s="975"/>
      <c r="AJ14" s="998"/>
      <c r="AK14" s="976"/>
      <c r="AL14" s="971"/>
      <c r="AM14" s="971"/>
      <c r="AN14" s="971"/>
      <c r="AO14" s="971"/>
      <c r="AP14" s="971"/>
      <c r="AQ14" s="971"/>
      <c r="AR14" s="971"/>
      <c r="AS14" s="971"/>
      <c r="AT14" s="971"/>
      <c r="AU14" s="972"/>
      <c r="AV14" s="972"/>
      <c r="AW14" s="972"/>
      <c r="AX14" s="972"/>
      <c r="AY14" s="973"/>
      <c r="AZ14" s="64"/>
      <c r="BA14" s="64"/>
      <c r="BB14" s="64"/>
      <c r="BC14" s="64"/>
      <c r="BD14" s="64"/>
      <c r="BE14" s="82"/>
      <c r="BF14" s="82"/>
      <c r="BG14" s="82"/>
      <c r="BH14" s="82"/>
      <c r="BI14" s="82"/>
      <c r="BJ14" s="82"/>
      <c r="BK14" s="82"/>
      <c r="BL14" s="82"/>
      <c r="BM14" s="82"/>
      <c r="BN14" s="82"/>
      <c r="BO14" s="82"/>
      <c r="BP14" s="82"/>
      <c r="BQ14" s="60">
        <v>8</v>
      </c>
      <c r="BR14" s="88"/>
      <c r="BS14" s="967" t="s">
        <v>326</v>
      </c>
      <c r="BT14" s="968"/>
      <c r="BU14" s="968"/>
      <c r="BV14" s="968"/>
      <c r="BW14" s="968"/>
      <c r="BX14" s="968"/>
      <c r="BY14" s="968"/>
      <c r="BZ14" s="968"/>
      <c r="CA14" s="968"/>
      <c r="CB14" s="968"/>
      <c r="CC14" s="968"/>
      <c r="CD14" s="968"/>
      <c r="CE14" s="968"/>
      <c r="CF14" s="968"/>
      <c r="CG14" s="969"/>
      <c r="CH14" s="974">
        <v>-38</v>
      </c>
      <c r="CI14" s="975"/>
      <c r="CJ14" s="975"/>
      <c r="CK14" s="975"/>
      <c r="CL14" s="985"/>
      <c r="CM14" s="974">
        <v>-88</v>
      </c>
      <c r="CN14" s="975"/>
      <c r="CO14" s="975"/>
      <c r="CP14" s="975"/>
      <c r="CQ14" s="985"/>
      <c r="CR14" s="974">
        <v>23</v>
      </c>
      <c r="CS14" s="975"/>
      <c r="CT14" s="975"/>
      <c r="CU14" s="975"/>
      <c r="CV14" s="985"/>
      <c r="CW14" s="974">
        <v>6</v>
      </c>
      <c r="CX14" s="975"/>
      <c r="CY14" s="975"/>
      <c r="CZ14" s="975"/>
      <c r="DA14" s="985"/>
      <c r="DB14" s="974">
        <v>198</v>
      </c>
      <c r="DC14" s="975"/>
      <c r="DD14" s="975"/>
      <c r="DE14" s="975"/>
      <c r="DF14" s="985"/>
      <c r="DG14" s="974" t="s">
        <v>168</v>
      </c>
      <c r="DH14" s="975"/>
      <c r="DI14" s="975"/>
      <c r="DJ14" s="975"/>
      <c r="DK14" s="985"/>
      <c r="DL14" s="974" t="s">
        <v>168</v>
      </c>
      <c r="DM14" s="975"/>
      <c r="DN14" s="975"/>
      <c r="DO14" s="975"/>
      <c r="DP14" s="985"/>
      <c r="DQ14" s="974" t="s">
        <v>168</v>
      </c>
      <c r="DR14" s="975"/>
      <c r="DS14" s="975"/>
      <c r="DT14" s="975"/>
      <c r="DU14" s="985"/>
      <c r="DV14" s="967"/>
      <c r="DW14" s="968"/>
      <c r="DX14" s="968"/>
      <c r="DY14" s="968"/>
      <c r="DZ14" s="986"/>
      <c r="EA14" s="82"/>
    </row>
    <row r="15" spans="1:131" s="54" customFormat="1" ht="26.25" customHeight="1" x14ac:dyDescent="0.15">
      <c r="A15" s="60">
        <v>9</v>
      </c>
      <c r="B15" s="967"/>
      <c r="C15" s="968"/>
      <c r="D15" s="968"/>
      <c r="E15" s="968"/>
      <c r="F15" s="968"/>
      <c r="G15" s="968"/>
      <c r="H15" s="968"/>
      <c r="I15" s="968"/>
      <c r="J15" s="968"/>
      <c r="K15" s="968"/>
      <c r="L15" s="968"/>
      <c r="M15" s="968"/>
      <c r="N15" s="968"/>
      <c r="O15" s="968"/>
      <c r="P15" s="969"/>
      <c r="Q15" s="970"/>
      <c r="R15" s="971"/>
      <c r="S15" s="971"/>
      <c r="T15" s="971"/>
      <c r="U15" s="971"/>
      <c r="V15" s="971"/>
      <c r="W15" s="971"/>
      <c r="X15" s="971"/>
      <c r="Y15" s="971"/>
      <c r="Z15" s="971"/>
      <c r="AA15" s="971"/>
      <c r="AB15" s="971"/>
      <c r="AC15" s="971"/>
      <c r="AD15" s="971"/>
      <c r="AE15" s="977"/>
      <c r="AF15" s="997"/>
      <c r="AG15" s="975"/>
      <c r="AH15" s="975"/>
      <c r="AI15" s="975"/>
      <c r="AJ15" s="998"/>
      <c r="AK15" s="976"/>
      <c r="AL15" s="971"/>
      <c r="AM15" s="971"/>
      <c r="AN15" s="971"/>
      <c r="AO15" s="971"/>
      <c r="AP15" s="971"/>
      <c r="AQ15" s="971"/>
      <c r="AR15" s="971"/>
      <c r="AS15" s="971"/>
      <c r="AT15" s="971"/>
      <c r="AU15" s="972"/>
      <c r="AV15" s="972"/>
      <c r="AW15" s="972"/>
      <c r="AX15" s="972"/>
      <c r="AY15" s="973"/>
      <c r="AZ15" s="64"/>
      <c r="BA15" s="64"/>
      <c r="BB15" s="64"/>
      <c r="BC15" s="64"/>
      <c r="BD15" s="64"/>
      <c r="BE15" s="82"/>
      <c r="BF15" s="82"/>
      <c r="BG15" s="82"/>
      <c r="BH15" s="82"/>
      <c r="BI15" s="82"/>
      <c r="BJ15" s="82"/>
      <c r="BK15" s="82"/>
      <c r="BL15" s="82"/>
      <c r="BM15" s="82"/>
      <c r="BN15" s="82"/>
      <c r="BO15" s="82"/>
      <c r="BP15" s="82"/>
      <c r="BQ15" s="60">
        <v>9</v>
      </c>
      <c r="BR15" s="88"/>
      <c r="BS15" s="967" t="s">
        <v>20</v>
      </c>
      <c r="BT15" s="968"/>
      <c r="BU15" s="968"/>
      <c r="BV15" s="968"/>
      <c r="BW15" s="968"/>
      <c r="BX15" s="968"/>
      <c r="BY15" s="968"/>
      <c r="BZ15" s="968"/>
      <c r="CA15" s="968"/>
      <c r="CB15" s="968"/>
      <c r="CC15" s="968"/>
      <c r="CD15" s="968"/>
      <c r="CE15" s="968"/>
      <c r="CF15" s="968"/>
      <c r="CG15" s="969"/>
      <c r="CH15" s="974">
        <v>-8</v>
      </c>
      <c r="CI15" s="975"/>
      <c r="CJ15" s="975"/>
      <c r="CK15" s="975"/>
      <c r="CL15" s="985"/>
      <c r="CM15" s="974">
        <v>117</v>
      </c>
      <c r="CN15" s="975"/>
      <c r="CO15" s="975"/>
      <c r="CP15" s="975"/>
      <c r="CQ15" s="985"/>
      <c r="CR15" s="974">
        <v>33</v>
      </c>
      <c r="CS15" s="975"/>
      <c r="CT15" s="975"/>
      <c r="CU15" s="975"/>
      <c r="CV15" s="985"/>
      <c r="CW15" s="974">
        <v>23</v>
      </c>
      <c r="CX15" s="975"/>
      <c r="CY15" s="975"/>
      <c r="CZ15" s="975"/>
      <c r="DA15" s="985"/>
      <c r="DB15" s="974">
        <v>48</v>
      </c>
      <c r="DC15" s="975"/>
      <c r="DD15" s="975"/>
      <c r="DE15" s="975"/>
      <c r="DF15" s="985"/>
      <c r="DG15" s="974" t="s">
        <v>168</v>
      </c>
      <c r="DH15" s="975"/>
      <c r="DI15" s="975"/>
      <c r="DJ15" s="975"/>
      <c r="DK15" s="985"/>
      <c r="DL15" s="974" t="s">
        <v>168</v>
      </c>
      <c r="DM15" s="975"/>
      <c r="DN15" s="975"/>
      <c r="DO15" s="975"/>
      <c r="DP15" s="985"/>
      <c r="DQ15" s="974" t="s">
        <v>168</v>
      </c>
      <c r="DR15" s="975"/>
      <c r="DS15" s="975"/>
      <c r="DT15" s="975"/>
      <c r="DU15" s="985"/>
      <c r="DV15" s="967"/>
      <c r="DW15" s="968"/>
      <c r="DX15" s="968"/>
      <c r="DY15" s="968"/>
      <c r="DZ15" s="986"/>
      <c r="EA15" s="82"/>
    </row>
    <row r="16" spans="1:131" s="54" customFormat="1" ht="26.25" customHeight="1" x14ac:dyDescent="0.15">
      <c r="A16" s="60">
        <v>10</v>
      </c>
      <c r="B16" s="967"/>
      <c r="C16" s="968"/>
      <c r="D16" s="968"/>
      <c r="E16" s="968"/>
      <c r="F16" s="968"/>
      <c r="G16" s="968"/>
      <c r="H16" s="968"/>
      <c r="I16" s="968"/>
      <c r="J16" s="968"/>
      <c r="K16" s="968"/>
      <c r="L16" s="968"/>
      <c r="M16" s="968"/>
      <c r="N16" s="968"/>
      <c r="O16" s="968"/>
      <c r="P16" s="969"/>
      <c r="Q16" s="970"/>
      <c r="R16" s="971"/>
      <c r="S16" s="971"/>
      <c r="T16" s="971"/>
      <c r="U16" s="971"/>
      <c r="V16" s="971"/>
      <c r="W16" s="971"/>
      <c r="X16" s="971"/>
      <c r="Y16" s="971"/>
      <c r="Z16" s="971"/>
      <c r="AA16" s="971"/>
      <c r="AB16" s="971"/>
      <c r="AC16" s="971"/>
      <c r="AD16" s="971"/>
      <c r="AE16" s="977"/>
      <c r="AF16" s="997"/>
      <c r="AG16" s="975"/>
      <c r="AH16" s="975"/>
      <c r="AI16" s="975"/>
      <c r="AJ16" s="998"/>
      <c r="AK16" s="976"/>
      <c r="AL16" s="971"/>
      <c r="AM16" s="971"/>
      <c r="AN16" s="971"/>
      <c r="AO16" s="971"/>
      <c r="AP16" s="971"/>
      <c r="AQ16" s="971"/>
      <c r="AR16" s="971"/>
      <c r="AS16" s="971"/>
      <c r="AT16" s="971"/>
      <c r="AU16" s="972"/>
      <c r="AV16" s="972"/>
      <c r="AW16" s="972"/>
      <c r="AX16" s="972"/>
      <c r="AY16" s="973"/>
      <c r="AZ16" s="64"/>
      <c r="BA16" s="64"/>
      <c r="BB16" s="64"/>
      <c r="BC16" s="64"/>
      <c r="BD16" s="64"/>
      <c r="BE16" s="82"/>
      <c r="BF16" s="82"/>
      <c r="BG16" s="82"/>
      <c r="BH16" s="82"/>
      <c r="BI16" s="82"/>
      <c r="BJ16" s="82"/>
      <c r="BK16" s="82"/>
      <c r="BL16" s="82"/>
      <c r="BM16" s="82"/>
      <c r="BN16" s="82"/>
      <c r="BO16" s="82"/>
      <c r="BP16" s="82"/>
      <c r="BQ16" s="60">
        <v>10</v>
      </c>
      <c r="BR16" s="88"/>
      <c r="BS16" s="967" t="s">
        <v>492</v>
      </c>
      <c r="BT16" s="968"/>
      <c r="BU16" s="968"/>
      <c r="BV16" s="968"/>
      <c r="BW16" s="968"/>
      <c r="BX16" s="968"/>
      <c r="BY16" s="968"/>
      <c r="BZ16" s="968"/>
      <c r="CA16" s="968"/>
      <c r="CB16" s="968"/>
      <c r="CC16" s="968"/>
      <c r="CD16" s="968"/>
      <c r="CE16" s="968"/>
      <c r="CF16" s="968"/>
      <c r="CG16" s="969"/>
      <c r="CH16" s="974">
        <v>96</v>
      </c>
      <c r="CI16" s="975"/>
      <c r="CJ16" s="975"/>
      <c r="CK16" s="975"/>
      <c r="CL16" s="985"/>
      <c r="CM16" s="974">
        <v>362</v>
      </c>
      <c r="CN16" s="975"/>
      <c r="CO16" s="975"/>
      <c r="CP16" s="975"/>
      <c r="CQ16" s="985"/>
      <c r="CR16" s="974">
        <v>207</v>
      </c>
      <c r="CS16" s="975"/>
      <c r="CT16" s="975"/>
      <c r="CU16" s="975"/>
      <c r="CV16" s="985"/>
      <c r="CW16" s="974">
        <v>35</v>
      </c>
      <c r="CX16" s="975"/>
      <c r="CY16" s="975"/>
      <c r="CZ16" s="975"/>
      <c r="DA16" s="985"/>
      <c r="DB16" s="974" t="s">
        <v>168</v>
      </c>
      <c r="DC16" s="975"/>
      <c r="DD16" s="975"/>
      <c r="DE16" s="975"/>
      <c r="DF16" s="985"/>
      <c r="DG16" s="974" t="s">
        <v>168</v>
      </c>
      <c r="DH16" s="975"/>
      <c r="DI16" s="975"/>
      <c r="DJ16" s="975"/>
      <c r="DK16" s="985"/>
      <c r="DL16" s="974" t="s">
        <v>168</v>
      </c>
      <c r="DM16" s="975"/>
      <c r="DN16" s="975"/>
      <c r="DO16" s="975"/>
      <c r="DP16" s="985"/>
      <c r="DQ16" s="974" t="s">
        <v>168</v>
      </c>
      <c r="DR16" s="975"/>
      <c r="DS16" s="975"/>
      <c r="DT16" s="975"/>
      <c r="DU16" s="985"/>
      <c r="DV16" s="967"/>
      <c r="DW16" s="968"/>
      <c r="DX16" s="968"/>
      <c r="DY16" s="968"/>
      <c r="DZ16" s="986"/>
      <c r="EA16" s="82"/>
    </row>
    <row r="17" spans="1:131" s="54" customFormat="1" ht="26.25" customHeight="1" x14ac:dyDescent="0.15">
      <c r="A17" s="60">
        <v>11</v>
      </c>
      <c r="B17" s="967"/>
      <c r="C17" s="968"/>
      <c r="D17" s="968"/>
      <c r="E17" s="968"/>
      <c r="F17" s="968"/>
      <c r="G17" s="968"/>
      <c r="H17" s="968"/>
      <c r="I17" s="968"/>
      <c r="J17" s="968"/>
      <c r="K17" s="968"/>
      <c r="L17" s="968"/>
      <c r="M17" s="968"/>
      <c r="N17" s="968"/>
      <c r="O17" s="968"/>
      <c r="P17" s="969"/>
      <c r="Q17" s="970"/>
      <c r="R17" s="971"/>
      <c r="S17" s="971"/>
      <c r="T17" s="971"/>
      <c r="U17" s="971"/>
      <c r="V17" s="971"/>
      <c r="W17" s="971"/>
      <c r="X17" s="971"/>
      <c r="Y17" s="971"/>
      <c r="Z17" s="971"/>
      <c r="AA17" s="971"/>
      <c r="AB17" s="971"/>
      <c r="AC17" s="971"/>
      <c r="AD17" s="971"/>
      <c r="AE17" s="977"/>
      <c r="AF17" s="997"/>
      <c r="AG17" s="975"/>
      <c r="AH17" s="975"/>
      <c r="AI17" s="975"/>
      <c r="AJ17" s="998"/>
      <c r="AK17" s="976"/>
      <c r="AL17" s="971"/>
      <c r="AM17" s="971"/>
      <c r="AN17" s="971"/>
      <c r="AO17" s="971"/>
      <c r="AP17" s="971"/>
      <c r="AQ17" s="971"/>
      <c r="AR17" s="971"/>
      <c r="AS17" s="971"/>
      <c r="AT17" s="971"/>
      <c r="AU17" s="972"/>
      <c r="AV17" s="972"/>
      <c r="AW17" s="972"/>
      <c r="AX17" s="972"/>
      <c r="AY17" s="973"/>
      <c r="AZ17" s="64"/>
      <c r="BA17" s="64"/>
      <c r="BB17" s="64"/>
      <c r="BC17" s="64"/>
      <c r="BD17" s="64"/>
      <c r="BE17" s="82"/>
      <c r="BF17" s="82"/>
      <c r="BG17" s="82"/>
      <c r="BH17" s="82"/>
      <c r="BI17" s="82"/>
      <c r="BJ17" s="82"/>
      <c r="BK17" s="82"/>
      <c r="BL17" s="82"/>
      <c r="BM17" s="82"/>
      <c r="BN17" s="82"/>
      <c r="BO17" s="82"/>
      <c r="BP17" s="82"/>
      <c r="BQ17" s="60">
        <v>11</v>
      </c>
      <c r="BR17" s="88"/>
      <c r="BS17" s="967" t="s">
        <v>436</v>
      </c>
      <c r="BT17" s="968"/>
      <c r="BU17" s="968"/>
      <c r="BV17" s="968"/>
      <c r="BW17" s="968"/>
      <c r="BX17" s="968"/>
      <c r="BY17" s="968"/>
      <c r="BZ17" s="968"/>
      <c r="CA17" s="968"/>
      <c r="CB17" s="968"/>
      <c r="CC17" s="968"/>
      <c r="CD17" s="968"/>
      <c r="CE17" s="968"/>
      <c r="CF17" s="968"/>
      <c r="CG17" s="969"/>
      <c r="CH17" s="974">
        <v>3</v>
      </c>
      <c r="CI17" s="975"/>
      <c r="CJ17" s="975"/>
      <c r="CK17" s="975"/>
      <c r="CL17" s="985"/>
      <c r="CM17" s="974">
        <v>18</v>
      </c>
      <c r="CN17" s="975"/>
      <c r="CO17" s="975"/>
      <c r="CP17" s="975"/>
      <c r="CQ17" s="985"/>
      <c r="CR17" s="974">
        <v>5</v>
      </c>
      <c r="CS17" s="975"/>
      <c r="CT17" s="975"/>
      <c r="CU17" s="975"/>
      <c r="CV17" s="985"/>
      <c r="CW17" s="974" t="s">
        <v>168</v>
      </c>
      <c r="CX17" s="975"/>
      <c r="CY17" s="975"/>
      <c r="CZ17" s="975"/>
      <c r="DA17" s="985"/>
      <c r="DB17" s="974" t="s">
        <v>168</v>
      </c>
      <c r="DC17" s="975"/>
      <c r="DD17" s="975"/>
      <c r="DE17" s="975"/>
      <c r="DF17" s="985"/>
      <c r="DG17" s="974" t="s">
        <v>168</v>
      </c>
      <c r="DH17" s="975"/>
      <c r="DI17" s="975"/>
      <c r="DJ17" s="975"/>
      <c r="DK17" s="985"/>
      <c r="DL17" s="974" t="s">
        <v>168</v>
      </c>
      <c r="DM17" s="975"/>
      <c r="DN17" s="975"/>
      <c r="DO17" s="975"/>
      <c r="DP17" s="985"/>
      <c r="DQ17" s="974" t="s">
        <v>168</v>
      </c>
      <c r="DR17" s="975"/>
      <c r="DS17" s="975"/>
      <c r="DT17" s="975"/>
      <c r="DU17" s="985"/>
      <c r="DV17" s="967"/>
      <c r="DW17" s="968"/>
      <c r="DX17" s="968"/>
      <c r="DY17" s="968"/>
      <c r="DZ17" s="986"/>
      <c r="EA17" s="82"/>
    </row>
    <row r="18" spans="1:131" s="54" customFormat="1" ht="26.25" customHeight="1" x14ac:dyDescent="0.15">
      <c r="A18" s="60">
        <v>12</v>
      </c>
      <c r="B18" s="967"/>
      <c r="C18" s="968"/>
      <c r="D18" s="968"/>
      <c r="E18" s="968"/>
      <c r="F18" s="968"/>
      <c r="G18" s="968"/>
      <c r="H18" s="968"/>
      <c r="I18" s="968"/>
      <c r="J18" s="968"/>
      <c r="K18" s="968"/>
      <c r="L18" s="968"/>
      <c r="M18" s="968"/>
      <c r="N18" s="968"/>
      <c r="O18" s="968"/>
      <c r="P18" s="969"/>
      <c r="Q18" s="970"/>
      <c r="R18" s="971"/>
      <c r="S18" s="971"/>
      <c r="T18" s="971"/>
      <c r="U18" s="971"/>
      <c r="V18" s="971"/>
      <c r="W18" s="971"/>
      <c r="X18" s="971"/>
      <c r="Y18" s="971"/>
      <c r="Z18" s="971"/>
      <c r="AA18" s="971"/>
      <c r="AB18" s="971"/>
      <c r="AC18" s="971"/>
      <c r="AD18" s="971"/>
      <c r="AE18" s="977"/>
      <c r="AF18" s="997"/>
      <c r="AG18" s="975"/>
      <c r="AH18" s="975"/>
      <c r="AI18" s="975"/>
      <c r="AJ18" s="998"/>
      <c r="AK18" s="976"/>
      <c r="AL18" s="971"/>
      <c r="AM18" s="971"/>
      <c r="AN18" s="971"/>
      <c r="AO18" s="971"/>
      <c r="AP18" s="971"/>
      <c r="AQ18" s="971"/>
      <c r="AR18" s="971"/>
      <c r="AS18" s="971"/>
      <c r="AT18" s="971"/>
      <c r="AU18" s="972"/>
      <c r="AV18" s="972"/>
      <c r="AW18" s="972"/>
      <c r="AX18" s="972"/>
      <c r="AY18" s="973"/>
      <c r="AZ18" s="64"/>
      <c r="BA18" s="64"/>
      <c r="BB18" s="64"/>
      <c r="BC18" s="64"/>
      <c r="BD18" s="64"/>
      <c r="BE18" s="82"/>
      <c r="BF18" s="82"/>
      <c r="BG18" s="82"/>
      <c r="BH18" s="82"/>
      <c r="BI18" s="82"/>
      <c r="BJ18" s="82"/>
      <c r="BK18" s="82"/>
      <c r="BL18" s="82"/>
      <c r="BM18" s="82"/>
      <c r="BN18" s="82"/>
      <c r="BO18" s="82"/>
      <c r="BP18" s="82"/>
      <c r="BQ18" s="60">
        <v>12</v>
      </c>
      <c r="BR18" s="88"/>
      <c r="BS18" s="967" t="s">
        <v>406</v>
      </c>
      <c r="BT18" s="968"/>
      <c r="BU18" s="968"/>
      <c r="BV18" s="968"/>
      <c r="BW18" s="968"/>
      <c r="BX18" s="968"/>
      <c r="BY18" s="968"/>
      <c r="BZ18" s="968"/>
      <c r="CA18" s="968"/>
      <c r="CB18" s="968"/>
      <c r="CC18" s="968"/>
      <c r="CD18" s="968"/>
      <c r="CE18" s="968"/>
      <c r="CF18" s="968"/>
      <c r="CG18" s="969"/>
      <c r="CH18" s="974">
        <v>-13</v>
      </c>
      <c r="CI18" s="975"/>
      <c r="CJ18" s="975"/>
      <c r="CK18" s="975"/>
      <c r="CL18" s="985"/>
      <c r="CM18" s="974">
        <v>-167</v>
      </c>
      <c r="CN18" s="975"/>
      <c r="CO18" s="975"/>
      <c r="CP18" s="975"/>
      <c r="CQ18" s="985"/>
      <c r="CR18" s="974">
        <v>22</v>
      </c>
      <c r="CS18" s="975"/>
      <c r="CT18" s="975"/>
      <c r="CU18" s="975"/>
      <c r="CV18" s="985"/>
      <c r="CW18" s="974">
        <v>0</v>
      </c>
      <c r="CX18" s="975"/>
      <c r="CY18" s="975"/>
      <c r="CZ18" s="975"/>
      <c r="DA18" s="985"/>
      <c r="DB18" s="974" t="s">
        <v>168</v>
      </c>
      <c r="DC18" s="975"/>
      <c r="DD18" s="975"/>
      <c r="DE18" s="975"/>
      <c r="DF18" s="985"/>
      <c r="DG18" s="974" t="s">
        <v>168</v>
      </c>
      <c r="DH18" s="975"/>
      <c r="DI18" s="975"/>
      <c r="DJ18" s="975"/>
      <c r="DK18" s="985"/>
      <c r="DL18" s="974" t="s">
        <v>168</v>
      </c>
      <c r="DM18" s="975"/>
      <c r="DN18" s="975"/>
      <c r="DO18" s="975"/>
      <c r="DP18" s="985"/>
      <c r="DQ18" s="974" t="s">
        <v>168</v>
      </c>
      <c r="DR18" s="975"/>
      <c r="DS18" s="975"/>
      <c r="DT18" s="975"/>
      <c r="DU18" s="985"/>
      <c r="DV18" s="967"/>
      <c r="DW18" s="968"/>
      <c r="DX18" s="968"/>
      <c r="DY18" s="968"/>
      <c r="DZ18" s="986"/>
      <c r="EA18" s="82"/>
    </row>
    <row r="19" spans="1:131" s="54" customFormat="1" ht="26.25" customHeight="1" x14ac:dyDescent="0.15">
      <c r="A19" s="60">
        <v>13</v>
      </c>
      <c r="B19" s="967"/>
      <c r="C19" s="968"/>
      <c r="D19" s="968"/>
      <c r="E19" s="968"/>
      <c r="F19" s="968"/>
      <c r="G19" s="968"/>
      <c r="H19" s="968"/>
      <c r="I19" s="968"/>
      <c r="J19" s="968"/>
      <c r="K19" s="968"/>
      <c r="L19" s="968"/>
      <c r="M19" s="968"/>
      <c r="N19" s="968"/>
      <c r="O19" s="968"/>
      <c r="P19" s="969"/>
      <c r="Q19" s="970"/>
      <c r="R19" s="971"/>
      <c r="S19" s="971"/>
      <c r="T19" s="971"/>
      <c r="U19" s="971"/>
      <c r="V19" s="971"/>
      <c r="W19" s="971"/>
      <c r="X19" s="971"/>
      <c r="Y19" s="971"/>
      <c r="Z19" s="971"/>
      <c r="AA19" s="971"/>
      <c r="AB19" s="971"/>
      <c r="AC19" s="971"/>
      <c r="AD19" s="971"/>
      <c r="AE19" s="977"/>
      <c r="AF19" s="997"/>
      <c r="AG19" s="975"/>
      <c r="AH19" s="975"/>
      <c r="AI19" s="975"/>
      <c r="AJ19" s="998"/>
      <c r="AK19" s="976"/>
      <c r="AL19" s="971"/>
      <c r="AM19" s="971"/>
      <c r="AN19" s="971"/>
      <c r="AO19" s="971"/>
      <c r="AP19" s="971"/>
      <c r="AQ19" s="971"/>
      <c r="AR19" s="971"/>
      <c r="AS19" s="971"/>
      <c r="AT19" s="971"/>
      <c r="AU19" s="972"/>
      <c r="AV19" s="972"/>
      <c r="AW19" s="972"/>
      <c r="AX19" s="972"/>
      <c r="AY19" s="973"/>
      <c r="AZ19" s="64"/>
      <c r="BA19" s="64"/>
      <c r="BB19" s="64"/>
      <c r="BC19" s="64"/>
      <c r="BD19" s="64"/>
      <c r="BE19" s="82"/>
      <c r="BF19" s="82"/>
      <c r="BG19" s="82"/>
      <c r="BH19" s="82"/>
      <c r="BI19" s="82"/>
      <c r="BJ19" s="82"/>
      <c r="BK19" s="82"/>
      <c r="BL19" s="82"/>
      <c r="BM19" s="82"/>
      <c r="BN19" s="82"/>
      <c r="BO19" s="82"/>
      <c r="BP19" s="82"/>
      <c r="BQ19" s="60">
        <v>13</v>
      </c>
      <c r="BR19" s="88"/>
      <c r="BS19" s="967"/>
      <c r="BT19" s="968"/>
      <c r="BU19" s="968"/>
      <c r="BV19" s="968"/>
      <c r="BW19" s="968"/>
      <c r="BX19" s="968"/>
      <c r="BY19" s="968"/>
      <c r="BZ19" s="968"/>
      <c r="CA19" s="968"/>
      <c r="CB19" s="968"/>
      <c r="CC19" s="968"/>
      <c r="CD19" s="968"/>
      <c r="CE19" s="968"/>
      <c r="CF19" s="968"/>
      <c r="CG19" s="969"/>
      <c r="CH19" s="974"/>
      <c r="CI19" s="975"/>
      <c r="CJ19" s="975"/>
      <c r="CK19" s="975"/>
      <c r="CL19" s="985"/>
      <c r="CM19" s="974"/>
      <c r="CN19" s="975"/>
      <c r="CO19" s="975"/>
      <c r="CP19" s="975"/>
      <c r="CQ19" s="985"/>
      <c r="CR19" s="974"/>
      <c r="CS19" s="975"/>
      <c r="CT19" s="975"/>
      <c r="CU19" s="975"/>
      <c r="CV19" s="985"/>
      <c r="CW19" s="974"/>
      <c r="CX19" s="975"/>
      <c r="CY19" s="975"/>
      <c r="CZ19" s="975"/>
      <c r="DA19" s="985"/>
      <c r="DB19" s="974"/>
      <c r="DC19" s="975"/>
      <c r="DD19" s="975"/>
      <c r="DE19" s="975"/>
      <c r="DF19" s="985"/>
      <c r="DG19" s="974"/>
      <c r="DH19" s="975"/>
      <c r="DI19" s="975"/>
      <c r="DJ19" s="975"/>
      <c r="DK19" s="985"/>
      <c r="DL19" s="974"/>
      <c r="DM19" s="975"/>
      <c r="DN19" s="975"/>
      <c r="DO19" s="975"/>
      <c r="DP19" s="985"/>
      <c r="DQ19" s="974"/>
      <c r="DR19" s="975"/>
      <c r="DS19" s="975"/>
      <c r="DT19" s="975"/>
      <c r="DU19" s="985"/>
      <c r="DV19" s="967"/>
      <c r="DW19" s="968"/>
      <c r="DX19" s="968"/>
      <c r="DY19" s="968"/>
      <c r="DZ19" s="986"/>
      <c r="EA19" s="82"/>
    </row>
    <row r="20" spans="1:131" s="54" customFormat="1" ht="26.25" customHeight="1" x14ac:dyDescent="0.15">
      <c r="A20" s="60">
        <v>14</v>
      </c>
      <c r="B20" s="967"/>
      <c r="C20" s="968"/>
      <c r="D20" s="968"/>
      <c r="E20" s="968"/>
      <c r="F20" s="968"/>
      <c r="G20" s="968"/>
      <c r="H20" s="968"/>
      <c r="I20" s="968"/>
      <c r="J20" s="968"/>
      <c r="K20" s="968"/>
      <c r="L20" s="968"/>
      <c r="M20" s="968"/>
      <c r="N20" s="968"/>
      <c r="O20" s="968"/>
      <c r="P20" s="969"/>
      <c r="Q20" s="970"/>
      <c r="R20" s="971"/>
      <c r="S20" s="971"/>
      <c r="T20" s="971"/>
      <c r="U20" s="971"/>
      <c r="V20" s="971"/>
      <c r="W20" s="971"/>
      <c r="X20" s="971"/>
      <c r="Y20" s="971"/>
      <c r="Z20" s="971"/>
      <c r="AA20" s="971"/>
      <c r="AB20" s="971"/>
      <c r="AC20" s="971"/>
      <c r="AD20" s="971"/>
      <c r="AE20" s="977"/>
      <c r="AF20" s="997"/>
      <c r="AG20" s="975"/>
      <c r="AH20" s="975"/>
      <c r="AI20" s="975"/>
      <c r="AJ20" s="998"/>
      <c r="AK20" s="976"/>
      <c r="AL20" s="971"/>
      <c r="AM20" s="971"/>
      <c r="AN20" s="971"/>
      <c r="AO20" s="971"/>
      <c r="AP20" s="971"/>
      <c r="AQ20" s="971"/>
      <c r="AR20" s="971"/>
      <c r="AS20" s="971"/>
      <c r="AT20" s="971"/>
      <c r="AU20" s="972"/>
      <c r="AV20" s="972"/>
      <c r="AW20" s="972"/>
      <c r="AX20" s="972"/>
      <c r="AY20" s="973"/>
      <c r="AZ20" s="64"/>
      <c r="BA20" s="64"/>
      <c r="BB20" s="64"/>
      <c r="BC20" s="64"/>
      <c r="BD20" s="64"/>
      <c r="BE20" s="82"/>
      <c r="BF20" s="82"/>
      <c r="BG20" s="82"/>
      <c r="BH20" s="82"/>
      <c r="BI20" s="82"/>
      <c r="BJ20" s="82"/>
      <c r="BK20" s="82"/>
      <c r="BL20" s="82"/>
      <c r="BM20" s="82"/>
      <c r="BN20" s="82"/>
      <c r="BO20" s="82"/>
      <c r="BP20" s="82"/>
      <c r="BQ20" s="60">
        <v>14</v>
      </c>
      <c r="BR20" s="88"/>
      <c r="BS20" s="967"/>
      <c r="BT20" s="968"/>
      <c r="BU20" s="968"/>
      <c r="BV20" s="968"/>
      <c r="BW20" s="968"/>
      <c r="BX20" s="968"/>
      <c r="BY20" s="968"/>
      <c r="BZ20" s="968"/>
      <c r="CA20" s="968"/>
      <c r="CB20" s="968"/>
      <c r="CC20" s="968"/>
      <c r="CD20" s="968"/>
      <c r="CE20" s="968"/>
      <c r="CF20" s="968"/>
      <c r="CG20" s="969"/>
      <c r="CH20" s="974"/>
      <c r="CI20" s="975"/>
      <c r="CJ20" s="975"/>
      <c r="CK20" s="975"/>
      <c r="CL20" s="985"/>
      <c r="CM20" s="974"/>
      <c r="CN20" s="975"/>
      <c r="CO20" s="975"/>
      <c r="CP20" s="975"/>
      <c r="CQ20" s="985"/>
      <c r="CR20" s="974"/>
      <c r="CS20" s="975"/>
      <c r="CT20" s="975"/>
      <c r="CU20" s="975"/>
      <c r="CV20" s="985"/>
      <c r="CW20" s="974"/>
      <c r="CX20" s="975"/>
      <c r="CY20" s="975"/>
      <c r="CZ20" s="975"/>
      <c r="DA20" s="985"/>
      <c r="DB20" s="974"/>
      <c r="DC20" s="975"/>
      <c r="DD20" s="975"/>
      <c r="DE20" s="975"/>
      <c r="DF20" s="985"/>
      <c r="DG20" s="974"/>
      <c r="DH20" s="975"/>
      <c r="DI20" s="975"/>
      <c r="DJ20" s="975"/>
      <c r="DK20" s="985"/>
      <c r="DL20" s="974"/>
      <c r="DM20" s="975"/>
      <c r="DN20" s="975"/>
      <c r="DO20" s="975"/>
      <c r="DP20" s="985"/>
      <c r="DQ20" s="974"/>
      <c r="DR20" s="975"/>
      <c r="DS20" s="975"/>
      <c r="DT20" s="975"/>
      <c r="DU20" s="985"/>
      <c r="DV20" s="967"/>
      <c r="DW20" s="968"/>
      <c r="DX20" s="968"/>
      <c r="DY20" s="968"/>
      <c r="DZ20" s="986"/>
      <c r="EA20" s="82"/>
    </row>
    <row r="21" spans="1:131" s="54" customFormat="1" ht="26.25" customHeight="1" x14ac:dyDescent="0.15">
      <c r="A21" s="60">
        <v>15</v>
      </c>
      <c r="B21" s="967"/>
      <c r="C21" s="968"/>
      <c r="D21" s="968"/>
      <c r="E21" s="968"/>
      <c r="F21" s="968"/>
      <c r="G21" s="968"/>
      <c r="H21" s="968"/>
      <c r="I21" s="968"/>
      <c r="J21" s="968"/>
      <c r="K21" s="968"/>
      <c r="L21" s="968"/>
      <c r="M21" s="968"/>
      <c r="N21" s="968"/>
      <c r="O21" s="968"/>
      <c r="P21" s="969"/>
      <c r="Q21" s="970"/>
      <c r="R21" s="971"/>
      <c r="S21" s="971"/>
      <c r="T21" s="971"/>
      <c r="U21" s="971"/>
      <c r="V21" s="971"/>
      <c r="W21" s="971"/>
      <c r="X21" s="971"/>
      <c r="Y21" s="971"/>
      <c r="Z21" s="971"/>
      <c r="AA21" s="971"/>
      <c r="AB21" s="971"/>
      <c r="AC21" s="971"/>
      <c r="AD21" s="971"/>
      <c r="AE21" s="977"/>
      <c r="AF21" s="997"/>
      <c r="AG21" s="975"/>
      <c r="AH21" s="975"/>
      <c r="AI21" s="975"/>
      <c r="AJ21" s="998"/>
      <c r="AK21" s="976"/>
      <c r="AL21" s="971"/>
      <c r="AM21" s="971"/>
      <c r="AN21" s="971"/>
      <c r="AO21" s="971"/>
      <c r="AP21" s="971"/>
      <c r="AQ21" s="971"/>
      <c r="AR21" s="971"/>
      <c r="AS21" s="971"/>
      <c r="AT21" s="971"/>
      <c r="AU21" s="972"/>
      <c r="AV21" s="972"/>
      <c r="AW21" s="972"/>
      <c r="AX21" s="972"/>
      <c r="AY21" s="973"/>
      <c r="AZ21" s="64"/>
      <c r="BA21" s="64"/>
      <c r="BB21" s="64"/>
      <c r="BC21" s="64"/>
      <c r="BD21" s="64"/>
      <c r="BE21" s="82"/>
      <c r="BF21" s="82"/>
      <c r="BG21" s="82"/>
      <c r="BH21" s="82"/>
      <c r="BI21" s="82"/>
      <c r="BJ21" s="82"/>
      <c r="BK21" s="82"/>
      <c r="BL21" s="82"/>
      <c r="BM21" s="82"/>
      <c r="BN21" s="82"/>
      <c r="BO21" s="82"/>
      <c r="BP21" s="82"/>
      <c r="BQ21" s="60">
        <v>15</v>
      </c>
      <c r="BR21" s="88"/>
      <c r="BS21" s="967"/>
      <c r="BT21" s="968"/>
      <c r="BU21" s="968"/>
      <c r="BV21" s="968"/>
      <c r="BW21" s="968"/>
      <c r="BX21" s="968"/>
      <c r="BY21" s="968"/>
      <c r="BZ21" s="968"/>
      <c r="CA21" s="968"/>
      <c r="CB21" s="968"/>
      <c r="CC21" s="968"/>
      <c r="CD21" s="968"/>
      <c r="CE21" s="968"/>
      <c r="CF21" s="968"/>
      <c r="CG21" s="969"/>
      <c r="CH21" s="974"/>
      <c r="CI21" s="975"/>
      <c r="CJ21" s="975"/>
      <c r="CK21" s="975"/>
      <c r="CL21" s="985"/>
      <c r="CM21" s="974"/>
      <c r="CN21" s="975"/>
      <c r="CO21" s="975"/>
      <c r="CP21" s="975"/>
      <c r="CQ21" s="985"/>
      <c r="CR21" s="974"/>
      <c r="CS21" s="975"/>
      <c r="CT21" s="975"/>
      <c r="CU21" s="975"/>
      <c r="CV21" s="985"/>
      <c r="CW21" s="974"/>
      <c r="CX21" s="975"/>
      <c r="CY21" s="975"/>
      <c r="CZ21" s="975"/>
      <c r="DA21" s="985"/>
      <c r="DB21" s="974"/>
      <c r="DC21" s="975"/>
      <c r="DD21" s="975"/>
      <c r="DE21" s="975"/>
      <c r="DF21" s="985"/>
      <c r="DG21" s="974"/>
      <c r="DH21" s="975"/>
      <c r="DI21" s="975"/>
      <c r="DJ21" s="975"/>
      <c r="DK21" s="985"/>
      <c r="DL21" s="974"/>
      <c r="DM21" s="975"/>
      <c r="DN21" s="975"/>
      <c r="DO21" s="975"/>
      <c r="DP21" s="985"/>
      <c r="DQ21" s="974"/>
      <c r="DR21" s="975"/>
      <c r="DS21" s="975"/>
      <c r="DT21" s="975"/>
      <c r="DU21" s="985"/>
      <c r="DV21" s="967"/>
      <c r="DW21" s="968"/>
      <c r="DX21" s="968"/>
      <c r="DY21" s="968"/>
      <c r="DZ21" s="986"/>
      <c r="EA21" s="82"/>
    </row>
    <row r="22" spans="1:131" s="54" customFormat="1" ht="26.25" customHeight="1" x14ac:dyDescent="0.15">
      <c r="A22" s="60">
        <v>16</v>
      </c>
      <c r="B22" s="967"/>
      <c r="C22" s="968"/>
      <c r="D22" s="968"/>
      <c r="E22" s="968"/>
      <c r="F22" s="968"/>
      <c r="G22" s="968"/>
      <c r="H22" s="968"/>
      <c r="I22" s="968"/>
      <c r="J22" s="968"/>
      <c r="K22" s="968"/>
      <c r="L22" s="968"/>
      <c r="M22" s="968"/>
      <c r="N22" s="968"/>
      <c r="O22" s="968"/>
      <c r="P22" s="969"/>
      <c r="Q22" s="1018"/>
      <c r="R22" s="1019"/>
      <c r="S22" s="1019"/>
      <c r="T22" s="1019"/>
      <c r="U22" s="1019"/>
      <c r="V22" s="1019"/>
      <c r="W22" s="1019"/>
      <c r="X22" s="1019"/>
      <c r="Y22" s="1019"/>
      <c r="Z22" s="1019"/>
      <c r="AA22" s="1019"/>
      <c r="AB22" s="1019"/>
      <c r="AC22" s="1019"/>
      <c r="AD22" s="1019"/>
      <c r="AE22" s="1020"/>
      <c r="AF22" s="997"/>
      <c r="AG22" s="975"/>
      <c r="AH22" s="975"/>
      <c r="AI22" s="975"/>
      <c r="AJ22" s="998"/>
      <c r="AK22" s="1021"/>
      <c r="AL22" s="1019"/>
      <c r="AM22" s="1019"/>
      <c r="AN22" s="1019"/>
      <c r="AO22" s="1019"/>
      <c r="AP22" s="1019"/>
      <c r="AQ22" s="1019"/>
      <c r="AR22" s="1019"/>
      <c r="AS22" s="1019"/>
      <c r="AT22" s="1019"/>
      <c r="AU22" s="1022"/>
      <c r="AV22" s="1022"/>
      <c r="AW22" s="1022"/>
      <c r="AX22" s="1022"/>
      <c r="AY22" s="1023"/>
      <c r="AZ22" s="1002" t="s">
        <v>449</v>
      </c>
      <c r="BA22" s="1002"/>
      <c r="BB22" s="1002"/>
      <c r="BC22" s="1002"/>
      <c r="BD22" s="1003"/>
      <c r="BE22" s="82"/>
      <c r="BF22" s="82"/>
      <c r="BG22" s="82"/>
      <c r="BH22" s="82"/>
      <c r="BI22" s="82"/>
      <c r="BJ22" s="82"/>
      <c r="BK22" s="82"/>
      <c r="BL22" s="82"/>
      <c r="BM22" s="82"/>
      <c r="BN22" s="82"/>
      <c r="BO22" s="82"/>
      <c r="BP22" s="82"/>
      <c r="BQ22" s="60">
        <v>16</v>
      </c>
      <c r="BR22" s="88"/>
      <c r="BS22" s="967"/>
      <c r="BT22" s="968"/>
      <c r="BU22" s="968"/>
      <c r="BV22" s="968"/>
      <c r="BW22" s="968"/>
      <c r="BX22" s="968"/>
      <c r="BY22" s="968"/>
      <c r="BZ22" s="968"/>
      <c r="CA22" s="968"/>
      <c r="CB22" s="968"/>
      <c r="CC22" s="968"/>
      <c r="CD22" s="968"/>
      <c r="CE22" s="968"/>
      <c r="CF22" s="968"/>
      <c r="CG22" s="969"/>
      <c r="CH22" s="974"/>
      <c r="CI22" s="975"/>
      <c r="CJ22" s="975"/>
      <c r="CK22" s="975"/>
      <c r="CL22" s="985"/>
      <c r="CM22" s="974"/>
      <c r="CN22" s="975"/>
      <c r="CO22" s="975"/>
      <c r="CP22" s="975"/>
      <c r="CQ22" s="985"/>
      <c r="CR22" s="974"/>
      <c r="CS22" s="975"/>
      <c r="CT22" s="975"/>
      <c r="CU22" s="975"/>
      <c r="CV22" s="985"/>
      <c r="CW22" s="974"/>
      <c r="CX22" s="975"/>
      <c r="CY22" s="975"/>
      <c r="CZ22" s="975"/>
      <c r="DA22" s="985"/>
      <c r="DB22" s="974"/>
      <c r="DC22" s="975"/>
      <c r="DD22" s="975"/>
      <c r="DE22" s="975"/>
      <c r="DF22" s="985"/>
      <c r="DG22" s="974"/>
      <c r="DH22" s="975"/>
      <c r="DI22" s="975"/>
      <c r="DJ22" s="975"/>
      <c r="DK22" s="985"/>
      <c r="DL22" s="974"/>
      <c r="DM22" s="975"/>
      <c r="DN22" s="975"/>
      <c r="DO22" s="975"/>
      <c r="DP22" s="985"/>
      <c r="DQ22" s="974"/>
      <c r="DR22" s="975"/>
      <c r="DS22" s="975"/>
      <c r="DT22" s="975"/>
      <c r="DU22" s="985"/>
      <c r="DV22" s="967"/>
      <c r="DW22" s="968"/>
      <c r="DX22" s="968"/>
      <c r="DY22" s="968"/>
      <c r="DZ22" s="986"/>
      <c r="EA22" s="82"/>
    </row>
    <row r="23" spans="1:131" s="54" customFormat="1" ht="26.25" customHeight="1" x14ac:dyDescent="0.15">
      <c r="A23" s="61" t="s">
        <v>450</v>
      </c>
      <c r="B23" s="945" t="s">
        <v>251</v>
      </c>
      <c r="C23" s="946"/>
      <c r="D23" s="946"/>
      <c r="E23" s="946"/>
      <c r="F23" s="946"/>
      <c r="G23" s="946"/>
      <c r="H23" s="946"/>
      <c r="I23" s="946"/>
      <c r="J23" s="946"/>
      <c r="K23" s="946"/>
      <c r="L23" s="946"/>
      <c r="M23" s="946"/>
      <c r="N23" s="946"/>
      <c r="O23" s="946"/>
      <c r="P23" s="947"/>
      <c r="Q23" s="1016">
        <v>42005</v>
      </c>
      <c r="R23" s="957"/>
      <c r="S23" s="957"/>
      <c r="T23" s="957"/>
      <c r="U23" s="957"/>
      <c r="V23" s="957">
        <v>40218</v>
      </c>
      <c r="W23" s="957"/>
      <c r="X23" s="957"/>
      <c r="Y23" s="957"/>
      <c r="Z23" s="957"/>
      <c r="AA23" s="957">
        <v>1787</v>
      </c>
      <c r="AB23" s="957"/>
      <c r="AC23" s="957"/>
      <c r="AD23" s="957"/>
      <c r="AE23" s="1017"/>
      <c r="AF23" s="988">
        <v>1442</v>
      </c>
      <c r="AG23" s="957"/>
      <c r="AH23" s="957"/>
      <c r="AI23" s="957"/>
      <c r="AJ23" s="989"/>
      <c r="AK23" s="990"/>
      <c r="AL23" s="956"/>
      <c r="AM23" s="956"/>
      <c r="AN23" s="956"/>
      <c r="AO23" s="956"/>
      <c r="AP23" s="957">
        <v>42559</v>
      </c>
      <c r="AQ23" s="957"/>
      <c r="AR23" s="957"/>
      <c r="AS23" s="957"/>
      <c r="AT23" s="957"/>
      <c r="AU23" s="958"/>
      <c r="AV23" s="958"/>
      <c r="AW23" s="958"/>
      <c r="AX23" s="958"/>
      <c r="AY23" s="959"/>
      <c r="AZ23" s="992" t="s">
        <v>168</v>
      </c>
      <c r="BA23" s="952"/>
      <c r="BB23" s="952"/>
      <c r="BC23" s="952"/>
      <c r="BD23" s="993"/>
      <c r="BE23" s="82"/>
      <c r="BF23" s="82"/>
      <c r="BG23" s="82"/>
      <c r="BH23" s="82"/>
      <c r="BI23" s="82"/>
      <c r="BJ23" s="82"/>
      <c r="BK23" s="82"/>
      <c r="BL23" s="82"/>
      <c r="BM23" s="82"/>
      <c r="BN23" s="82"/>
      <c r="BO23" s="82"/>
      <c r="BP23" s="82"/>
      <c r="BQ23" s="60">
        <v>17</v>
      </c>
      <c r="BR23" s="88"/>
      <c r="BS23" s="967"/>
      <c r="BT23" s="968"/>
      <c r="BU23" s="968"/>
      <c r="BV23" s="968"/>
      <c r="BW23" s="968"/>
      <c r="BX23" s="968"/>
      <c r="BY23" s="968"/>
      <c r="BZ23" s="968"/>
      <c r="CA23" s="968"/>
      <c r="CB23" s="968"/>
      <c r="CC23" s="968"/>
      <c r="CD23" s="968"/>
      <c r="CE23" s="968"/>
      <c r="CF23" s="968"/>
      <c r="CG23" s="969"/>
      <c r="CH23" s="974"/>
      <c r="CI23" s="975"/>
      <c r="CJ23" s="975"/>
      <c r="CK23" s="975"/>
      <c r="CL23" s="985"/>
      <c r="CM23" s="974"/>
      <c r="CN23" s="975"/>
      <c r="CO23" s="975"/>
      <c r="CP23" s="975"/>
      <c r="CQ23" s="985"/>
      <c r="CR23" s="974"/>
      <c r="CS23" s="975"/>
      <c r="CT23" s="975"/>
      <c r="CU23" s="975"/>
      <c r="CV23" s="985"/>
      <c r="CW23" s="974"/>
      <c r="CX23" s="975"/>
      <c r="CY23" s="975"/>
      <c r="CZ23" s="975"/>
      <c r="DA23" s="985"/>
      <c r="DB23" s="974"/>
      <c r="DC23" s="975"/>
      <c r="DD23" s="975"/>
      <c r="DE23" s="975"/>
      <c r="DF23" s="985"/>
      <c r="DG23" s="974"/>
      <c r="DH23" s="975"/>
      <c r="DI23" s="975"/>
      <c r="DJ23" s="975"/>
      <c r="DK23" s="985"/>
      <c r="DL23" s="974"/>
      <c r="DM23" s="975"/>
      <c r="DN23" s="975"/>
      <c r="DO23" s="975"/>
      <c r="DP23" s="985"/>
      <c r="DQ23" s="974"/>
      <c r="DR23" s="975"/>
      <c r="DS23" s="975"/>
      <c r="DT23" s="975"/>
      <c r="DU23" s="985"/>
      <c r="DV23" s="967"/>
      <c r="DW23" s="968"/>
      <c r="DX23" s="968"/>
      <c r="DY23" s="968"/>
      <c r="DZ23" s="986"/>
      <c r="EA23" s="82"/>
    </row>
    <row r="24" spans="1:131" s="54" customFormat="1" ht="26.25" customHeight="1" x14ac:dyDescent="0.15">
      <c r="A24" s="1014" t="s">
        <v>233</v>
      </c>
      <c r="B24" s="1014"/>
      <c r="C24" s="1014"/>
      <c r="D24" s="1014"/>
      <c r="E24" s="1014"/>
      <c r="F24" s="1014"/>
      <c r="G24" s="1014"/>
      <c r="H24" s="1014"/>
      <c r="I24" s="1014"/>
      <c r="J24" s="1014"/>
      <c r="K24" s="1014"/>
      <c r="L24" s="1014"/>
      <c r="M24" s="1014"/>
      <c r="N24" s="1014"/>
      <c r="O24" s="1014"/>
      <c r="P24" s="1014"/>
      <c r="Q24" s="1014"/>
      <c r="R24" s="1014"/>
      <c r="S24" s="1014"/>
      <c r="T24" s="1014"/>
      <c r="U24" s="1014"/>
      <c r="V24" s="1014"/>
      <c r="W24" s="1014"/>
      <c r="X24" s="1014"/>
      <c r="Y24" s="1014"/>
      <c r="Z24" s="1014"/>
      <c r="AA24" s="1014"/>
      <c r="AB24" s="1014"/>
      <c r="AC24" s="1014"/>
      <c r="AD24" s="1014"/>
      <c r="AE24" s="1014"/>
      <c r="AF24" s="1014"/>
      <c r="AG24" s="1014"/>
      <c r="AH24" s="1014"/>
      <c r="AI24" s="1014"/>
      <c r="AJ24" s="1014"/>
      <c r="AK24" s="1014"/>
      <c r="AL24" s="1014"/>
      <c r="AM24" s="1014"/>
      <c r="AN24" s="1014"/>
      <c r="AO24" s="1014"/>
      <c r="AP24" s="1014"/>
      <c r="AQ24" s="1014"/>
      <c r="AR24" s="1014"/>
      <c r="AS24" s="1014"/>
      <c r="AT24" s="1014"/>
      <c r="AU24" s="1014"/>
      <c r="AV24" s="1014"/>
      <c r="AW24" s="1014"/>
      <c r="AX24" s="1014"/>
      <c r="AY24" s="1014"/>
      <c r="AZ24" s="64"/>
      <c r="BA24" s="64"/>
      <c r="BB24" s="64"/>
      <c r="BC24" s="64"/>
      <c r="BD24" s="64"/>
      <c r="BE24" s="82"/>
      <c r="BF24" s="82"/>
      <c r="BG24" s="82"/>
      <c r="BH24" s="82"/>
      <c r="BI24" s="82"/>
      <c r="BJ24" s="82"/>
      <c r="BK24" s="82"/>
      <c r="BL24" s="82"/>
      <c r="BM24" s="82"/>
      <c r="BN24" s="82"/>
      <c r="BO24" s="82"/>
      <c r="BP24" s="82"/>
      <c r="BQ24" s="60">
        <v>18</v>
      </c>
      <c r="BR24" s="88"/>
      <c r="BS24" s="967"/>
      <c r="BT24" s="968"/>
      <c r="BU24" s="968"/>
      <c r="BV24" s="968"/>
      <c r="BW24" s="968"/>
      <c r="BX24" s="968"/>
      <c r="BY24" s="968"/>
      <c r="BZ24" s="968"/>
      <c r="CA24" s="968"/>
      <c r="CB24" s="968"/>
      <c r="CC24" s="968"/>
      <c r="CD24" s="968"/>
      <c r="CE24" s="968"/>
      <c r="CF24" s="968"/>
      <c r="CG24" s="969"/>
      <c r="CH24" s="974"/>
      <c r="CI24" s="975"/>
      <c r="CJ24" s="975"/>
      <c r="CK24" s="975"/>
      <c r="CL24" s="985"/>
      <c r="CM24" s="974"/>
      <c r="CN24" s="975"/>
      <c r="CO24" s="975"/>
      <c r="CP24" s="975"/>
      <c r="CQ24" s="985"/>
      <c r="CR24" s="974"/>
      <c r="CS24" s="975"/>
      <c r="CT24" s="975"/>
      <c r="CU24" s="975"/>
      <c r="CV24" s="985"/>
      <c r="CW24" s="974"/>
      <c r="CX24" s="975"/>
      <c r="CY24" s="975"/>
      <c r="CZ24" s="975"/>
      <c r="DA24" s="985"/>
      <c r="DB24" s="974"/>
      <c r="DC24" s="975"/>
      <c r="DD24" s="975"/>
      <c r="DE24" s="975"/>
      <c r="DF24" s="985"/>
      <c r="DG24" s="974"/>
      <c r="DH24" s="975"/>
      <c r="DI24" s="975"/>
      <c r="DJ24" s="975"/>
      <c r="DK24" s="985"/>
      <c r="DL24" s="974"/>
      <c r="DM24" s="975"/>
      <c r="DN24" s="975"/>
      <c r="DO24" s="975"/>
      <c r="DP24" s="985"/>
      <c r="DQ24" s="974"/>
      <c r="DR24" s="975"/>
      <c r="DS24" s="975"/>
      <c r="DT24" s="975"/>
      <c r="DU24" s="985"/>
      <c r="DV24" s="967"/>
      <c r="DW24" s="968"/>
      <c r="DX24" s="968"/>
      <c r="DY24" s="968"/>
      <c r="DZ24" s="986"/>
      <c r="EA24" s="82"/>
    </row>
    <row r="25" spans="1:131" s="52" customFormat="1" ht="26.25" customHeight="1" x14ac:dyDescent="0.15">
      <c r="A25" s="1015" t="s">
        <v>452</v>
      </c>
      <c r="B25" s="1015"/>
      <c r="C25" s="1015"/>
      <c r="D25" s="1015"/>
      <c r="E25" s="1015"/>
      <c r="F25" s="1015"/>
      <c r="G25" s="1015"/>
      <c r="H25" s="1015"/>
      <c r="I25" s="1015"/>
      <c r="J25" s="1015"/>
      <c r="K25" s="1015"/>
      <c r="L25" s="1015"/>
      <c r="M25" s="1015"/>
      <c r="N25" s="1015"/>
      <c r="O25" s="1015"/>
      <c r="P25" s="1015"/>
      <c r="Q25" s="1015"/>
      <c r="R25" s="1015"/>
      <c r="S25" s="1015"/>
      <c r="T25" s="1015"/>
      <c r="U25" s="1015"/>
      <c r="V25" s="1015"/>
      <c r="W25" s="1015"/>
      <c r="X25" s="1015"/>
      <c r="Y25" s="1015"/>
      <c r="Z25" s="1015"/>
      <c r="AA25" s="1015"/>
      <c r="AB25" s="1015"/>
      <c r="AC25" s="1015"/>
      <c r="AD25" s="1015"/>
      <c r="AE25" s="1015"/>
      <c r="AF25" s="1015"/>
      <c r="AG25" s="1015"/>
      <c r="AH25" s="1015"/>
      <c r="AI25" s="1015"/>
      <c r="AJ25" s="1015"/>
      <c r="AK25" s="1015"/>
      <c r="AL25" s="1015"/>
      <c r="AM25" s="1015"/>
      <c r="AN25" s="1015"/>
      <c r="AO25" s="1015"/>
      <c r="AP25" s="1015"/>
      <c r="AQ25" s="1015"/>
      <c r="AR25" s="1015"/>
      <c r="AS25" s="1015"/>
      <c r="AT25" s="1015"/>
      <c r="AU25" s="1015"/>
      <c r="AV25" s="1015"/>
      <c r="AW25" s="1015"/>
      <c r="AX25" s="1015"/>
      <c r="AY25" s="1015"/>
      <c r="AZ25" s="1015"/>
      <c r="BA25" s="1015"/>
      <c r="BB25" s="1015"/>
      <c r="BC25" s="1015"/>
      <c r="BD25" s="1015"/>
      <c r="BE25" s="1015"/>
      <c r="BF25" s="1015"/>
      <c r="BG25" s="1015"/>
      <c r="BH25" s="1015"/>
      <c r="BI25" s="1015"/>
      <c r="BJ25" s="64"/>
      <c r="BK25" s="64"/>
      <c r="BL25" s="64"/>
      <c r="BM25" s="64"/>
      <c r="BN25" s="64"/>
      <c r="BO25" s="63"/>
      <c r="BP25" s="63"/>
      <c r="BQ25" s="60">
        <v>19</v>
      </c>
      <c r="BR25" s="88"/>
      <c r="BS25" s="967"/>
      <c r="BT25" s="968"/>
      <c r="BU25" s="968"/>
      <c r="BV25" s="968"/>
      <c r="BW25" s="968"/>
      <c r="BX25" s="968"/>
      <c r="BY25" s="968"/>
      <c r="BZ25" s="968"/>
      <c r="CA25" s="968"/>
      <c r="CB25" s="968"/>
      <c r="CC25" s="968"/>
      <c r="CD25" s="968"/>
      <c r="CE25" s="968"/>
      <c r="CF25" s="968"/>
      <c r="CG25" s="969"/>
      <c r="CH25" s="974"/>
      <c r="CI25" s="975"/>
      <c r="CJ25" s="975"/>
      <c r="CK25" s="975"/>
      <c r="CL25" s="985"/>
      <c r="CM25" s="974"/>
      <c r="CN25" s="975"/>
      <c r="CO25" s="975"/>
      <c r="CP25" s="975"/>
      <c r="CQ25" s="985"/>
      <c r="CR25" s="974"/>
      <c r="CS25" s="975"/>
      <c r="CT25" s="975"/>
      <c r="CU25" s="975"/>
      <c r="CV25" s="985"/>
      <c r="CW25" s="974"/>
      <c r="CX25" s="975"/>
      <c r="CY25" s="975"/>
      <c r="CZ25" s="975"/>
      <c r="DA25" s="985"/>
      <c r="DB25" s="974"/>
      <c r="DC25" s="975"/>
      <c r="DD25" s="975"/>
      <c r="DE25" s="975"/>
      <c r="DF25" s="985"/>
      <c r="DG25" s="974"/>
      <c r="DH25" s="975"/>
      <c r="DI25" s="975"/>
      <c r="DJ25" s="975"/>
      <c r="DK25" s="985"/>
      <c r="DL25" s="974"/>
      <c r="DM25" s="975"/>
      <c r="DN25" s="975"/>
      <c r="DO25" s="975"/>
      <c r="DP25" s="985"/>
      <c r="DQ25" s="974"/>
      <c r="DR25" s="975"/>
      <c r="DS25" s="975"/>
      <c r="DT25" s="975"/>
      <c r="DU25" s="985"/>
      <c r="DV25" s="967"/>
      <c r="DW25" s="968"/>
      <c r="DX25" s="968"/>
      <c r="DY25" s="968"/>
      <c r="DZ25" s="986"/>
      <c r="EA25" s="55"/>
    </row>
    <row r="26" spans="1:131" s="52" customFormat="1" ht="26.25" customHeight="1" x14ac:dyDescent="0.15">
      <c r="A26" s="703" t="s">
        <v>443</v>
      </c>
      <c r="B26" s="704"/>
      <c r="C26" s="704"/>
      <c r="D26" s="704"/>
      <c r="E26" s="704"/>
      <c r="F26" s="704"/>
      <c r="G26" s="704"/>
      <c r="H26" s="704"/>
      <c r="I26" s="704"/>
      <c r="J26" s="704"/>
      <c r="K26" s="704"/>
      <c r="L26" s="704"/>
      <c r="M26" s="704"/>
      <c r="N26" s="704"/>
      <c r="O26" s="704"/>
      <c r="P26" s="705"/>
      <c r="Q26" s="695" t="s">
        <v>277</v>
      </c>
      <c r="R26" s="696"/>
      <c r="S26" s="696"/>
      <c r="T26" s="696"/>
      <c r="U26" s="697"/>
      <c r="V26" s="695" t="s">
        <v>332</v>
      </c>
      <c r="W26" s="696"/>
      <c r="X26" s="696"/>
      <c r="Y26" s="696"/>
      <c r="Z26" s="697"/>
      <c r="AA26" s="695" t="s">
        <v>296</v>
      </c>
      <c r="AB26" s="696"/>
      <c r="AC26" s="696"/>
      <c r="AD26" s="696"/>
      <c r="AE26" s="696"/>
      <c r="AF26" s="781" t="s">
        <v>453</v>
      </c>
      <c r="AG26" s="710"/>
      <c r="AH26" s="710"/>
      <c r="AI26" s="710"/>
      <c r="AJ26" s="782"/>
      <c r="AK26" s="696" t="s">
        <v>454</v>
      </c>
      <c r="AL26" s="696"/>
      <c r="AM26" s="696"/>
      <c r="AN26" s="696"/>
      <c r="AO26" s="697"/>
      <c r="AP26" s="695" t="s">
        <v>37</v>
      </c>
      <c r="AQ26" s="696"/>
      <c r="AR26" s="696"/>
      <c r="AS26" s="696"/>
      <c r="AT26" s="697"/>
      <c r="AU26" s="695" t="s">
        <v>455</v>
      </c>
      <c r="AV26" s="696"/>
      <c r="AW26" s="696"/>
      <c r="AX26" s="696"/>
      <c r="AY26" s="697"/>
      <c r="AZ26" s="695" t="s">
        <v>457</v>
      </c>
      <c r="BA26" s="696"/>
      <c r="BB26" s="696"/>
      <c r="BC26" s="696"/>
      <c r="BD26" s="697"/>
      <c r="BE26" s="695" t="s">
        <v>194</v>
      </c>
      <c r="BF26" s="696"/>
      <c r="BG26" s="696"/>
      <c r="BH26" s="696"/>
      <c r="BI26" s="701"/>
      <c r="BJ26" s="64"/>
      <c r="BK26" s="64"/>
      <c r="BL26" s="64"/>
      <c r="BM26" s="64"/>
      <c r="BN26" s="64"/>
      <c r="BO26" s="63"/>
      <c r="BP26" s="63"/>
      <c r="BQ26" s="60">
        <v>20</v>
      </c>
      <c r="BR26" s="88"/>
      <c r="BS26" s="967"/>
      <c r="BT26" s="968"/>
      <c r="BU26" s="968"/>
      <c r="BV26" s="968"/>
      <c r="BW26" s="968"/>
      <c r="BX26" s="968"/>
      <c r="BY26" s="968"/>
      <c r="BZ26" s="968"/>
      <c r="CA26" s="968"/>
      <c r="CB26" s="968"/>
      <c r="CC26" s="968"/>
      <c r="CD26" s="968"/>
      <c r="CE26" s="968"/>
      <c r="CF26" s="968"/>
      <c r="CG26" s="969"/>
      <c r="CH26" s="974"/>
      <c r="CI26" s="975"/>
      <c r="CJ26" s="975"/>
      <c r="CK26" s="975"/>
      <c r="CL26" s="985"/>
      <c r="CM26" s="974"/>
      <c r="CN26" s="975"/>
      <c r="CO26" s="975"/>
      <c r="CP26" s="975"/>
      <c r="CQ26" s="985"/>
      <c r="CR26" s="974"/>
      <c r="CS26" s="975"/>
      <c r="CT26" s="975"/>
      <c r="CU26" s="975"/>
      <c r="CV26" s="985"/>
      <c r="CW26" s="974"/>
      <c r="CX26" s="975"/>
      <c r="CY26" s="975"/>
      <c r="CZ26" s="975"/>
      <c r="DA26" s="985"/>
      <c r="DB26" s="974"/>
      <c r="DC26" s="975"/>
      <c r="DD26" s="975"/>
      <c r="DE26" s="975"/>
      <c r="DF26" s="985"/>
      <c r="DG26" s="974"/>
      <c r="DH26" s="975"/>
      <c r="DI26" s="975"/>
      <c r="DJ26" s="975"/>
      <c r="DK26" s="985"/>
      <c r="DL26" s="974"/>
      <c r="DM26" s="975"/>
      <c r="DN26" s="975"/>
      <c r="DO26" s="975"/>
      <c r="DP26" s="985"/>
      <c r="DQ26" s="974"/>
      <c r="DR26" s="975"/>
      <c r="DS26" s="975"/>
      <c r="DT26" s="975"/>
      <c r="DU26" s="985"/>
      <c r="DV26" s="967"/>
      <c r="DW26" s="968"/>
      <c r="DX26" s="968"/>
      <c r="DY26" s="968"/>
      <c r="DZ26" s="986"/>
      <c r="EA26" s="55"/>
    </row>
    <row r="27" spans="1:131" s="52" customFormat="1" ht="26.25" customHeight="1" x14ac:dyDescent="0.15">
      <c r="A27" s="706"/>
      <c r="B27" s="707"/>
      <c r="C27" s="707"/>
      <c r="D27" s="707"/>
      <c r="E27" s="707"/>
      <c r="F27" s="707"/>
      <c r="G27" s="707"/>
      <c r="H27" s="707"/>
      <c r="I27" s="707"/>
      <c r="J27" s="707"/>
      <c r="K27" s="707"/>
      <c r="L27" s="707"/>
      <c r="M27" s="707"/>
      <c r="N27" s="707"/>
      <c r="O27" s="707"/>
      <c r="P27" s="708"/>
      <c r="Q27" s="698"/>
      <c r="R27" s="699"/>
      <c r="S27" s="699"/>
      <c r="T27" s="699"/>
      <c r="U27" s="700"/>
      <c r="V27" s="698"/>
      <c r="W27" s="699"/>
      <c r="X27" s="699"/>
      <c r="Y27" s="699"/>
      <c r="Z27" s="700"/>
      <c r="AA27" s="698"/>
      <c r="AB27" s="699"/>
      <c r="AC27" s="699"/>
      <c r="AD27" s="699"/>
      <c r="AE27" s="699"/>
      <c r="AF27" s="783"/>
      <c r="AG27" s="713"/>
      <c r="AH27" s="713"/>
      <c r="AI27" s="713"/>
      <c r="AJ27" s="784"/>
      <c r="AK27" s="699"/>
      <c r="AL27" s="699"/>
      <c r="AM27" s="699"/>
      <c r="AN27" s="699"/>
      <c r="AO27" s="700"/>
      <c r="AP27" s="698"/>
      <c r="AQ27" s="699"/>
      <c r="AR27" s="699"/>
      <c r="AS27" s="699"/>
      <c r="AT27" s="700"/>
      <c r="AU27" s="698"/>
      <c r="AV27" s="699"/>
      <c r="AW27" s="699"/>
      <c r="AX27" s="699"/>
      <c r="AY27" s="700"/>
      <c r="AZ27" s="698"/>
      <c r="BA27" s="699"/>
      <c r="BB27" s="699"/>
      <c r="BC27" s="699"/>
      <c r="BD27" s="700"/>
      <c r="BE27" s="698"/>
      <c r="BF27" s="699"/>
      <c r="BG27" s="699"/>
      <c r="BH27" s="699"/>
      <c r="BI27" s="702"/>
      <c r="BJ27" s="64"/>
      <c r="BK27" s="64"/>
      <c r="BL27" s="64"/>
      <c r="BM27" s="64"/>
      <c r="BN27" s="64"/>
      <c r="BO27" s="63"/>
      <c r="BP27" s="63"/>
      <c r="BQ27" s="60">
        <v>21</v>
      </c>
      <c r="BR27" s="88"/>
      <c r="BS27" s="967"/>
      <c r="BT27" s="968"/>
      <c r="BU27" s="968"/>
      <c r="BV27" s="968"/>
      <c r="BW27" s="968"/>
      <c r="BX27" s="968"/>
      <c r="BY27" s="968"/>
      <c r="BZ27" s="968"/>
      <c r="CA27" s="968"/>
      <c r="CB27" s="968"/>
      <c r="CC27" s="968"/>
      <c r="CD27" s="968"/>
      <c r="CE27" s="968"/>
      <c r="CF27" s="968"/>
      <c r="CG27" s="969"/>
      <c r="CH27" s="974"/>
      <c r="CI27" s="975"/>
      <c r="CJ27" s="975"/>
      <c r="CK27" s="975"/>
      <c r="CL27" s="985"/>
      <c r="CM27" s="974"/>
      <c r="CN27" s="975"/>
      <c r="CO27" s="975"/>
      <c r="CP27" s="975"/>
      <c r="CQ27" s="985"/>
      <c r="CR27" s="974"/>
      <c r="CS27" s="975"/>
      <c r="CT27" s="975"/>
      <c r="CU27" s="975"/>
      <c r="CV27" s="985"/>
      <c r="CW27" s="974"/>
      <c r="CX27" s="975"/>
      <c r="CY27" s="975"/>
      <c r="CZ27" s="975"/>
      <c r="DA27" s="985"/>
      <c r="DB27" s="974"/>
      <c r="DC27" s="975"/>
      <c r="DD27" s="975"/>
      <c r="DE27" s="975"/>
      <c r="DF27" s="985"/>
      <c r="DG27" s="974"/>
      <c r="DH27" s="975"/>
      <c r="DI27" s="975"/>
      <c r="DJ27" s="975"/>
      <c r="DK27" s="985"/>
      <c r="DL27" s="974"/>
      <c r="DM27" s="975"/>
      <c r="DN27" s="975"/>
      <c r="DO27" s="975"/>
      <c r="DP27" s="985"/>
      <c r="DQ27" s="974"/>
      <c r="DR27" s="975"/>
      <c r="DS27" s="975"/>
      <c r="DT27" s="975"/>
      <c r="DU27" s="985"/>
      <c r="DV27" s="967"/>
      <c r="DW27" s="968"/>
      <c r="DX27" s="968"/>
      <c r="DY27" s="968"/>
      <c r="DZ27" s="986"/>
      <c r="EA27" s="55"/>
    </row>
    <row r="28" spans="1:131" s="52" customFormat="1" ht="26.25" customHeight="1" x14ac:dyDescent="0.15">
      <c r="A28" s="62">
        <v>1</v>
      </c>
      <c r="B28" s="978" t="s">
        <v>430</v>
      </c>
      <c r="C28" s="979"/>
      <c r="D28" s="979"/>
      <c r="E28" s="979"/>
      <c r="F28" s="979"/>
      <c r="G28" s="979"/>
      <c r="H28" s="979"/>
      <c r="I28" s="979"/>
      <c r="J28" s="979"/>
      <c r="K28" s="979"/>
      <c r="L28" s="979"/>
      <c r="M28" s="979"/>
      <c r="N28" s="979"/>
      <c r="O28" s="979"/>
      <c r="P28" s="980"/>
      <c r="Q28" s="1005">
        <v>5342</v>
      </c>
      <c r="R28" s="1006"/>
      <c r="S28" s="1006"/>
      <c r="T28" s="1006"/>
      <c r="U28" s="1006"/>
      <c r="V28" s="1006">
        <v>5244</v>
      </c>
      <c r="W28" s="1006"/>
      <c r="X28" s="1006"/>
      <c r="Y28" s="1006"/>
      <c r="Z28" s="1006"/>
      <c r="AA28" s="1006">
        <v>98</v>
      </c>
      <c r="AB28" s="1006"/>
      <c r="AC28" s="1006"/>
      <c r="AD28" s="1006"/>
      <c r="AE28" s="1007"/>
      <c r="AF28" s="1008">
        <v>98</v>
      </c>
      <c r="AG28" s="1006"/>
      <c r="AH28" s="1006"/>
      <c r="AI28" s="1006"/>
      <c r="AJ28" s="1009"/>
      <c r="AK28" s="1010">
        <v>321</v>
      </c>
      <c r="AL28" s="1006"/>
      <c r="AM28" s="1006"/>
      <c r="AN28" s="1006"/>
      <c r="AO28" s="1006"/>
      <c r="AP28" s="1006" t="s">
        <v>168</v>
      </c>
      <c r="AQ28" s="1006"/>
      <c r="AR28" s="1006"/>
      <c r="AS28" s="1006"/>
      <c r="AT28" s="1006"/>
      <c r="AU28" s="1006">
        <v>0</v>
      </c>
      <c r="AV28" s="1006"/>
      <c r="AW28" s="1006"/>
      <c r="AX28" s="1006"/>
      <c r="AY28" s="1006"/>
      <c r="AZ28" s="1011" t="s">
        <v>168</v>
      </c>
      <c r="BA28" s="1011"/>
      <c r="BB28" s="1011"/>
      <c r="BC28" s="1011"/>
      <c r="BD28" s="1011"/>
      <c r="BE28" s="1012"/>
      <c r="BF28" s="1012"/>
      <c r="BG28" s="1012"/>
      <c r="BH28" s="1012"/>
      <c r="BI28" s="1013"/>
      <c r="BJ28" s="64"/>
      <c r="BK28" s="64"/>
      <c r="BL28" s="64"/>
      <c r="BM28" s="64"/>
      <c r="BN28" s="64"/>
      <c r="BO28" s="63"/>
      <c r="BP28" s="63"/>
      <c r="BQ28" s="60">
        <v>22</v>
      </c>
      <c r="BR28" s="88"/>
      <c r="BS28" s="967"/>
      <c r="BT28" s="968"/>
      <c r="BU28" s="968"/>
      <c r="BV28" s="968"/>
      <c r="BW28" s="968"/>
      <c r="BX28" s="968"/>
      <c r="BY28" s="968"/>
      <c r="BZ28" s="968"/>
      <c r="CA28" s="968"/>
      <c r="CB28" s="968"/>
      <c r="CC28" s="968"/>
      <c r="CD28" s="968"/>
      <c r="CE28" s="968"/>
      <c r="CF28" s="968"/>
      <c r="CG28" s="969"/>
      <c r="CH28" s="974"/>
      <c r="CI28" s="975"/>
      <c r="CJ28" s="975"/>
      <c r="CK28" s="975"/>
      <c r="CL28" s="985"/>
      <c r="CM28" s="974"/>
      <c r="CN28" s="975"/>
      <c r="CO28" s="975"/>
      <c r="CP28" s="975"/>
      <c r="CQ28" s="985"/>
      <c r="CR28" s="974"/>
      <c r="CS28" s="975"/>
      <c r="CT28" s="975"/>
      <c r="CU28" s="975"/>
      <c r="CV28" s="985"/>
      <c r="CW28" s="974"/>
      <c r="CX28" s="975"/>
      <c r="CY28" s="975"/>
      <c r="CZ28" s="975"/>
      <c r="DA28" s="985"/>
      <c r="DB28" s="974"/>
      <c r="DC28" s="975"/>
      <c r="DD28" s="975"/>
      <c r="DE28" s="975"/>
      <c r="DF28" s="985"/>
      <c r="DG28" s="974"/>
      <c r="DH28" s="975"/>
      <c r="DI28" s="975"/>
      <c r="DJ28" s="975"/>
      <c r="DK28" s="985"/>
      <c r="DL28" s="974"/>
      <c r="DM28" s="975"/>
      <c r="DN28" s="975"/>
      <c r="DO28" s="975"/>
      <c r="DP28" s="985"/>
      <c r="DQ28" s="974"/>
      <c r="DR28" s="975"/>
      <c r="DS28" s="975"/>
      <c r="DT28" s="975"/>
      <c r="DU28" s="985"/>
      <c r="DV28" s="967"/>
      <c r="DW28" s="968"/>
      <c r="DX28" s="968"/>
      <c r="DY28" s="968"/>
      <c r="DZ28" s="986"/>
      <c r="EA28" s="55"/>
    </row>
    <row r="29" spans="1:131" s="52" customFormat="1" ht="26.25" customHeight="1" x14ac:dyDescent="0.15">
      <c r="A29" s="62">
        <v>2</v>
      </c>
      <c r="B29" s="967" t="s">
        <v>410</v>
      </c>
      <c r="C29" s="968"/>
      <c r="D29" s="968"/>
      <c r="E29" s="968"/>
      <c r="F29" s="968"/>
      <c r="G29" s="968"/>
      <c r="H29" s="968"/>
      <c r="I29" s="968"/>
      <c r="J29" s="968"/>
      <c r="K29" s="968"/>
      <c r="L29" s="968"/>
      <c r="M29" s="968"/>
      <c r="N29" s="968"/>
      <c r="O29" s="968"/>
      <c r="P29" s="969"/>
      <c r="Q29" s="970">
        <v>371</v>
      </c>
      <c r="R29" s="971"/>
      <c r="S29" s="971"/>
      <c r="T29" s="971"/>
      <c r="U29" s="971"/>
      <c r="V29" s="971">
        <v>354</v>
      </c>
      <c r="W29" s="971"/>
      <c r="X29" s="971"/>
      <c r="Y29" s="971"/>
      <c r="Z29" s="971"/>
      <c r="AA29" s="971">
        <v>18</v>
      </c>
      <c r="AB29" s="971"/>
      <c r="AC29" s="971"/>
      <c r="AD29" s="971"/>
      <c r="AE29" s="977"/>
      <c r="AF29" s="997">
        <v>18</v>
      </c>
      <c r="AG29" s="975"/>
      <c r="AH29" s="975"/>
      <c r="AI29" s="975"/>
      <c r="AJ29" s="998"/>
      <c r="AK29" s="976">
        <v>179</v>
      </c>
      <c r="AL29" s="971"/>
      <c r="AM29" s="971"/>
      <c r="AN29" s="971"/>
      <c r="AO29" s="971"/>
      <c r="AP29" s="971" t="s">
        <v>168</v>
      </c>
      <c r="AQ29" s="971"/>
      <c r="AR29" s="971"/>
      <c r="AS29" s="971"/>
      <c r="AT29" s="971"/>
      <c r="AU29" s="971">
        <v>57</v>
      </c>
      <c r="AV29" s="971"/>
      <c r="AW29" s="971"/>
      <c r="AX29" s="971"/>
      <c r="AY29" s="971"/>
      <c r="AZ29" s="1004" t="s">
        <v>168</v>
      </c>
      <c r="BA29" s="1004"/>
      <c r="BB29" s="1004"/>
      <c r="BC29" s="1004"/>
      <c r="BD29" s="1004"/>
      <c r="BE29" s="972"/>
      <c r="BF29" s="972"/>
      <c r="BG29" s="972"/>
      <c r="BH29" s="972"/>
      <c r="BI29" s="973"/>
      <c r="BJ29" s="64"/>
      <c r="BK29" s="64"/>
      <c r="BL29" s="64"/>
      <c r="BM29" s="64"/>
      <c r="BN29" s="64"/>
      <c r="BO29" s="63"/>
      <c r="BP29" s="63"/>
      <c r="BQ29" s="60">
        <v>23</v>
      </c>
      <c r="BR29" s="88"/>
      <c r="BS29" s="967"/>
      <c r="BT29" s="968"/>
      <c r="BU29" s="968"/>
      <c r="BV29" s="968"/>
      <c r="BW29" s="968"/>
      <c r="BX29" s="968"/>
      <c r="BY29" s="968"/>
      <c r="BZ29" s="968"/>
      <c r="CA29" s="968"/>
      <c r="CB29" s="968"/>
      <c r="CC29" s="968"/>
      <c r="CD29" s="968"/>
      <c r="CE29" s="968"/>
      <c r="CF29" s="968"/>
      <c r="CG29" s="969"/>
      <c r="CH29" s="974"/>
      <c r="CI29" s="975"/>
      <c r="CJ29" s="975"/>
      <c r="CK29" s="975"/>
      <c r="CL29" s="985"/>
      <c r="CM29" s="974"/>
      <c r="CN29" s="975"/>
      <c r="CO29" s="975"/>
      <c r="CP29" s="975"/>
      <c r="CQ29" s="985"/>
      <c r="CR29" s="974"/>
      <c r="CS29" s="975"/>
      <c r="CT29" s="975"/>
      <c r="CU29" s="975"/>
      <c r="CV29" s="985"/>
      <c r="CW29" s="974"/>
      <c r="CX29" s="975"/>
      <c r="CY29" s="975"/>
      <c r="CZ29" s="975"/>
      <c r="DA29" s="985"/>
      <c r="DB29" s="974"/>
      <c r="DC29" s="975"/>
      <c r="DD29" s="975"/>
      <c r="DE29" s="975"/>
      <c r="DF29" s="985"/>
      <c r="DG29" s="974"/>
      <c r="DH29" s="975"/>
      <c r="DI29" s="975"/>
      <c r="DJ29" s="975"/>
      <c r="DK29" s="985"/>
      <c r="DL29" s="974"/>
      <c r="DM29" s="975"/>
      <c r="DN29" s="975"/>
      <c r="DO29" s="975"/>
      <c r="DP29" s="985"/>
      <c r="DQ29" s="974"/>
      <c r="DR29" s="975"/>
      <c r="DS29" s="975"/>
      <c r="DT29" s="975"/>
      <c r="DU29" s="985"/>
      <c r="DV29" s="967"/>
      <c r="DW29" s="968"/>
      <c r="DX29" s="968"/>
      <c r="DY29" s="968"/>
      <c r="DZ29" s="986"/>
      <c r="EA29" s="55"/>
    </row>
    <row r="30" spans="1:131" s="52" customFormat="1" ht="26.25" customHeight="1" x14ac:dyDescent="0.15">
      <c r="A30" s="62">
        <v>3</v>
      </c>
      <c r="B30" s="967" t="s">
        <v>458</v>
      </c>
      <c r="C30" s="968"/>
      <c r="D30" s="968"/>
      <c r="E30" s="968"/>
      <c r="F30" s="968"/>
      <c r="G30" s="968"/>
      <c r="H30" s="968"/>
      <c r="I30" s="968"/>
      <c r="J30" s="968"/>
      <c r="K30" s="968"/>
      <c r="L30" s="968"/>
      <c r="M30" s="968"/>
      <c r="N30" s="968"/>
      <c r="O30" s="968"/>
      <c r="P30" s="969"/>
      <c r="Q30" s="970">
        <v>1660</v>
      </c>
      <c r="R30" s="971"/>
      <c r="S30" s="971"/>
      <c r="T30" s="971"/>
      <c r="U30" s="971"/>
      <c r="V30" s="971">
        <v>1660</v>
      </c>
      <c r="W30" s="971"/>
      <c r="X30" s="971"/>
      <c r="Y30" s="971"/>
      <c r="Z30" s="971"/>
      <c r="AA30" s="971">
        <v>0</v>
      </c>
      <c r="AB30" s="971"/>
      <c r="AC30" s="971"/>
      <c r="AD30" s="971"/>
      <c r="AE30" s="977"/>
      <c r="AF30" s="997">
        <v>0</v>
      </c>
      <c r="AG30" s="975"/>
      <c r="AH30" s="975"/>
      <c r="AI30" s="975"/>
      <c r="AJ30" s="998"/>
      <c r="AK30" s="976">
        <v>918</v>
      </c>
      <c r="AL30" s="971"/>
      <c r="AM30" s="971"/>
      <c r="AN30" s="971"/>
      <c r="AO30" s="971"/>
      <c r="AP30" s="971" t="s">
        <v>168</v>
      </c>
      <c r="AQ30" s="971"/>
      <c r="AR30" s="971"/>
      <c r="AS30" s="971"/>
      <c r="AT30" s="971"/>
      <c r="AU30" s="971">
        <v>0</v>
      </c>
      <c r="AV30" s="971"/>
      <c r="AW30" s="971"/>
      <c r="AX30" s="971"/>
      <c r="AY30" s="971"/>
      <c r="AZ30" s="1004" t="s">
        <v>168</v>
      </c>
      <c r="BA30" s="1004"/>
      <c r="BB30" s="1004"/>
      <c r="BC30" s="1004"/>
      <c r="BD30" s="1004"/>
      <c r="BE30" s="972"/>
      <c r="BF30" s="972"/>
      <c r="BG30" s="972"/>
      <c r="BH30" s="972"/>
      <c r="BI30" s="973"/>
      <c r="BJ30" s="64"/>
      <c r="BK30" s="64"/>
      <c r="BL30" s="64"/>
      <c r="BM30" s="64"/>
      <c r="BN30" s="64"/>
      <c r="BO30" s="63"/>
      <c r="BP30" s="63"/>
      <c r="BQ30" s="60">
        <v>24</v>
      </c>
      <c r="BR30" s="88"/>
      <c r="BS30" s="967"/>
      <c r="BT30" s="968"/>
      <c r="BU30" s="968"/>
      <c r="BV30" s="968"/>
      <c r="BW30" s="968"/>
      <c r="BX30" s="968"/>
      <c r="BY30" s="968"/>
      <c r="BZ30" s="968"/>
      <c r="CA30" s="968"/>
      <c r="CB30" s="968"/>
      <c r="CC30" s="968"/>
      <c r="CD30" s="968"/>
      <c r="CE30" s="968"/>
      <c r="CF30" s="968"/>
      <c r="CG30" s="969"/>
      <c r="CH30" s="974"/>
      <c r="CI30" s="975"/>
      <c r="CJ30" s="975"/>
      <c r="CK30" s="975"/>
      <c r="CL30" s="985"/>
      <c r="CM30" s="974"/>
      <c r="CN30" s="975"/>
      <c r="CO30" s="975"/>
      <c r="CP30" s="975"/>
      <c r="CQ30" s="985"/>
      <c r="CR30" s="974"/>
      <c r="CS30" s="975"/>
      <c r="CT30" s="975"/>
      <c r="CU30" s="975"/>
      <c r="CV30" s="985"/>
      <c r="CW30" s="974"/>
      <c r="CX30" s="975"/>
      <c r="CY30" s="975"/>
      <c r="CZ30" s="975"/>
      <c r="DA30" s="985"/>
      <c r="DB30" s="974"/>
      <c r="DC30" s="975"/>
      <c r="DD30" s="975"/>
      <c r="DE30" s="975"/>
      <c r="DF30" s="985"/>
      <c r="DG30" s="974"/>
      <c r="DH30" s="975"/>
      <c r="DI30" s="975"/>
      <c r="DJ30" s="975"/>
      <c r="DK30" s="985"/>
      <c r="DL30" s="974"/>
      <c r="DM30" s="975"/>
      <c r="DN30" s="975"/>
      <c r="DO30" s="975"/>
      <c r="DP30" s="985"/>
      <c r="DQ30" s="974"/>
      <c r="DR30" s="975"/>
      <c r="DS30" s="975"/>
      <c r="DT30" s="975"/>
      <c r="DU30" s="985"/>
      <c r="DV30" s="967"/>
      <c r="DW30" s="968"/>
      <c r="DX30" s="968"/>
      <c r="DY30" s="968"/>
      <c r="DZ30" s="986"/>
      <c r="EA30" s="55"/>
    </row>
    <row r="31" spans="1:131" s="52" customFormat="1" ht="26.25" customHeight="1" x14ac:dyDescent="0.15">
      <c r="A31" s="62">
        <v>4</v>
      </c>
      <c r="B31" s="967" t="s">
        <v>414</v>
      </c>
      <c r="C31" s="968"/>
      <c r="D31" s="968"/>
      <c r="E31" s="968"/>
      <c r="F31" s="968"/>
      <c r="G31" s="968"/>
      <c r="H31" s="968"/>
      <c r="I31" s="968"/>
      <c r="J31" s="968"/>
      <c r="K31" s="968"/>
      <c r="L31" s="968"/>
      <c r="M31" s="968"/>
      <c r="N31" s="968"/>
      <c r="O31" s="968"/>
      <c r="P31" s="969"/>
      <c r="Q31" s="970">
        <v>223</v>
      </c>
      <c r="R31" s="971"/>
      <c r="S31" s="971"/>
      <c r="T31" s="971"/>
      <c r="U31" s="971"/>
      <c r="V31" s="971">
        <v>196</v>
      </c>
      <c r="W31" s="971"/>
      <c r="X31" s="971"/>
      <c r="Y31" s="971"/>
      <c r="Z31" s="971"/>
      <c r="AA31" s="971">
        <v>27</v>
      </c>
      <c r="AB31" s="971"/>
      <c r="AC31" s="971"/>
      <c r="AD31" s="971"/>
      <c r="AE31" s="977"/>
      <c r="AF31" s="997">
        <v>27</v>
      </c>
      <c r="AG31" s="975"/>
      <c r="AH31" s="975"/>
      <c r="AI31" s="975"/>
      <c r="AJ31" s="998"/>
      <c r="AK31" s="976">
        <v>134</v>
      </c>
      <c r="AL31" s="971"/>
      <c r="AM31" s="971"/>
      <c r="AN31" s="971"/>
      <c r="AO31" s="971"/>
      <c r="AP31" s="971">
        <v>50</v>
      </c>
      <c r="AQ31" s="971"/>
      <c r="AR31" s="971"/>
      <c r="AS31" s="971"/>
      <c r="AT31" s="971"/>
      <c r="AU31" s="971">
        <v>34</v>
      </c>
      <c r="AV31" s="971"/>
      <c r="AW31" s="971"/>
      <c r="AX31" s="971"/>
      <c r="AY31" s="971"/>
      <c r="AZ31" s="1004" t="s">
        <v>168</v>
      </c>
      <c r="BA31" s="1004"/>
      <c r="BB31" s="1004"/>
      <c r="BC31" s="1004"/>
      <c r="BD31" s="1004"/>
      <c r="BE31" s="972"/>
      <c r="BF31" s="972"/>
      <c r="BG31" s="972"/>
      <c r="BH31" s="972"/>
      <c r="BI31" s="973"/>
      <c r="BJ31" s="64"/>
      <c r="BK31" s="64"/>
      <c r="BL31" s="64"/>
      <c r="BM31" s="64"/>
      <c r="BN31" s="64"/>
      <c r="BO31" s="63"/>
      <c r="BP31" s="63"/>
      <c r="BQ31" s="60">
        <v>25</v>
      </c>
      <c r="BR31" s="88"/>
      <c r="BS31" s="967"/>
      <c r="BT31" s="968"/>
      <c r="BU31" s="968"/>
      <c r="BV31" s="968"/>
      <c r="BW31" s="968"/>
      <c r="BX31" s="968"/>
      <c r="BY31" s="968"/>
      <c r="BZ31" s="968"/>
      <c r="CA31" s="968"/>
      <c r="CB31" s="968"/>
      <c r="CC31" s="968"/>
      <c r="CD31" s="968"/>
      <c r="CE31" s="968"/>
      <c r="CF31" s="968"/>
      <c r="CG31" s="969"/>
      <c r="CH31" s="974"/>
      <c r="CI31" s="975"/>
      <c r="CJ31" s="975"/>
      <c r="CK31" s="975"/>
      <c r="CL31" s="985"/>
      <c r="CM31" s="974"/>
      <c r="CN31" s="975"/>
      <c r="CO31" s="975"/>
      <c r="CP31" s="975"/>
      <c r="CQ31" s="985"/>
      <c r="CR31" s="974"/>
      <c r="CS31" s="975"/>
      <c r="CT31" s="975"/>
      <c r="CU31" s="975"/>
      <c r="CV31" s="985"/>
      <c r="CW31" s="974"/>
      <c r="CX31" s="975"/>
      <c r="CY31" s="975"/>
      <c r="CZ31" s="975"/>
      <c r="DA31" s="985"/>
      <c r="DB31" s="974"/>
      <c r="DC31" s="975"/>
      <c r="DD31" s="975"/>
      <c r="DE31" s="975"/>
      <c r="DF31" s="985"/>
      <c r="DG31" s="974"/>
      <c r="DH31" s="975"/>
      <c r="DI31" s="975"/>
      <c r="DJ31" s="975"/>
      <c r="DK31" s="985"/>
      <c r="DL31" s="974"/>
      <c r="DM31" s="975"/>
      <c r="DN31" s="975"/>
      <c r="DO31" s="975"/>
      <c r="DP31" s="985"/>
      <c r="DQ31" s="974"/>
      <c r="DR31" s="975"/>
      <c r="DS31" s="975"/>
      <c r="DT31" s="975"/>
      <c r="DU31" s="985"/>
      <c r="DV31" s="967"/>
      <c r="DW31" s="968"/>
      <c r="DX31" s="968"/>
      <c r="DY31" s="968"/>
      <c r="DZ31" s="986"/>
      <c r="EA31" s="55"/>
    </row>
    <row r="32" spans="1:131" s="52" customFormat="1" ht="26.25" customHeight="1" x14ac:dyDescent="0.15">
      <c r="A32" s="62">
        <v>5</v>
      </c>
      <c r="B32" s="967" t="s">
        <v>143</v>
      </c>
      <c r="C32" s="968"/>
      <c r="D32" s="968"/>
      <c r="E32" s="968"/>
      <c r="F32" s="968"/>
      <c r="G32" s="968"/>
      <c r="H32" s="968"/>
      <c r="I32" s="968"/>
      <c r="J32" s="968"/>
      <c r="K32" s="968"/>
      <c r="L32" s="968"/>
      <c r="M32" s="968"/>
      <c r="N32" s="968"/>
      <c r="O32" s="968"/>
      <c r="P32" s="969"/>
      <c r="Q32" s="970">
        <v>247</v>
      </c>
      <c r="R32" s="971"/>
      <c r="S32" s="971"/>
      <c r="T32" s="971"/>
      <c r="U32" s="971"/>
      <c r="V32" s="971">
        <v>237</v>
      </c>
      <c r="W32" s="971"/>
      <c r="X32" s="971"/>
      <c r="Y32" s="971"/>
      <c r="Z32" s="971"/>
      <c r="AA32" s="971">
        <v>10</v>
      </c>
      <c r="AB32" s="971"/>
      <c r="AC32" s="971"/>
      <c r="AD32" s="971"/>
      <c r="AE32" s="977"/>
      <c r="AF32" s="997">
        <v>10</v>
      </c>
      <c r="AG32" s="975"/>
      <c r="AH32" s="975"/>
      <c r="AI32" s="975"/>
      <c r="AJ32" s="998"/>
      <c r="AK32" s="976">
        <v>11</v>
      </c>
      <c r="AL32" s="971"/>
      <c r="AM32" s="971"/>
      <c r="AN32" s="971"/>
      <c r="AO32" s="971"/>
      <c r="AP32" s="971">
        <v>19</v>
      </c>
      <c r="AQ32" s="971"/>
      <c r="AR32" s="971"/>
      <c r="AS32" s="971"/>
      <c r="AT32" s="971"/>
      <c r="AU32" s="971">
        <v>7</v>
      </c>
      <c r="AV32" s="971"/>
      <c r="AW32" s="971"/>
      <c r="AX32" s="971"/>
      <c r="AY32" s="971"/>
      <c r="AZ32" s="1004" t="s">
        <v>168</v>
      </c>
      <c r="BA32" s="1004"/>
      <c r="BB32" s="1004"/>
      <c r="BC32" s="1004"/>
      <c r="BD32" s="1004"/>
      <c r="BE32" s="972"/>
      <c r="BF32" s="972"/>
      <c r="BG32" s="972"/>
      <c r="BH32" s="972"/>
      <c r="BI32" s="973"/>
      <c r="BJ32" s="64"/>
      <c r="BK32" s="64"/>
      <c r="BL32" s="64"/>
      <c r="BM32" s="64"/>
      <c r="BN32" s="64"/>
      <c r="BO32" s="63"/>
      <c r="BP32" s="63"/>
      <c r="BQ32" s="60">
        <v>26</v>
      </c>
      <c r="BR32" s="88"/>
      <c r="BS32" s="967"/>
      <c r="BT32" s="968"/>
      <c r="BU32" s="968"/>
      <c r="BV32" s="968"/>
      <c r="BW32" s="968"/>
      <c r="BX32" s="968"/>
      <c r="BY32" s="968"/>
      <c r="BZ32" s="968"/>
      <c r="CA32" s="968"/>
      <c r="CB32" s="968"/>
      <c r="CC32" s="968"/>
      <c r="CD32" s="968"/>
      <c r="CE32" s="968"/>
      <c r="CF32" s="968"/>
      <c r="CG32" s="969"/>
      <c r="CH32" s="974"/>
      <c r="CI32" s="975"/>
      <c r="CJ32" s="975"/>
      <c r="CK32" s="975"/>
      <c r="CL32" s="985"/>
      <c r="CM32" s="974"/>
      <c r="CN32" s="975"/>
      <c r="CO32" s="975"/>
      <c r="CP32" s="975"/>
      <c r="CQ32" s="985"/>
      <c r="CR32" s="974"/>
      <c r="CS32" s="975"/>
      <c r="CT32" s="975"/>
      <c r="CU32" s="975"/>
      <c r="CV32" s="985"/>
      <c r="CW32" s="974"/>
      <c r="CX32" s="975"/>
      <c r="CY32" s="975"/>
      <c r="CZ32" s="975"/>
      <c r="DA32" s="985"/>
      <c r="DB32" s="974"/>
      <c r="DC32" s="975"/>
      <c r="DD32" s="975"/>
      <c r="DE32" s="975"/>
      <c r="DF32" s="985"/>
      <c r="DG32" s="974"/>
      <c r="DH32" s="975"/>
      <c r="DI32" s="975"/>
      <c r="DJ32" s="975"/>
      <c r="DK32" s="985"/>
      <c r="DL32" s="974"/>
      <c r="DM32" s="975"/>
      <c r="DN32" s="975"/>
      <c r="DO32" s="975"/>
      <c r="DP32" s="985"/>
      <c r="DQ32" s="974"/>
      <c r="DR32" s="975"/>
      <c r="DS32" s="975"/>
      <c r="DT32" s="975"/>
      <c r="DU32" s="985"/>
      <c r="DV32" s="967"/>
      <c r="DW32" s="968"/>
      <c r="DX32" s="968"/>
      <c r="DY32" s="968"/>
      <c r="DZ32" s="986"/>
      <c r="EA32" s="55"/>
    </row>
    <row r="33" spans="1:131" s="52" customFormat="1" ht="26.25" customHeight="1" x14ac:dyDescent="0.15">
      <c r="A33" s="62">
        <v>6</v>
      </c>
      <c r="B33" s="967" t="s">
        <v>460</v>
      </c>
      <c r="C33" s="968"/>
      <c r="D33" s="968"/>
      <c r="E33" s="968"/>
      <c r="F33" s="968"/>
      <c r="G33" s="968"/>
      <c r="H33" s="968"/>
      <c r="I33" s="968"/>
      <c r="J33" s="968"/>
      <c r="K33" s="968"/>
      <c r="L33" s="968"/>
      <c r="M33" s="968"/>
      <c r="N33" s="968"/>
      <c r="O33" s="968"/>
      <c r="P33" s="969"/>
      <c r="Q33" s="970">
        <v>6314</v>
      </c>
      <c r="R33" s="971"/>
      <c r="S33" s="971"/>
      <c r="T33" s="971"/>
      <c r="U33" s="971"/>
      <c r="V33" s="971">
        <v>6258</v>
      </c>
      <c r="W33" s="971"/>
      <c r="X33" s="971"/>
      <c r="Y33" s="971"/>
      <c r="Z33" s="971"/>
      <c r="AA33" s="971">
        <v>55</v>
      </c>
      <c r="AB33" s="971"/>
      <c r="AC33" s="971"/>
      <c r="AD33" s="971"/>
      <c r="AE33" s="977"/>
      <c r="AF33" s="997">
        <v>2561</v>
      </c>
      <c r="AG33" s="975"/>
      <c r="AH33" s="975"/>
      <c r="AI33" s="975"/>
      <c r="AJ33" s="998"/>
      <c r="AK33" s="976">
        <v>1272</v>
      </c>
      <c r="AL33" s="971"/>
      <c r="AM33" s="971"/>
      <c r="AN33" s="971"/>
      <c r="AO33" s="971"/>
      <c r="AP33" s="971">
        <v>5880</v>
      </c>
      <c r="AQ33" s="971"/>
      <c r="AR33" s="971"/>
      <c r="AS33" s="971"/>
      <c r="AT33" s="971"/>
      <c r="AU33" s="971">
        <v>3663</v>
      </c>
      <c r="AV33" s="971"/>
      <c r="AW33" s="971"/>
      <c r="AX33" s="971"/>
      <c r="AY33" s="971"/>
      <c r="AZ33" s="1004" t="s">
        <v>168</v>
      </c>
      <c r="BA33" s="1004"/>
      <c r="BB33" s="1004"/>
      <c r="BC33" s="1004"/>
      <c r="BD33" s="1004"/>
      <c r="BE33" s="972" t="s">
        <v>461</v>
      </c>
      <c r="BF33" s="972"/>
      <c r="BG33" s="972"/>
      <c r="BH33" s="972"/>
      <c r="BI33" s="973"/>
      <c r="BJ33" s="64"/>
      <c r="BK33" s="64"/>
      <c r="BL33" s="64"/>
      <c r="BM33" s="64"/>
      <c r="BN33" s="64"/>
      <c r="BO33" s="63"/>
      <c r="BP33" s="63"/>
      <c r="BQ33" s="60">
        <v>27</v>
      </c>
      <c r="BR33" s="88"/>
      <c r="BS33" s="967"/>
      <c r="BT33" s="968"/>
      <c r="BU33" s="968"/>
      <c r="BV33" s="968"/>
      <c r="BW33" s="968"/>
      <c r="BX33" s="968"/>
      <c r="BY33" s="968"/>
      <c r="BZ33" s="968"/>
      <c r="CA33" s="968"/>
      <c r="CB33" s="968"/>
      <c r="CC33" s="968"/>
      <c r="CD33" s="968"/>
      <c r="CE33" s="968"/>
      <c r="CF33" s="968"/>
      <c r="CG33" s="969"/>
      <c r="CH33" s="974"/>
      <c r="CI33" s="975"/>
      <c r="CJ33" s="975"/>
      <c r="CK33" s="975"/>
      <c r="CL33" s="985"/>
      <c r="CM33" s="974"/>
      <c r="CN33" s="975"/>
      <c r="CO33" s="975"/>
      <c r="CP33" s="975"/>
      <c r="CQ33" s="985"/>
      <c r="CR33" s="974"/>
      <c r="CS33" s="975"/>
      <c r="CT33" s="975"/>
      <c r="CU33" s="975"/>
      <c r="CV33" s="985"/>
      <c r="CW33" s="974"/>
      <c r="CX33" s="975"/>
      <c r="CY33" s="975"/>
      <c r="CZ33" s="975"/>
      <c r="DA33" s="985"/>
      <c r="DB33" s="974"/>
      <c r="DC33" s="975"/>
      <c r="DD33" s="975"/>
      <c r="DE33" s="975"/>
      <c r="DF33" s="985"/>
      <c r="DG33" s="974"/>
      <c r="DH33" s="975"/>
      <c r="DI33" s="975"/>
      <c r="DJ33" s="975"/>
      <c r="DK33" s="985"/>
      <c r="DL33" s="974"/>
      <c r="DM33" s="975"/>
      <c r="DN33" s="975"/>
      <c r="DO33" s="975"/>
      <c r="DP33" s="985"/>
      <c r="DQ33" s="974"/>
      <c r="DR33" s="975"/>
      <c r="DS33" s="975"/>
      <c r="DT33" s="975"/>
      <c r="DU33" s="985"/>
      <c r="DV33" s="967"/>
      <c r="DW33" s="968"/>
      <c r="DX33" s="968"/>
      <c r="DY33" s="968"/>
      <c r="DZ33" s="986"/>
      <c r="EA33" s="55"/>
    </row>
    <row r="34" spans="1:131" s="52" customFormat="1" ht="26.25" customHeight="1" x14ac:dyDescent="0.15">
      <c r="A34" s="62">
        <v>7</v>
      </c>
      <c r="B34" s="967" t="s">
        <v>465</v>
      </c>
      <c r="C34" s="968"/>
      <c r="D34" s="968"/>
      <c r="E34" s="968"/>
      <c r="F34" s="968"/>
      <c r="G34" s="968"/>
      <c r="H34" s="968"/>
      <c r="I34" s="968"/>
      <c r="J34" s="968"/>
      <c r="K34" s="968"/>
      <c r="L34" s="968"/>
      <c r="M34" s="968"/>
      <c r="N34" s="968"/>
      <c r="O34" s="968"/>
      <c r="P34" s="969"/>
      <c r="Q34" s="970">
        <v>1194</v>
      </c>
      <c r="R34" s="971"/>
      <c r="S34" s="971"/>
      <c r="T34" s="971"/>
      <c r="U34" s="971"/>
      <c r="V34" s="971">
        <v>1159</v>
      </c>
      <c r="W34" s="971"/>
      <c r="X34" s="971"/>
      <c r="Y34" s="971"/>
      <c r="Z34" s="971"/>
      <c r="AA34" s="971">
        <v>35</v>
      </c>
      <c r="AB34" s="971"/>
      <c r="AC34" s="971"/>
      <c r="AD34" s="971"/>
      <c r="AE34" s="977"/>
      <c r="AF34" s="997">
        <v>1675</v>
      </c>
      <c r="AG34" s="975"/>
      <c r="AH34" s="975"/>
      <c r="AI34" s="975"/>
      <c r="AJ34" s="998"/>
      <c r="AK34" s="976">
        <v>366</v>
      </c>
      <c r="AL34" s="971"/>
      <c r="AM34" s="971"/>
      <c r="AN34" s="971"/>
      <c r="AO34" s="971"/>
      <c r="AP34" s="971">
        <v>3818</v>
      </c>
      <c r="AQ34" s="971"/>
      <c r="AR34" s="971"/>
      <c r="AS34" s="971"/>
      <c r="AT34" s="971"/>
      <c r="AU34" s="971">
        <v>1764</v>
      </c>
      <c r="AV34" s="971"/>
      <c r="AW34" s="971"/>
      <c r="AX34" s="971"/>
      <c r="AY34" s="971"/>
      <c r="AZ34" s="1004" t="s">
        <v>168</v>
      </c>
      <c r="BA34" s="1004"/>
      <c r="BB34" s="1004"/>
      <c r="BC34" s="1004"/>
      <c r="BD34" s="1004"/>
      <c r="BE34" s="972" t="s">
        <v>461</v>
      </c>
      <c r="BF34" s="972"/>
      <c r="BG34" s="972"/>
      <c r="BH34" s="972"/>
      <c r="BI34" s="973"/>
      <c r="BJ34" s="64"/>
      <c r="BK34" s="64"/>
      <c r="BL34" s="64"/>
      <c r="BM34" s="64"/>
      <c r="BN34" s="64"/>
      <c r="BO34" s="63"/>
      <c r="BP34" s="63"/>
      <c r="BQ34" s="60">
        <v>28</v>
      </c>
      <c r="BR34" s="88"/>
      <c r="BS34" s="967"/>
      <c r="BT34" s="968"/>
      <c r="BU34" s="968"/>
      <c r="BV34" s="968"/>
      <c r="BW34" s="968"/>
      <c r="BX34" s="968"/>
      <c r="BY34" s="968"/>
      <c r="BZ34" s="968"/>
      <c r="CA34" s="968"/>
      <c r="CB34" s="968"/>
      <c r="CC34" s="968"/>
      <c r="CD34" s="968"/>
      <c r="CE34" s="968"/>
      <c r="CF34" s="968"/>
      <c r="CG34" s="969"/>
      <c r="CH34" s="974"/>
      <c r="CI34" s="975"/>
      <c r="CJ34" s="975"/>
      <c r="CK34" s="975"/>
      <c r="CL34" s="985"/>
      <c r="CM34" s="974"/>
      <c r="CN34" s="975"/>
      <c r="CO34" s="975"/>
      <c r="CP34" s="975"/>
      <c r="CQ34" s="985"/>
      <c r="CR34" s="974"/>
      <c r="CS34" s="975"/>
      <c r="CT34" s="975"/>
      <c r="CU34" s="975"/>
      <c r="CV34" s="985"/>
      <c r="CW34" s="974"/>
      <c r="CX34" s="975"/>
      <c r="CY34" s="975"/>
      <c r="CZ34" s="975"/>
      <c r="DA34" s="985"/>
      <c r="DB34" s="974"/>
      <c r="DC34" s="975"/>
      <c r="DD34" s="975"/>
      <c r="DE34" s="975"/>
      <c r="DF34" s="985"/>
      <c r="DG34" s="974"/>
      <c r="DH34" s="975"/>
      <c r="DI34" s="975"/>
      <c r="DJ34" s="975"/>
      <c r="DK34" s="985"/>
      <c r="DL34" s="974"/>
      <c r="DM34" s="975"/>
      <c r="DN34" s="975"/>
      <c r="DO34" s="975"/>
      <c r="DP34" s="985"/>
      <c r="DQ34" s="974"/>
      <c r="DR34" s="975"/>
      <c r="DS34" s="975"/>
      <c r="DT34" s="975"/>
      <c r="DU34" s="985"/>
      <c r="DV34" s="967"/>
      <c r="DW34" s="968"/>
      <c r="DX34" s="968"/>
      <c r="DY34" s="968"/>
      <c r="DZ34" s="986"/>
      <c r="EA34" s="55"/>
    </row>
    <row r="35" spans="1:131" s="52" customFormat="1" ht="26.25" customHeight="1" x14ac:dyDescent="0.15">
      <c r="A35" s="62">
        <v>8</v>
      </c>
      <c r="B35" s="967" t="s">
        <v>401</v>
      </c>
      <c r="C35" s="968"/>
      <c r="D35" s="968"/>
      <c r="E35" s="968"/>
      <c r="F35" s="968"/>
      <c r="G35" s="968"/>
      <c r="H35" s="968"/>
      <c r="I35" s="968"/>
      <c r="J35" s="968"/>
      <c r="K35" s="968"/>
      <c r="L35" s="968"/>
      <c r="M35" s="968"/>
      <c r="N35" s="968"/>
      <c r="O35" s="968"/>
      <c r="P35" s="969"/>
      <c r="Q35" s="970">
        <v>2930</v>
      </c>
      <c r="R35" s="971"/>
      <c r="S35" s="971"/>
      <c r="T35" s="971"/>
      <c r="U35" s="971"/>
      <c r="V35" s="971">
        <v>2711</v>
      </c>
      <c r="W35" s="971"/>
      <c r="X35" s="971"/>
      <c r="Y35" s="971"/>
      <c r="Z35" s="971"/>
      <c r="AA35" s="971">
        <v>219</v>
      </c>
      <c r="AB35" s="971"/>
      <c r="AC35" s="971"/>
      <c r="AD35" s="971"/>
      <c r="AE35" s="977"/>
      <c r="AF35" s="997">
        <v>361</v>
      </c>
      <c r="AG35" s="975"/>
      <c r="AH35" s="975"/>
      <c r="AI35" s="975"/>
      <c r="AJ35" s="998"/>
      <c r="AK35" s="976">
        <v>1676</v>
      </c>
      <c r="AL35" s="971"/>
      <c r="AM35" s="971"/>
      <c r="AN35" s="971"/>
      <c r="AO35" s="971"/>
      <c r="AP35" s="971">
        <v>16471</v>
      </c>
      <c r="AQ35" s="971"/>
      <c r="AR35" s="971"/>
      <c r="AS35" s="971"/>
      <c r="AT35" s="971"/>
      <c r="AU35" s="971">
        <v>10525</v>
      </c>
      <c r="AV35" s="971"/>
      <c r="AW35" s="971"/>
      <c r="AX35" s="971"/>
      <c r="AY35" s="971"/>
      <c r="AZ35" s="1004" t="s">
        <v>168</v>
      </c>
      <c r="BA35" s="1004"/>
      <c r="BB35" s="1004"/>
      <c r="BC35" s="1004"/>
      <c r="BD35" s="1004"/>
      <c r="BE35" s="972" t="s">
        <v>461</v>
      </c>
      <c r="BF35" s="972"/>
      <c r="BG35" s="972"/>
      <c r="BH35" s="972"/>
      <c r="BI35" s="973"/>
      <c r="BJ35" s="64"/>
      <c r="BK35" s="64"/>
      <c r="BL35" s="64"/>
      <c r="BM35" s="64"/>
      <c r="BN35" s="64"/>
      <c r="BO35" s="63"/>
      <c r="BP35" s="63"/>
      <c r="BQ35" s="60">
        <v>29</v>
      </c>
      <c r="BR35" s="88"/>
      <c r="BS35" s="967"/>
      <c r="BT35" s="968"/>
      <c r="BU35" s="968"/>
      <c r="BV35" s="968"/>
      <c r="BW35" s="968"/>
      <c r="BX35" s="968"/>
      <c r="BY35" s="968"/>
      <c r="BZ35" s="968"/>
      <c r="CA35" s="968"/>
      <c r="CB35" s="968"/>
      <c r="CC35" s="968"/>
      <c r="CD35" s="968"/>
      <c r="CE35" s="968"/>
      <c r="CF35" s="968"/>
      <c r="CG35" s="969"/>
      <c r="CH35" s="974"/>
      <c r="CI35" s="975"/>
      <c r="CJ35" s="975"/>
      <c r="CK35" s="975"/>
      <c r="CL35" s="985"/>
      <c r="CM35" s="974"/>
      <c r="CN35" s="975"/>
      <c r="CO35" s="975"/>
      <c r="CP35" s="975"/>
      <c r="CQ35" s="985"/>
      <c r="CR35" s="974"/>
      <c r="CS35" s="975"/>
      <c r="CT35" s="975"/>
      <c r="CU35" s="975"/>
      <c r="CV35" s="985"/>
      <c r="CW35" s="974"/>
      <c r="CX35" s="975"/>
      <c r="CY35" s="975"/>
      <c r="CZ35" s="975"/>
      <c r="DA35" s="985"/>
      <c r="DB35" s="974"/>
      <c r="DC35" s="975"/>
      <c r="DD35" s="975"/>
      <c r="DE35" s="975"/>
      <c r="DF35" s="985"/>
      <c r="DG35" s="974"/>
      <c r="DH35" s="975"/>
      <c r="DI35" s="975"/>
      <c r="DJ35" s="975"/>
      <c r="DK35" s="985"/>
      <c r="DL35" s="974"/>
      <c r="DM35" s="975"/>
      <c r="DN35" s="975"/>
      <c r="DO35" s="975"/>
      <c r="DP35" s="985"/>
      <c r="DQ35" s="974"/>
      <c r="DR35" s="975"/>
      <c r="DS35" s="975"/>
      <c r="DT35" s="975"/>
      <c r="DU35" s="985"/>
      <c r="DV35" s="967"/>
      <c r="DW35" s="968"/>
      <c r="DX35" s="968"/>
      <c r="DY35" s="968"/>
      <c r="DZ35" s="986"/>
      <c r="EA35" s="55"/>
    </row>
    <row r="36" spans="1:131" s="52" customFormat="1" ht="26.25" customHeight="1" x14ac:dyDescent="0.15">
      <c r="A36" s="62">
        <v>9</v>
      </c>
      <c r="B36" s="967" t="s">
        <v>466</v>
      </c>
      <c r="C36" s="968"/>
      <c r="D36" s="968"/>
      <c r="E36" s="968"/>
      <c r="F36" s="968"/>
      <c r="G36" s="968"/>
      <c r="H36" s="968"/>
      <c r="I36" s="968"/>
      <c r="J36" s="968"/>
      <c r="K36" s="968"/>
      <c r="L36" s="968"/>
      <c r="M36" s="968"/>
      <c r="N36" s="968"/>
      <c r="O36" s="968"/>
      <c r="P36" s="969"/>
      <c r="Q36" s="970">
        <v>54</v>
      </c>
      <c r="R36" s="971"/>
      <c r="S36" s="971"/>
      <c r="T36" s="971"/>
      <c r="U36" s="971"/>
      <c r="V36" s="971">
        <v>54</v>
      </c>
      <c r="W36" s="971"/>
      <c r="X36" s="971"/>
      <c r="Y36" s="971"/>
      <c r="Z36" s="971"/>
      <c r="AA36" s="971">
        <v>0</v>
      </c>
      <c r="AB36" s="971"/>
      <c r="AC36" s="971"/>
      <c r="AD36" s="971"/>
      <c r="AE36" s="977"/>
      <c r="AF36" s="997">
        <v>0</v>
      </c>
      <c r="AG36" s="975"/>
      <c r="AH36" s="975"/>
      <c r="AI36" s="975"/>
      <c r="AJ36" s="998"/>
      <c r="AK36" s="976" t="s">
        <v>168</v>
      </c>
      <c r="AL36" s="971"/>
      <c r="AM36" s="971"/>
      <c r="AN36" s="971"/>
      <c r="AO36" s="971"/>
      <c r="AP36" s="971" t="s">
        <v>168</v>
      </c>
      <c r="AQ36" s="971"/>
      <c r="AR36" s="971"/>
      <c r="AS36" s="971"/>
      <c r="AT36" s="971"/>
      <c r="AU36" s="971" t="s">
        <v>168</v>
      </c>
      <c r="AV36" s="971"/>
      <c r="AW36" s="971"/>
      <c r="AX36" s="971"/>
      <c r="AY36" s="971"/>
      <c r="AZ36" s="1004" t="s">
        <v>168</v>
      </c>
      <c r="BA36" s="1004"/>
      <c r="BB36" s="1004"/>
      <c r="BC36" s="1004"/>
      <c r="BD36" s="1004"/>
      <c r="BE36" s="972" t="s">
        <v>467</v>
      </c>
      <c r="BF36" s="972"/>
      <c r="BG36" s="972"/>
      <c r="BH36" s="972"/>
      <c r="BI36" s="973"/>
      <c r="BJ36" s="64"/>
      <c r="BK36" s="64"/>
      <c r="BL36" s="64"/>
      <c r="BM36" s="64"/>
      <c r="BN36" s="64"/>
      <c r="BO36" s="63"/>
      <c r="BP36" s="63"/>
      <c r="BQ36" s="60">
        <v>30</v>
      </c>
      <c r="BR36" s="88"/>
      <c r="BS36" s="967"/>
      <c r="BT36" s="968"/>
      <c r="BU36" s="968"/>
      <c r="BV36" s="968"/>
      <c r="BW36" s="968"/>
      <c r="BX36" s="968"/>
      <c r="BY36" s="968"/>
      <c r="BZ36" s="968"/>
      <c r="CA36" s="968"/>
      <c r="CB36" s="968"/>
      <c r="CC36" s="968"/>
      <c r="CD36" s="968"/>
      <c r="CE36" s="968"/>
      <c r="CF36" s="968"/>
      <c r="CG36" s="969"/>
      <c r="CH36" s="974"/>
      <c r="CI36" s="975"/>
      <c r="CJ36" s="975"/>
      <c r="CK36" s="975"/>
      <c r="CL36" s="985"/>
      <c r="CM36" s="974"/>
      <c r="CN36" s="975"/>
      <c r="CO36" s="975"/>
      <c r="CP36" s="975"/>
      <c r="CQ36" s="985"/>
      <c r="CR36" s="974"/>
      <c r="CS36" s="975"/>
      <c r="CT36" s="975"/>
      <c r="CU36" s="975"/>
      <c r="CV36" s="985"/>
      <c r="CW36" s="974"/>
      <c r="CX36" s="975"/>
      <c r="CY36" s="975"/>
      <c r="CZ36" s="975"/>
      <c r="DA36" s="985"/>
      <c r="DB36" s="974"/>
      <c r="DC36" s="975"/>
      <c r="DD36" s="975"/>
      <c r="DE36" s="975"/>
      <c r="DF36" s="985"/>
      <c r="DG36" s="974"/>
      <c r="DH36" s="975"/>
      <c r="DI36" s="975"/>
      <c r="DJ36" s="975"/>
      <c r="DK36" s="985"/>
      <c r="DL36" s="974"/>
      <c r="DM36" s="975"/>
      <c r="DN36" s="975"/>
      <c r="DO36" s="975"/>
      <c r="DP36" s="985"/>
      <c r="DQ36" s="974"/>
      <c r="DR36" s="975"/>
      <c r="DS36" s="975"/>
      <c r="DT36" s="975"/>
      <c r="DU36" s="985"/>
      <c r="DV36" s="967"/>
      <c r="DW36" s="968"/>
      <c r="DX36" s="968"/>
      <c r="DY36" s="968"/>
      <c r="DZ36" s="986"/>
      <c r="EA36" s="55"/>
    </row>
    <row r="37" spans="1:131" s="52" customFormat="1" ht="26.25" customHeight="1" x14ac:dyDescent="0.15">
      <c r="A37" s="62">
        <v>10</v>
      </c>
      <c r="B37" s="967"/>
      <c r="C37" s="968"/>
      <c r="D37" s="968"/>
      <c r="E37" s="968"/>
      <c r="F37" s="968"/>
      <c r="G37" s="968"/>
      <c r="H37" s="968"/>
      <c r="I37" s="968"/>
      <c r="J37" s="968"/>
      <c r="K37" s="968"/>
      <c r="L37" s="968"/>
      <c r="M37" s="968"/>
      <c r="N37" s="968"/>
      <c r="O37" s="968"/>
      <c r="P37" s="969"/>
      <c r="Q37" s="970"/>
      <c r="R37" s="971"/>
      <c r="S37" s="971"/>
      <c r="T37" s="971"/>
      <c r="U37" s="971"/>
      <c r="V37" s="971"/>
      <c r="W37" s="971"/>
      <c r="X37" s="971"/>
      <c r="Y37" s="971"/>
      <c r="Z37" s="971"/>
      <c r="AA37" s="971"/>
      <c r="AB37" s="971"/>
      <c r="AC37" s="971"/>
      <c r="AD37" s="971"/>
      <c r="AE37" s="977"/>
      <c r="AF37" s="997"/>
      <c r="AG37" s="975"/>
      <c r="AH37" s="975"/>
      <c r="AI37" s="975"/>
      <c r="AJ37" s="998"/>
      <c r="AK37" s="976"/>
      <c r="AL37" s="971"/>
      <c r="AM37" s="971"/>
      <c r="AN37" s="971"/>
      <c r="AO37" s="971"/>
      <c r="AP37" s="971"/>
      <c r="AQ37" s="971"/>
      <c r="AR37" s="971"/>
      <c r="AS37" s="971"/>
      <c r="AT37" s="971"/>
      <c r="AU37" s="971"/>
      <c r="AV37" s="971"/>
      <c r="AW37" s="971"/>
      <c r="AX37" s="971"/>
      <c r="AY37" s="971"/>
      <c r="AZ37" s="1004"/>
      <c r="BA37" s="1004"/>
      <c r="BB37" s="1004"/>
      <c r="BC37" s="1004"/>
      <c r="BD37" s="1004"/>
      <c r="BE37" s="972"/>
      <c r="BF37" s="972"/>
      <c r="BG37" s="972"/>
      <c r="BH37" s="972"/>
      <c r="BI37" s="973"/>
      <c r="BJ37" s="64"/>
      <c r="BK37" s="64"/>
      <c r="BL37" s="64"/>
      <c r="BM37" s="64"/>
      <c r="BN37" s="64"/>
      <c r="BO37" s="63"/>
      <c r="BP37" s="63"/>
      <c r="BQ37" s="60">
        <v>31</v>
      </c>
      <c r="BR37" s="88"/>
      <c r="BS37" s="967"/>
      <c r="BT37" s="968"/>
      <c r="BU37" s="968"/>
      <c r="BV37" s="968"/>
      <c r="BW37" s="968"/>
      <c r="BX37" s="968"/>
      <c r="BY37" s="968"/>
      <c r="BZ37" s="968"/>
      <c r="CA37" s="968"/>
      <c r="CB37" s="968"/>
      <c r="CC37" s="968"/>
      <c r="CD37" s="968"/>
      <c r="CE37" s="968"/>
      <c r="CF37" s="968"/>
      <c r="CG37" s="969"/>
      <c r="CH37" s="974"/>
      <c r="CI37" s="975"/>
      <c r="CJ37" s="975"/>
      <c r="CK37" s="975"/>
      <c r="CL37" s="985"/>
      <c r="CM37" s="974"/>
      <c r="CN37" s="975"/>
      <c r="CO37" s="975"/>
      <c r="CP37" s="975"/>
      <c r="CQ37" s="985"/>
      <c r="CR37" s="974"/>
      <c r="CS37" s="975"/>
      <c r="CT37" s="975"/>
      <c r="CU37" s="975"/>
      <c r="CV37" s="985"/>
      <c r="CW37" s="974"/>
      <c r="CX37" s="975"/>
      <c r="CY37" s="975"/>
      <c r="CZ37" s="975"/>
      <c r="DA37" s="985"/>
      <c r="DB37" s="974"/>
      <c r="DC37" s="975"/>
      <c r="DD37" s="975"/>
      <c r="DE37" s="975"/>
      <c r="DF37" s="985"/>
      <c r="DG37" s="974"/>
      <c r="DH37" s="975"/>
      <c r="DI37" s="975"/>
      <c r="DJ37" s="975"/>
      <c r="DK37" s="985"/>
      <c r="DL37" s="974"/>
      <c r="DM37" s="975"/>
      <c r="DN37" s="975"/>
      <c r="DO37" s="975"/>
      <c r="DP37" s="985"/>
      <c r="DQ37" s="974"/>
      <c r="DR37" s="975"/>
      <c r="DS37" s="975"/>
      <c r="DT37" s="975"/>
      <c r="DU37" s="985"/>
      <c r="DV37" s="967"/>
      <c r="DW37" s="968"/>
      <c r="DX37" s="968"/>
      <c r="DY37" s="968"/>
      <c r="DZ37" s="986"/>
      <c r="EA37" s="55"/>
    </row>
    <row r="38" spans="1:131" s="52" customFormat="1" ht="26.25" customHeight="1" x14ac:dyDescent="0.15">
      <c r="A38" s="62">
        <v>11</v>
      </c>
      <c r="B38" s="967"/>
      <c r="C38" s="968"/>
      <c r="D38" s="968"/>
      <c r="E38" s="968"/>
      <c r="F38" s="968"/>
      <c r="G38" s="968"/>
      <c r="H38" s="968"/>
      <c r="I38" s="968"/>
      <c r="J38" s="968"/>
      <c r="K38" s="968"/>
      <c r="L38" s="968"/>
      <c r="M38" s="968"/>
      <c r="N38" s="968"/>
      <c r="O38" s="968"/>
      <c r="P38" s="969"/>
      <c r="Q38" s="970"/>
      <c r="R38" s="971"/>
      <c r="S38" s="971"/>
      <c r="T38" s="971"/>
      <c r="U38" s="971"/>
      <c r="V38" s="971"/>
      <c r="W38" s="971"/>
      <c r="X38" s="971"/>
      <c r="Y38" s="971"/>
      <c r="Z38" s="971"/>
      <c r="AA38" s="971"/>
      <c r="AB38" s="971"/>
      <c r="AC38" s="971"/>
      <c r="AD38" s="971"/>
      <c r="AE38" s="977"/>
      <c r="AF38" s="997"/>
      <c r="AG38" s="975"/>
      <c r="AH38" s="975"/>
      <c r="AI38" s="975"/>
      <c r="AJ38" s="998"/>
      <c r="AK38" s="976"/>
      <c r="AL38" s="971"/>
      <c r="AM38" s="971"/>
      <c r="AN38" s="971"/>
      <c r="AO38" s="971"/>
      <c r="AP38" s="971"/>
      <c r="AQ38" s="971"/>
      <c r="AR38" s="971"/>
      <c r="AS38" s="971"/>
      <c r="AT38" s="971"/>
      <c r="AU38" s="971"/>
      <c r="AV38" s="971"/>
      <c r="AW38" s="971"/>
      <c r="AX38" s="971"/>
      <c r="AY38" s="971"/>
      <c r="AZ38" s="1004"/>
      <c r="BA38" s="1004"/>
      <c r="BB38" s="1004"/>
      <c r="BC38" s="1004"/>
      <c r="BD38" s="1004"/>
      <c r="BE38" s="972"/>
      <c r="BF38" s="972"/>
      <c r="BG38" s="972"/>
      <c r="BH38" s="972"/>
      <c r="BI38" s="973"/>
      <c r="BJ38" s="64"/>
      <c r="BK38" s="64"/>
      <c r="BL38" s="64"/>
      <c r="BM38" s="64"/>
      <c r="BN38" s="64"/>
      <c r="BO38" s="63"/>
      <c r="BP38" s="63"/>
      <c r="BQ38" s="60">
        <v>32</v>
      </c>
      <c r="BR38" s="88"/>
      <c r="BS38" s="967"/>
      <c r="BT38" s="968"/>
      <c r="BU38" s="968"/>
      <c r="BV38" s="968"/>
      <c r="BW38" s="968"/>
      <c r="BX38" s="968"/>
      <c r="BY38" s="968"/>
      <c r="BZ38" s="968"/>
      <c r="CA38" s="968"/>
      <c r="CB38" s="968"/>
      <c r="CC38" s="968"/>
      <c r="CD38" s="968"/>
      <c r="CE38" s="968"/>
      <c r="CF38" s="968"/>
      <c r="CG38" s="969"/>
      <c r="CH38" s="974"/>
      <c r="CI38" s="975"/>
      <c r="CJ38" s="975"/>
      <c r="CK38" s="975"/>
      <c r="CL38" s="985"/>
      <c r="CM38" s="974"/>
      <c r="CN38" s="975"/>
      <c r="CO38" s="975"/>
      <c r="CP38" s="975"/>
      <c r="CQ38" s="985"/>
      <c r="CR38" s="974"/>
      <c r="CS38" s="975"/>
      <c r="CT38" s="975"/>
      <c r="CU38" s="975"/>
      <c r="CV38" s="985"/>
      <c r="CW38" s="974"/>
      <c r="CX38" s="975"/>
      <c r="CY38" s="975"/>
      <c r="CZ38" s="975"/>
      <c r="DA38" s="985"/>
      <c r="DB38" s="974"/>
      <c r="DC38" s="975"/>
      <c r="DD38" s="975"/>
      <c r="DE38" s="975"/>
      <c r="DF38" s="985"/>
      <c r="DG38" s="974"/>
      <c r="DH38" s="975"/>
      <c r="DI38" s="975"/>
      <c r="DJ38" s="975"/>
      <c r="DK38" s="985"/>
      <c r="DL38" s="974"/>
      <c r="DM38" s="975"/>
      <c r="DN38" s="975"/>
      <c r="DO38" s="975"/>
      <c r="DP38" s="985"/>
      <c r="DQ38" s="974"/>
      <c r="DR38" s="975"/>
      <c r="DS38" s="975"/>
      <c r="DT38" s="975"/>
      <c r="DU38" s="985"/>
      <c r="DV38" s="967"/>
      <c r="DW38" s="968"/>
      <c r="DX38" s="968"/>
      <c r="DY38" s="968"/>
      <c r="DZ38" s="986"/>
      <c r="EA38" s="55"/>
    </row>
    <row r="39" spans="1:131" s="52" customFormat="1" ht="26.25" customHeight="1" x14ac:dyDescent="0.15">
      <c r="A39" s="62">
        <v>12</v>
      </c>
      <c r="B39" s="967"/>
      <c r="C39" s="968"/>
      <c r="D39" s="968"/>
      <c r="E39" s="968"/>
      <c r="F39" s="968"/>
      <c r="G39" s="968"/>
      <c r="H39" s="968"/>
      <c r="I39" s="968"/>
      <c r="J39" s="968"/>
      <c r="K39" s="968"/>
      <c r="L39" s="968"/>
      <c r="M39" s="968"/>
      <c r="N39" s="968"/>
      <c r="O39" s="968"/>
      <c r="P39" s="969"/>
      <c r="Q39" s="970"/>
      <c r="R39" s="971"/>
      <c r="S39" s="971"/>
      <c r="T39" s="971"/>
      <c r="U39" s="971"/>
      <c r="V39" s="971"/>
      <c r="W39" s="971"/>
      <c r="X39" s="971"/>
      <c r="Y39" s="971"/>
      <c r="Z39" s="971"/>
      <c r="AA39" s="971"/>
      <c r="AB39" s="971"/>
      <c r="AC39" s="971"/>
      <c r="AD39" s="971"/>
      <c r="AE39" s="977"/>
      <c r="AF39" s="997"/>
      <c r="AG39" s="975"/>
      <c r="AH39" s="975"/>
      <c r="AI39" s="975"/>
      <c r="AJ39" s="998"/>
      <c r="AK39" s="976"/>
      <c r="AL39" s="971"/>
      <c r="AM39" s="971"/>
      <c r="AN39" s="971"/>
      <c r="AO39" s="971"/>
      <c r="AP39" s="971"/>
      <c r="AQ39" s="971"/>
      <c r="AR39" s="971"/>
      <c r="AS39" s="971"/>
      <c r="AT39" s="971"/>
      <c r="AU39" s="971"/>
      <c r="AV39" s="971"/>
      <c r="AW39" s="971"/>
      <c r="AX39" s="971"/>
      <c r="AY39" s="971"/>
      <c r="AZ39" s="1004"/>
      <c r="BA39" s="1004"/>
      <c r="BB39" s="1004"/>
      <c r="BC39" s="1004"/>
      <c r="BD39" s="1004"/>
      <c r="BE39" s="972"/>
      <c r="BF39" s="972"/>
      <c r="BG39" s="972"/>
      <c r="BH39" s="972"/>
      <c r="BI39" s="973"/>
      <c r="BJ39" s="64"/>
      <c r="BK39" s="64"/>
      <c r="BL39" s="64"/>
      <c r="BM39" s="64"/>
      <c r="BN39" s="64"/>
      <c r="BO39" s="63"/>
      <c r="BP39" s="63"/>
      <c r="BQ39" s="60">
        <v>33</v>
      </c>
      <c r="BR39" s="88"/>
      <c r="BS39" s="967"/>
      <c r="BT39" s="968"/>
      <c r="BU39" s="968"/>
      <c r="BV39" s="968"/>
      <c r="BW39" s="968"/>
      <c r="BX39" s="968"/>
      <c r="BY39" s="968"/>
      <c r="BZ39" s="968"/>
      <c r="CA39" s="968"/>
      <c r="CB39" s="968"/>
      <c r="CC39" s="968"/>
      <c r="CD39" s="968"/>
      <c r="CE39" s="968"/>
      <c r="CF39" s="968"/>
      <c r="CG39" s="969"/>
      <c r="CH39" s="974"/>
      <c r="CI39" s="975"/>
      <c r="CJ39" s="975"/>
      <c r="CK39" s="975"/>
      <c r="CL39" s="985"/>
      <c r="CM39" s="974"/>
      <c r="CN39" s="975"/>
      <c r="CO39" s="975"/>
      <c r="CP39" s="975"/>
      <c r="CQ39" s="985"/>
      <c r="CR39" s="974"/>
      <c r="CS39" s="975"/>
      <c r="CT39" s="975"/>
      <c r="CU39" s="975"/>
      <c r="CV39" s="985"/>
      <c r="CW39" s="974"/>
      <c r="CX39" s="975"/>
      <c r="CY39" s="975"/>
      <c r="CZ39" s="975"/>
      <c r="DA39" s="985"/>
      <c r="DB39" s="974"/>
      <c r="DC39" s="975"/>
      <c r="DD39" s="975"/>
      <c r="DE39" s="975"/>
      <c r="DF39" s="985"/>
      <c r="DG39" s="974"/>
      <c r="DH39" s="975"/>
      <c r="DI39" s="975"/>
      <c r="DJ39" s="975"/>
      <c r="DK39" s="985"/>
      <c r="DL39" s="974"/>
      <c r="DM39" s="975"/>
      <c r="DN39" s="975"/>
      <c r="DO39" s="975"/>
      <c r="DP39" s="985"/>
      <c r="DQ39" s="974"/>
      <c r="DR39" s="975"/>
      <c r="DS39" s="975"/>
      <c r="DT39" s="975"/>
      <c r="DU39" s="985"/>
      <c r="DV39" s="967"/>
      <c r="DW39" s="968"/>
      <c r="DX39" s="968"/>
      <c r="DY39" s="968"/>
      <c r="DZ39" s="986"/>
      <c r="EA39" s="55"/>
    </row>
    <row r="40" spans="1:131" s="52" customFormat="1" ht="26.25" customHeight="1" x14ac:dyDescent="0.15">
      <c r="A40" s="60">
        <v>13</v>
      </c>
      <c r="B40" s="967"/>
      <c r="C40" s="968"/>
      <c r="D40" s="968"/>
      <c r="E40" s="968"/>
      <c r="F40" s="968"/>
      <c r="G40" s="968"/>
      <c r="H40" s="968"/>
      <c r="I40" s="968"/>
      <c r="J40" s="968"/>
      <c r="K40" s="968"/>
      <c r="L40" s="968"/>
      <c r="M40" s="968"/>
      <c r="N40" s="968"/>
      <c r="O40" s="968"/>
      <c r="P40" s="969"/>
      <c r="Q40" s="970"/>
      <c r="R40" s="971"/>
      <c r="S40" s="971"/>
      <c r="T40" s="971"/>
      <c r="U40" s="971"/>
      <c r="V40" s="971"/>
      <c r="W40" s="971"/>
      <c r="X40" s="971"/>
      <c r="Y40" s="971"/>
      <c r="Z40" s="971"/>
      <c r="AA40" s="971"/>
      <c r="AB40" s="971"/>
      <c r="AC40" s="971"/>
      <c r="AD40" s="971"/>
      <c r="AE40" s="977"/>
      <c r="AF40" s="997"/>
      <c r="AG40" s="975"/>
      <c r="AH40" s="975"/>
      <c r="AI40" s="975"/>
      <c r="AJ40" s="998"/>
      <c r="AK40" s="976"/>
      <c r="AL40" s="971"/>
      <c r="AM40" s="971"/>
      <c r="AN40" s="971"/>
      <c r="AO40" s="971"/>
      <c r="AP40" s="971"/>
      <c r="AQ40" s="971"/>
      <c r="AR40" s="971"/>
      <c r="AS40" s="971"/>
      <c r="AT40" s="971"/>
      <c r="AU40" s="971"/>
      <c r="AV40" s="971"/>
      <c r="AW40" s="971"/>
      <c r="AX40" s="971"/>
      <c r="AY40" s="971"/>
      <c r="AZ40" s="1004"/>
      <c r="BA40" s="1004"/>
      <c r="BB40" s="1004"/>
      <c r="BC40" s="1004"/>
      <c r="BD40" s="1004"/>
      <c r="BE40" s="972"/>
      <c r="BF40" s="972"/>
      <c r="BG40" s="972"/>
      <c r="BH40" s="972"/>
      <c r="BI40" s="973"/>
      <c r="BJ40" s="64"/>
      <c r="BK40" s="64"/>
      <c r="BL40" s="64"/>
      <c r="BM40" s="64"/>
      <c r="BN40" s="64"/>
      <c r="BO40" s="63"/>
      <c r="BP40" s="63"/>
      <c r="BQ40" s="60">
        <v>34</v>
      </c>
      <c r="BR40" s="88"/>
      <c r="BS40" s="967"/>
      <c r="BT40" s="968"/>
      <c r="BU40" s="968"/>
      <c r="BV40" s="968"/>
      <c r="BW40" s="968"/>
      <c r="BX40" s="968"/>
      <c r="BY40" s="968"/>
      <c r="BZ40" s="968"/>
      <c r="CA40" s="968"/>
      <c r="CB40" s="968"/>
      <c r="CC40" s="968"/>
      <c r="CD40" s="968"/>
      <c r="CE40" s="968"/>
      <c r="CF40" s="968"/>
      <c r="CG40" s="969"/>
      <c r="CH40" s="974"/>
      <c r="CI40" s="975"/>
      <c r="CJ40" s="975"/>
      <c r="CK40" s="975"/>
      <c r="CL40" s="985"/>
      <c r="CM40" s="974"/>
      <c r="CN40" s="975"/>
      <c r="CO40" s="975"/>
      <c r="CP40" s="975"/>
      <c r="CQ40" s="985"/>
      <c r="CR40" s="974"/>
      <c r="CS40" s="975"/>
      <c r="CT40" s="975"/>
      <c r="CU40" s="975"/>
      <c r="CV40" s="985"/>
      <c r="CW40" s="974"/>
      <c r="CX40" s="975"/>
      <c r="CY40" s="975"/>
      <c r="CZ40" s="975"/>
      <c r="DA40" s="985"/>
      <c r="DB40" s="974"/>
      <c r="DC40" s="975"/>
      <c r="DD40" s="975"/>
      <c r="DE40" s="975"/>
      <c r="DF40" s="985"/>
      <c r="DG40" s="974"/>
      <c r="DH40" s="975"/>
      <c r="DI40" s="975"/>
      <c r="DJ40" s="975"/>
      <c r="DK40" s="985"/>
      <c r="DL40" s="974"/>
      <c r="DM40" s="975"/>
      <c r="DN40" s="975"/>
      <c r="DO40" s="975"/>
      <c r="DP40" s="985"/>
      <c r="DQ40" s="974"/>
      <c r="DR40" s="975"/>
      <c r="DS40" s="975"/>
      <c r="DT40" s="975"/>
      <c r="DU40" s="985"/>
      <c r="DV40" s="967"/>
      <c r="DW40" s="968"/>
      <c r="DX40" s="968"/>
      <c r="DY40" s="968"/>
      <c r="DZ40" s="986"/>
      <c r="EA40" s="55"/>
    </row>
    <row r="41" spans="1:131" s="52" customFormat="1" ht="26.25" customHeight="1" x14ac:dyDescent="0.15">
      <c r="A41" s="60">
        <v>14</v>
      </c>
      <c r="B41" s="967"/>
      <c r="C41" s="968"/>
      <c r="D41" s="968"/>
      <c r="E41" s="968"/>
      <c r="F41" s="968"/>
      <c r="G41" s="968"/>
      <c r="H41" s="968"/>
      <c r="I41" s="968"/>
      <c r="J41" s="968"/>
      <c r="K41" s="968"/>
      <c r="L41" s="968"/>
      <c r="M41" s="968"/>
      <c r="N41" s="968"/>
      <c r="O41" s="968"/>
      <c r="P41" s="969"/>
      <c r="Q41" s="970"/>
      <c r="R41" s="971"/>
      <c r="S41" s="971"/>
      <c r="T41" s="971"/>
      <c r="U41" s="971"/>
      <c r="V41" s="971"/>
      <c r="W41" s="971"/>
      <c r="X41" s="971"/>
      <c r="Y41" s="971"/>
      <c r="Z41" s="971"/>
      <c r="AA41" s="971"/>
      <c r="AB41" s="971"/>
      <c r="AC41" s="971"/>
      <c r="AD41" s="971"/>
      <c r="AE41" s="977"/>
      <c r="AF41" s="997"/>
      <c r="AG41" s="975"/>
      <c r="AH41" s="975"/>
      <c r="AI41" s="975"/>
      <c r="AJ41" s="998"/>
      <c r="AK41" s="976"/>
      <c r="AL41" s="971"/>
      <c r="AM41" s="971"/>
      <c r="AN41" s="971"/>
      <c r="AO41" s="971"/>
      <c r="AP41" s="971"/>
      <c r="AQ41" s="971"/>
      <c r="AR41" s="971"/>
      <c r="AS41" s="971"/>
      <c r="AT41" s="971"/>
      <c r="AU41" s="971"/>
      <c r="AV41" s="971"/>
      <c r="AW41" s="971"/>
      <c r="AX41" s="971"/>
      <c r="AY41" s="971"/>
      <c r="AZ41" s="1004"/>
      <c r="BA41" s="1004"/>
      <c r="BB41" s="1004"/>
      <c r="BC41" s="1004"/>
      <c r="BD41" s="1004"/>
      <c r="BE41" s="972"/>
      <c r="BF41" s="972"/>
      <c r="BG41" s="972"/>
      <c r="BH41" s="972"/>
      <c r="BI41" s="973"/>
      <c r="BJ41" s="64"/>
      <c r="BK41" s="64"/>
      <c r="BL41" s="64"/>
      <c r="BM41" s="64"/>
      <c r="BN41" s="64"/>
      <c r="BO41" s="63"/>
      <c r="BP41" s="63"/>
      <c r="BQ41" s="60">
        <v>35</v>
      </c>
      <c r="BR41" s="88"/>
      <c r="BS41" s="967"/>
      <c r="BT41" s="968"/>
      <c r="BU41" s="968"/>
      <c r="BV41" s="968"/>
      <c r="BW41" s="968"/>
      <c r="BX41" s="968"/>
      <c r="BY41" s="968"/>
      <c r="BZ41" s="968"/>
      <c r="CA41" s="968"/>
      <c r="CB41" s="968"/>
      <c r="CC41" s="968"/>
      <c r="CD41" s="968"/>
      <c r="CE41" s="968"/>
      <c r="CF41" s="968"/>
      <c r="CG41" s="969"/>
      <c r="CH41" s="974"/>
      <c r="CI41" s="975"/>
      <c r="CJ41" s="975"/>
      <c r="CK41" s="975"/>
      <c r="CL41" s="985"/>
      <c r="CM41" s="974"/>
      <c r="CN41" s="975"/>
      <c r="CO41" s="975"/>
      <c r="CP41" s="975"/>
      <c r="CQ41" s="985"/>
      <c r="CR41" s="974"/>
      <c r="CS41" s="975"/>
      <c r="CT41" s="975"/>
      <c r="CU41" s="975"/>
      <c r="CV41" s="985"/>
      <c r="CW41" s="974"/>
      <c r="CX41" s="975"/>
      <c r="CY41" s="975"/>
      <c r="CZ41" s="975"/>
      <c r="DA41" s="985"/>
      <c r="DB41" s="974"/>
      <c r="DC41" s="975"/>
      <c r="DD41" s="975"/>
      <c r="DE41" s="975"/>
      <c r="DF41" s="985"/>
      <c r="DG41" s="974"/>
      <c r="DH41" s="975"/>
      <c r="DI41" s="975"/>
      <c r="DJ41" s="975"/>
      <c r="DK41" s="985"/>
      <c r="DL41" s="974"/>
      <c r="DM41" s="975"/>
      <c r="DN41" s="975"/>
      <c r="DO41" s="975"/>
      <c r="DP41" s="985"/>
      <c r="DQ41" s="974"/>
      <c r="DR41" s="975"/>
      <c r="DS41" s="975"/>
      <c r="DT41" s="975"/>
      <c r="DU41" s="985"/>
      <c r="DV41" s="967"/>
      <c r="DW41" s="968"/>
      <c r="DX41" s="968"/>
      <c r="DY41" s="968"/>
      <c r="DZ41" s="986"/>
      <c r="EA41" s="55"/>
    </row>
    <row r="42" spans="1:131" s="52" customFormat="1" ht="26.25" customHeight="1" x14ac:dyDescent="0.15">
      <c r="A42" s="60">
        <v>15</v>
      </c>
      <c r="B42" s="967"/>
      <c r="C42" s="968"/>
      <c r="D42" s="968"/>
      <c r="E42" s="968"/>
      <c r="F42" s="968"/>
      <c r="G42" s="968"/>
      <c r="H42" s="968"/>
      <c r="I42" s="968"/>
      <c r="J42" s="968"/>
      <c r="K42" s="968"/>
      <c r="L42" s="968"/>
      <c r="M42" s="968"/>
      <c r="N42" s="968"/>
      <c r="O42" s="968"/>
      <c r="P42" s="969"/>
      <c r="Q42" s="970"/>
      <c r="R42" s="971"/>
      <c r="S42" s="971"/>
      <c r="T42" s="971"/>
      <c r="U42" s="971"/>
      <c r="V42" s="971"/>
      <c r="W42" s="971"/>
      <c r="X42" s="971"/>
      <c r="Y42" s="971"/>
      <c r="Z42" s="971"/>
      <c r="AA42" s="971"/>
      <c r="AB42" s="971"/>
      <c r="AC42" s="971"/>
      <c r="AD42" s="971"/>
      <c r="AE42" s="977"/>
      <c r="AF42" s="997"/>
      <c r="AG42" s="975"/>
      <c r="AH42" s="975"/>
      <c r="AI42" s="975"/>
      <c r="AJ42" s="998"/>
      <c r="AK42" s="976"/>
      <c r="AL42" s="971"/>
      <c r="AM42" s="971"/>
      <c r="AN42" s="971"/>
      <c r="AO42" s="971"/>
      <c r="AP42" s="971"/>
      <c r="AQ42" s="971"/>
      <c r="AR42" s="971"/>
      <c r="AS42" s="971"/>
      <c r="AT42" s="971"/>
      <c r="AU42" s="971"/>
      <c r="AV42" s="971"/>
      <c r="AW42" s="971"/>
      <c r="AX42" s="971"/>
      <c r="AY42" s="971"/>
      <c r="AZ42" s="1004"/>
      <c r="BA42" s="1004"/>
      <c r="BB42" s="1004"/>
      <c r="BC42" s="1004"/>
      <c r="BD42" s="1004"/>
      <c r="BE42" s="972"/>
      <c r="BF42" s="972"/>
      <c r="BG42" s="972"/>
      <c r="BH42" s="972"/>
      <c r="BI42" s="973"/>
      <c r="BJ42" s="64"/>
      <c r="BK42" s="64"/>
      <c r="BL42" s="64"/>
      <c r="BM42" s="64"/>
      <c r="BN42" s="64"/>
      <c r="BO42" s="63"/>
      <c r="BP42" s="63"/>
      <c r="BQ42" s="60">
        <v>36</v>
      </c>
      <c r="BR42" s="88"/>
      <c r="BS42" s="967"/>
      <c r="BT42" s="968"/>
      <c r="BU42" s="968"/>
      <c r="BV42" s="968"/>
      <c r="BW42" s="968"/>
      <c r="BX42" s="968"/>
      <c r="BY42" s="968"/>
      <c r="BZ42" s="968"/>
      <c r="CA42" s="968"/>
      <c r="CB42" s="968"/>
      <c r="CC42" s="968"/>
      <c r="CD42" s="968"/>
      <c r="CE42" s="968"/>
      <c r="CF42" s="968"/>
      <c r="CG42" s="969"/>
      <c r="CH42" s="974"/>
      <c r="CI42" s="975"/>
      <c r="CJ42" s="975"/>
      <c r="CK42" s="975"/>
      <c r="CL42" s="985"/>
      <c r="CM42" s="974"/>
      <c r="CN42" s="975"/>
      <c r="CO42" s="975"/>
      <c r="CP42" s="975"/>
      <c r="CQ42" s="985"/>
      <c r="CR42" s="974"/>
      <c r="CS42" s="975"/>
      <c r="CT42" s="975"/>
      <c r="CU42" s="975"/>
      <c r="CV42" s="985"/>
      <c r="CW42" s="974"/>
      <c r="CX42" s="975"/>
      <c r="CY42" s="975"/>
      <c r="CZ42" s="975"/>
      <c r="DA42" s="985"/>
      <c r="DB42" s="974"/>
      <c r="DC42" s="975"/>
      <c r="DD42" s="975"/>
      <c r="DE42" s="975"/>
      <c r="DF42" s="985"/>
      <c r="DG42" s="974"/>
      <c r="DH42" s="975"/>
      <c r="DI42" s="975"/>
      <c r="DJ42" s="975"/>
      <c r="DK42" s="985"/>
      <c r="DL42" s="974"/>
      <c r="DM42" s="975"/>
      <c r="DN42" s="975"/>
      <c r="DO42" s="975"/>
      <c r="DP42" s="985"/>
      <c r="DQ42" s="974"/>
      <c r="DR42" s="975"/>
      <c r="DS42" s="975"/>
      <c r="DT42" s="975"/>
      <c r="DU42" s="985"/>
      <c r="DV42" s="967"/>
      <c r="DW42" s="968"/>
      <c r="DX42" s="968"/>
      <c r="DY42" s="968"/>
      <c r="DZ42" s="986"/>
      <c r="EA42" s="55"/>
    </row>
    <row r="43" spans="1:131" s="52" customFormat="1" ht="26.25" customHeight="1" x14ac:dyDescent="0.15">
      <c r="A43" s="60">
        <v>16</v>
      </c>
      <c r="B43" s="967"/>
      <c r="C43" s="968"/>
      <c r="D43" s="968"/>
      <c r="E43" s="968"/>
      <c r="F43" s="968"/>
      <c r="G43" s="968"/>
      <c r="H43" s="968"/>
      <c r="I43" s="968"/>
      <c r="J43" s="968"/>
      <c r="K43" s="968"/>
      <c r="L43" s="968"/>
      <c r="M43" s="968"/>
      <c r="N43" s="968"/>
      <c r="O43" s="968"/>
      <c r="P43" s="969"/>
      <c r="Q43" s="970"/>
      <c r="R43" s="971"/>
      <c r="S43" s="971"/>
      <c r="T43" s="971"/>
      <c r="U43" s="971"/>
      <c r="V43" s="971"/>
      <c r="W43" s="971"/>
      <c r="X43" s="971"/>
      <c r="Y43" s="971"/>
      <c r="Z43" s="971"/>
      <c r="AA43" s="971"/>
      <c r="AB43" s="971"/>
      <c r="AC43" s="971"/>
      <c r="AD43" s="971"/>
      <c r="AE43" s="977"/>
      <c r="AF43" s="997"/>
      <c r="AG43" s="975"/>
      <c r="AH43" s="975"/>
      <c r="AI43" s="975"/>
      <c r="AJ43" s="998"/>
      <c r="AK43" s="976"/>
      <c r="AL43" s="971"/>
      <c r="AM43" s="971"/>
      <c r="AN43" s="971"/>
      <c r="AO43" s="971"/>
      <c r="AP43" s="971"/>
      <c r="AQ43" s="971"/>
      <c r="AR43" s="971"/>
      <c r="AS43" s="971"/>
      <c r="AT43" s="971"/>
      <c r="AU43" s="971"/>
      <c r="AV43" s="971"/>
      <c r="AW43" s="971"/>
      <c r="AX43" s="971"/>
      <c r="AY43" s="971"/>
      <c r="AZ43" s="1004"/>
      <c r="BA43" s="1004"/>
      <c r="BB43" s="1004"/>
      <c r="BC43" s="1004"/>
      <c r="BD43" s="1004"/>
      <c r="BE43" s="972"/>
      <c r="BF43" s="972"/>
      <c r="BG43" s="972"/>
      <c r="BH43" s="972"/>
      <c r="BI43" s="973"/>
      <c r="BJ43" s="64"/>
      <c r="BK43" s="64"/>
      <c r="BL43" s="64"/>
      <c r="BM43" s="64"/>
      <c r="BN43" s="64"/>
      <c r="BO43" s="63"/>
      <c r="BP43" s="63"/>
      <c r="BQ43" s="60">
        <v>37</v>
      </c>
      <c r="BR43" s="88"/>
      <c r="BS43" s="967"/>
      <c r="BT43" s="968"/>
      <c r="BU43" s="968"/>
      <c r="BV43" s="968"/>
      <c r="BW43" s="968"/>
      <c r="BX43" s="968"/>
      <c r="BY43" s="968"/>
      <c r="BZ43" s="968"/>
      <c r="CA43" s="968"/>
      <c r="CB43" s="968"/>
      <c r="CC43" s="968"/>
      <c r="CD43" s="968"/>
      <c r="CE43" s="968"/>
      <c r="CF43" s="968"/>
      <c r="CG43" s="969"/>
      <c r="CH43" s="974"/>
      <c r="CI43" s="975"/>
      <c r="CJ43" s="975"/>
      <c r="CK43" s="975"/>
      <c r="CL43" s="985"/>
      <c r="CM43" s="974"/>
      <c r="CN43" s="975"/>
      <c r="CO43" s="975"/>
      <c r="CP43" s="975"/>
      <c r="CQ43" s="985"/>
      <c r="CR43" s="974"/>
      <c r="CS43" s="975"/>
      <c r="CT43" s="975"/>
      <c r="CU43" s="975"/>
      <c r="CV43" s="985"/>
      <c r="CW43" s="974"/>
      <c r="CX43" s="975"/>
      <c r="CY43" s="975"/>
      <c r="CZ43" s="975"/>
      <c r="DA43" s="985"/>
      <c r="DB43" s="974"/>
      <c r="DC43" s="975"/>
      <c r="DD43" s="975"/>
      <c r="DE43" s="975"/>
      <c r="DF43" s="985"/>
      <c r="DG43" s="974"/>
      <c r="DH43" s="975"/>
      <c r="DI43" s="975"/>
      <c r="DJ43" s="975"/>
      <c r="DK43" s="985"/>
      <c r="DL43" s="974"/>
      <c r="DM43" s="975"/>
      <c r="DN43" s="975"/>
      <c r="DO43" s="975"/>
      <c r="DP43" s="985"/>
      <c r="DQ43" s="974"/>
      <c r="DR43" s="975"/>
      <c r="DS43" s="975"/>
      <c r="DT43" s="975"/>
      <c r="DU43" s="985"/>
      <c r="DV43" s="967"/>
      <c r="DW43" s="968"/>
      <c r="DX43" s="968"/>
      <c r="DY43" s="968"/>
      <c r="DZ43" s="986"/>
      <c r="EA43" s="55"/>
    </row>
    <row r="44" spans="1:131" s="52" customFormat="1" ht="26.25" customHeight="1" x14ac:dyDescent="0.15">
      <c r="A44" s="60">
        <v>17</v>
      </c>
      <c r="B44" s="967"/>
      <c r="C44" s="968"/>
      <c r="D44" s="968"/>
      <c r="E44" s="968"/>
      <c r="F44" s="968"/>
      <c r="G44" s="968"/>
      <c r="H44" s="968"/>
      <c r="I44" s="968"/>
      <c r="J44" s="968"/>
      <c r="K44" s="968"/>
      <c r="L44" s="968"/>
      <c r="M44" s="968"/>
      <c r="N44" s="968"/>
      <c r="O44" s="968"/>
      <c r="P44" s="969"/>
      <c r="Q44" s="970"/>
      <c r="R44" s="971"/>
      <c r="S44" s="971"/>
      <c r="T44" s="971"/>
      <c r="U44" s="971"/>
      <c r="V44" s="971"/>
      <c r="W44" s="971"/>
      <c r="X44" s="971"/>
      <c r="Y44" s="971"/>
      <c r="Z44" s="971"/>
      <c r="AA44" s="971"/>
      <c r="AB44" s="971"/>
      <c r="AC44" s="971"/>
      <c r="AD44" s="971"/>
      <c r="AE44" s="977"/>
      <c r="AF44" s="997"/>
      <c r="AG44" s="975"/>
      <c r="AH44" s="975"/>
      <c r="AI44" s="975"/>
      <c r="AJ44" s="998"/>
      <c r="AK44" s="976"/>
      <c r="AL44" s="971"/>
      <c r="AM44" s="971"/>
      <c r="AN44" s="971"/>
      <c r="AO44" s="971"/>
      <c r="AP44" s="971"/>
      <c r="AQ44" s="971"/>
      <c r="AR44" s="971"/>
      <c r="AS44" s="971"/>
      <c r="AT44" s="971"/>
      <c r="AU44" s="971"/>
      <c r="AV44" s="971"/>
      <c r="AW44" s="971"/>
      <c r="AX44" s="971"/>
      <c r="AY44" s="971"/>
      <c r="AZ44" s="1004"/>
      <c r="BA44" s="1004"/>
      <c r="BB44" s="1004"/>
      <c r="BC44" s="1004"/>
      <c r="BD44" s="1004"/>
      <c r="BE44" s="972"/>
      <c r="BF44" s="972"/>
      <c r="BG44" s="972"/>
      <c r="BH44" s="972"/>
      <c r="BI44" s="973"/>
      <c r="BJ44" s="64"/>
      <c r="BK44" s="64"/>
      <c r="BL44" s="64"/>
      <c r="BM44" s="64"/>
      <c r="BN44" s="64"/>
      <c r="BO44" s="63"/>
      <c r="BP44" s="63"/>
      <c r="BQ44" s="60">
        <v>38</v>
      </c>
      <c r="BR44" s="88"/>
      <c r="BS44" s="967"/>
      <c r="BT44" s="968"/>
      <c r="BU44" s="968"/>
      <c r="BV44" s="968"/>
      <c r="BW44" s="968"/>
      <c r="BX44" s="968"/>
      <c r="BY44" s="968"/>
      <c r="BZ44" s="968"/>
      <c r="CA44" s="968"/>
      <c r="CB44" s="968"/>
      <c r="CC44" s="968"/>
      <c r="CD44" s="968"/>
      <c r="CE44" s="968"/>
      <c r="CF44" s="968"/>
      <c r="CG44" s="969"/>
      <c r="CH44" s="974"/>
      <c r="CI44" s="975"/>
      <c r="CJ44" s="975"/>
      <c r="CK44" s="975"/>
      <c r="CL44" s="985"/>
      <c r="CM44" s="974"/>
      <c r="CN44" s="975"/>
      <c r="CO44" s="975"/>
      <c r="CP44" s="975"/>
      <c r="CQ44" s="985"/>
      <c r="CR44" s="974"/>
      <c r="CS44" s="975"/>
      <c r="CT44" s="975"/>
      <c r="CU44" s="975"/>
      <c r="CV44" s="985"/>
      <c r="CW44" s="974"/>
      <c r="CX44" s="975"/>
      <c r="CY44" s="975"/>
      <c r="CZ44" s="975"/>
      <c r="DA44" s="985"/>
      <c r="DB44" s="974"/>
      <c r="DC44" s="975"/>
      <c r="DD44" s="975"/>
      <c r="DE44" s="975"/>
      <c r="DF44" s="985"/>
      <c r="DG44" s="974"/>
      <c r="DH44" s="975"/>
      <c r="DI44" s="975"/>
      <c r="DJ44" s="975"/>
      <c r="DK44" s="985"/>
      <c r="DL44" s="974"/>
      <c r="DM44" s="975"/>
      <c r="DN44" s="975"/>
      <c r="DO44" s="975"/>
      <c r="DP44" s="985"/>
      <c r="DQ44" s="974"/>
      <c r="DR44" s="975"/>
      <c r="DS44" s="975"/>
      <c r="DT44" s="975"/>
      <c r="DU44" s="985"/>
      <c r="DV44" s="967"/>
      <c r="DW44" s="968"/>
      <c r="DX44" s="968"/>
      <c r="DY44" s="968"/>
      <c r="DZ44" s="986"/>
      <c r="EA44" s="55"/>
    </row>
    <row r="45" spans="1:131" s="52" customFormat="1" ht="26.25" customHeight="1" x14ac:dyDescent="0.15">
      <c r="A45" s="60">
        <v>18</v>
      </c>
      <c r="B45" s="967"/>
      <c r="C45" s="968"/>
      <c r="D45" s="968"/>
      <c r="E45" s="968"/>
      <c r="F45" s="968"/>
      <c r="G45" s="968"/>
      <c r="H45" s="968"/>
      <c r="I45" s="968"/>
      <c r="J45" s="968"/>
      <c r="K45" s="968"/>
      <c r="L45" s="968"/>
      <c r="M45" s="968"/>
      <c r="N45" s="968"/>
      <c r="O45" s="968"/>
      <c r="P45" s="969"/>
      <c r="Q45" s="970"/>
      <c r="R45" s="971"/>
      <c r="S45" s="971"/>
      <c r="T45" s="971"/>
      <c r="U45" s="971"/>
      <c r="V45" s="971"/>
      <c r="W45" s="971"/>
      <c r="X45" s="971"/>
      <c r="Y45" s="971"/>
      <c r="Z45" s="971"/>
      <c r="AA45" s="971"/>
      <c r="AB45" s="971"/>
      <c r="AC45" s="971"/>
      <c r="AD45" s="971"/>
      <c r="AE45" s="977"/>
      <c r="AF45" s="997"/>
      <c r="AG45" s="975"/>
      <c r="AH45" s="975"/>
      <c r="AI45" s="975"/>
      <c r="AJ45" s="998"/>
      <c r="AK45" s="976"/>
      <c r="AL45" s="971"/>
      <c r="AM45" s="971"/>
      <c r="AN45" s="971"/>
      <c r="AO45" s="971"/>
      <c r="AP45" s="971"/>
      <c r="AQ45" s="971"/>
      <c r="AR45" s="971"/>
      <c r="AS45" s="971"/>
      <c r="AT45" s="971"/>
      <c r="AU45" s="971"/>
      <c r="AV45" s="971"/>
      <c r="AW45" s="971"/>
      <c r="AX45" s="971"/>
      <c r="AY45" s="971"/>
      <c r="AZ45" s="1004"/>
      <c r="BA45" s="1004"/>
      <c r="BB45" s="1004"/>
      <c r="BC45" s="1004"/>
      <c r="BD45" s="1004"/>
      <c r="BE45" s="972"/>
      <c r="BF45" s="972"/>
      <c r="BG45" s="972"/>
      <c r="BH45" s="972"/>
      <c r="BI45" s="973"/>
      <c r="BJ45" s="64"/>
      <c r="BK45" s="64"/>
      <c r="BL45" s="64"/>
      <c r="BM45" s="64"/>
      <c r="BN45" s="64"/>
      <c r="BO45" s="63"/>
      <c r="BP45" s="63"/>
      <c r="BQ45" s="60">
        <v>39</v>
      </c>
      <c r="BR45" s="88"/>
      <c r="BS45" s="967"/>
      <c r="BT45" s="968"/>
      <c r="BU45" s="968"/>
      <c r="BV45" s="968"/>
      <c r="BW45" s="968"/>
      <c r="BX45" s="968"/>
      <c r="BY45" s="968"/>
      <c r="BZ45" s="968"/>
      <c r="CA45" s="968"/>
      <c r="CB45" s="968"/>
      <c r="CC45" s="968"/>
      <c r="CD45" s="968"/>
      <c r="CE45" s="968"/>
      <c r="CF45" s="968"/>
      <c r="CG45" s="969"/>
      <c r="CH45" s="974"/>
      <c r="CI45" s="975"/>
      <c r="CJ45" s="975"/>
      <c r="CK45" s="975"/>
      <c r="CL45" s="985"/>
      <c r="CM45" s="974"/>
      <c r="CN45" s="975"/>
      <c r="CO45" s="975"/>
      <c r="CP45" s="975"/>
      <c r="CQ45" s="985"/>
      <c r="CR45" s="974"/>
      <c r="CS45" s="975"/>
      <c r="CT45" s="975"/>
      <c r="CU45" s="975"/>
      <c r="CV45" s="985"/>
      <c r="CW45" s="974"/>
      <c r="CX45" s="975"/>
      <c r="CY45" s="975"/>
      <c r="CZ45" s="975"/>
      <c r="DA45" s="985"/>
      <c r="DB45" s="974"/>
      <c r="DC45" s="975"/>
      <c r="DD45" s="975"/>
      <c r="DE45" s="975"/>
      <c r="DF45" s="985"/>
      <c r="DG45" s="974"/>
      <c r="DH45" s="975"/>
      <c r="DI45" s="975"/>
      <c r="DJ45" s="975"/>
      <c r="DK45" s="985"/>
      <c r="DL45" s="974"/>
      <c r="DM45" s="975"/>
      <c r="DN45" s="975"/>
      <c r="DO45" s="975"/>
      <c r="DP45" s="985"/>
      <c r="DQ45" s="974"/>
      <c r="DR45" s="975"/>
      <c r="DS45" s="975"/>
      <c r="DT45" s="975"/>
      <c r="DU45" s="985"/>
      <c r="DV45" s="967"/>
      <c r="DW45" s="968"/>
      <c r="DX45" s="968"/>
      <c r="DY45" s="968"/>
      <c r="DZ45" s="986"/>
      <c r="EA45" s="55"/>
    </row>
    <row r="46" spans="1:131" s="52" customFormat="1" ht="26.25" customHeight="1" x14ac:dyDescent="0.15">
      <c r="A46" s="60">
        <v>19</v>
      </c>
      <c r="B46" s="967"/>
      <c r="C46" s="968"/>
      <c r="D46" s="968"/>
      <c r="E46" s="968"/>
      <c r="F46" s="968"/>
      <c r="G46" s="968"/>
      <c r="H46" s="968"/>
      <c r="I46" s="968"/>
      <c r="J46" s="968"/>
      <c r="K46" s="968"/>
      <c r="L46" s="968"/>
      <c r="M46" s="968"/>
      <c r="N46" s="968"/>
      <c r="O46" s="968"/>
      <c r="P46" s="969"/>
      <c r="Q46" s="970"/>
      <c r="R46" s="971"/>
      <c r="S46" s="971"/>
      <c r="T46" s="971"/>
      <c r="U46" s="971"/>
      <c r="V46" s="971"/>
      <c r="W46" s="971"/>
      <c r="X46" s="971"/>
      <c r="Y46" s="971"/>
      <c r="Z46" s="971"/>
      <c r="AA46" s="971"/>
      <c r="AB46" s="971"/>
      <c r="AC46" s="971"/>
      <c r="AD46" s="971"/>
      <c r="AE46" s="977"/>
      <c r="AF46" s="997"/>
      <c r="AG46" s="975"/>
      <c r="AH46" s="975"/>
      <c r="AI46" s="975"/>
      <c r="AJ46" s="998"/>
      <c r="AK46" s="976"/>
      <c r="AL46" s="971"/>
      <c r="AM46" s="971"/>
      <c r="AN46" s="971"/>
      <c r="AO46" s="971"/>
      <c r="AP46" s="971"/>
      <c r="AQ46" s="971"/>
      <c r="AR46" s="971"/>
      <c r="AS46" s="971"/>
      <c r="AT46" s="971"/>
      <c r="AU46" s="971"/>
      <c r="AV46" s="971"/>
      <c r="AW46" s="971"/>
      <c r="AX46" s="971"/>
      <c r="AY46" s="971"/>
      <c r="AZ46" s="1004"/>
      <c r="BA46" s="1004"/>
      <c r="BB46" s="1004"/>
      <c r="BC46" s="1004"/>
      <c r="BD46" s="1004"/>
      <c r="BE46" s="972"/>
      <c r="BF46" s="972"/>
      <c r="BG46" s="972"/>
      <c r="BH46" s="972"/>
      <c r="BI46" s="973"/>
      <c r="BJ46" s="64"/>
      <c r="BK46" s="64"/>
      <c r="BL46" s="64"/>
      <c r="BM46" s="64"/>
      <c r="BN46" s="64"/>
      <c r="BO46" s="63"/>
      <c r="BP46" s="63"/>
      <c r="BQ46" s="60">
        <v>40</v>
      </c>
      <c r="BR46" s="88"/>
      <c r="BS46" s="967"/>
      <c r="BT46" s="968"/>
      <c r="BU46" s="968"/>
      <c r="BV46" s="968"/>
      <c r="BW46" s="968"/>
      <c r="BX46" s="968"/>
      <c r="BY46" s="968"/>
      <c r="BZ46" s="968"/>
      <c r="CA46" s="968"/>
      <c r="CB46" s="968"/>
      <c r="CC46" s="968"/>
      <c r="CD46" s="968"/>
      <c r="CE46" s="968"/>
      <c r="CF46" s="968"/>
      <c r="CG46" s="969"/>
      <c r="CH46" s="974"/>
      <c r="CI46" s="975"/>
      <c r="CJ46" s="975"/>
      <c r="CK46" s="975"/>
      <c r="CL46" s="985"/>
      <c r="CM46" s="974"/>
      <c r="CN46" s="975"/>
      <c r="CO46" s="975"/>
      <c r="CP46" s="975"/>
      <c r="CQ46" s="985"/>
      <c r="CR46" s="974"/>
      <c r="CS46" s="975"/>
      <c r="CT46" s="975"/>
      <c r="CU46" s="975"/>
      <c r="CV46" s="985"/>
      <c r="CW46" s="974"/>
      <c r="CX46" s="975"/>
      <c r="CY46" s="975"/>
      <c r="CZ46" s="975"/>
      <c r="DA46" s="985"/>
      <c r="DB46" s="974"/>
      <c r="DC46" s="975"/>
      <c r="DD46" s="975"/>
      <c r="DE46" s="975"/>
      <c r="DF46" s="985"/>
      <c r="DG46" s="974"/>
      <c r="DH46" s="975"/>
      <c r="DI46" s="975"/>
      <c r="DJ46" s="975"/>
      <c r="DK46" s="985"/>
      <c r="DL46" s="974"/>
      <c r="DM46" s="975"/>
      <c r="DN46" s="975"/>
      <c r="DO46" s="975"/>
      <c r="DP46" s="985"/>
      <c r="DQ46" s="974"/>
      <c r="DR46" s="975"/>
      <c r="DS46" s="975"/>
      <c r="DT46" s="975"/>
      <c r="DU46" s="985"/>
      <c r="DV46" s="967"/>
      <c r="DW46" s="968"/>
      <c r="DX46" s="968"/>
      <c r="DY46" s="968"/>
      <c r="DZ46" s="986"/>
      <c r="EA46" s="55"/>
    </row>
    <row r="47" spans="1:131" s="52" customFormat="1" ht="26.25" customHeight="1" x14ac:dyDescent="0.15">
      <c r="A47" s="60">
        <v>20</v>
      </c>
      <c r="B47" s="967"/>
      <c r="C47" s="968"/>
      <c r="D47" s="968"/>
      <c r="E47" s="968"/>
      <c r="F47" s="968"/>
      <c r="G47" s="968"/>
      <c r="H47" s="968"/>
      <c r="I47" s="968"/>
      <c r="J47" s="968"/>
      <c r="K47" s="968"/>
      <c r="L47" s="968"/>
      <c r="M47" s="968"/>
      <c r="N47" s="968"/>
      <c r="O47" s="968"/>
      <c r="P47" s="969"/>
      <c r="Q47" s="970"/>
      <c r="R47" s="971"/>
      <c r="S47" s="971"/>
      <c r="T47" s="971"/>
      <c r="U47" s="971"/>
      <c r="V47" s="971"/>
      <c r="W47" s="971"/>
      <c r="X47" s="971"/>
      <c r="Y47" s="971"/>
      <c r="Z47" s="971"/>
      <c r="AA47" s="971"/>
      <c r="AB47" s="971"/>
      <c r="AC47" s="971"/>
      <c r="AD47" s="971"/>
      <c r="AE47" s="977"/>
      <c r="AF47" s="997"/>
      <c r="AG47" s="975"/>
      <c r="AH47" s="975"/>
      <c r="AI47" s="975"/>
      <c r="AJ47" s="998"/>
      <c r="AK47" s="976"/>
      <c r="AL47" s="971"/>
      <c r="AM47" s="971"/>
      <c r="AN47" s="971"/>
      <c r="AO47" s="971"/>
      <c r="AP47" s="971"/>
      <c r="AQ47" s="971"/>
      <c r="AR47" s="971"/>
      <c r="AS47" s="971"/>
      <c r="AT47" s="971"/>
      <c r="AU47" s="971"/>
      <c r="AV47" s="971"/>
      <c r="AW47" s="971"/>
      <c r="AX47" s="971"/>
      <c r="AY47" s="971"/>
      <c r="AZ47" s="1004"/>
      <c r="BA47" s="1004"/>
      <c r="BB47" s="1004"/>
      <c r="BC47" s="1004"/>
      <c r="BD47" s="1004"/>
      <c r="BE47" s="972"/>
      <c r="BF47" s="972"/>
      <c r="BG47" s="972"/>
      <c r="BH47" s="972"/>
      <c r="BI47" s="973"/>
      <c r="BJ47" s="64"/>
      <c r="BK47" s="64"/>
      <c r="BL47" s="64"/>
      <c r="BM47" s="64"/>
      <c r="BN47" s="64"/>
      <c r="BO47" s="63"/>
      <c r="BP47" s="63"/>
      <c r="BQ47" s="60">
        <v>41</v>
      </c>
      <c r="BR47" s="88"/>
      <c r="BS47" s="967"/>
      <c r="BT47" s="968"/>
      <c r="BU47" s="968"/>
      <c r="BV47" s="968"/>
      <c r="BW47" s="968"/>
      <c r="BX47" s="968"/>
      <c r="BY47" s="968"/>
      <c r="BZ47" s="968"/>
      <c r="CA47" s="968"/>
      <c r="CB47" s="968"/>
      <c r="CC47" s="968"/>
      <c r="CD47" s="968"/>
      <c r="CE47" s="968"/>
      <c r="CF47" s="968"/>
      <c r="CG47" s="969"/>
      <c r="CH47" s="974"/>
      <c r="CI47" s="975"/>
      <c r="CJ47" s="975"/>
      <c r="CK47" s="975"/>
      <c r="CL47" s="985"/>
      <c r="CM47" s="974"/>
      <c r="CN47" s="975"/>
      <c r="CO47" s="975"/>
      <c r="CP47" s="975"/>
      <c r="CQ47" s="985"/>
      <c r="CR47" s="974"/>
      <c r="CS47" s="975"/>
      <c r="CT47" s="975"/>
      <c r="CU47" s="975"/>
      <c r="CV47" s="985"/>
      <c r="CW47" s="974"/>
      <c r="CX47" s="975"/>
      <c r="CY47" s="975"/>
      <c r="CZ47" s="975"/>
      <c r="DA47" s="985"/>
      <c r="DB47" s="974"/>
      <c r="DC47" s="975"/>
      <c r="DD47" s="975"/>
      <c r="DE47" s="975"/>
      <c r="DF47" s="985"/>
      <c r="DG47" s="974"/>
      <c r="DH47" s="975"/>
      <c r="DI47" s="975"/>
      <c r="DJ47" s="975"/>
      <c r="DK47" s="985"/>
      <c r="DL47" s="974"/>
      <c r="DM47" s="975"/>
      <c r="DN47" s="975"/>
      <c r="DO47" s="975"/>
      <c r="DP47" s="985"/>
      <c r="DQ47" s="974"/>
      <c r="DR47" s="975"/>
      <c r="DS47" s="975"/>
      <c r="DT47" s="975"/>
      <c r="DU47" s="985"/>
      <c r="DV47" s="967"/>
      <c r="DW47" s="968"/>
      <c r="DX47" s="968"/>
      <c r="DY47" s="968"/>
      <c r="DZ47" s="986"/>
      <c r="EA47" s="55"/>
    </row>
    <row r="48" spans="1:131" s="52" customFormat="1" ht="26.25" customHeight="1" x14ac:dyDescent="0.15">
      <c r="A48" s="60">
        <v>21</v>
      </c>
      <c r="B48" s="967"/>
      <c r="C48" s="968"/>
      <c r="D48" s="968"/>
      <c r="E48" s="968"/>
      <c r="F48" s="968"/>
      <c r="G48" s="968"/>
      <c r="H48" s="968"/>
      <c r="I48" s="968"/>
      <c r="J48" s="968"/>
      <c r="K48" s="968"/>
      <c r="L48" s="968"/>
      <c r="M48" s="968"/>
      <c r="N48" s="968"/>
      <c r="O48" s="968"/>
      <c r="P48" s="969"/>
      <c r="Q48" s="970"/>
      <c r="R48" s="971"/>
      <c r="S48" s="971"/>
      <c r="T48" s="971"/>
      <c r="U48" s="971"/>
      <c r="V48" s="971"/>
      <c r="W48" s="971"/>
      <c r="X48" s="971"/>
      <c r="Y48" s="971"/>
      <c r="Z48" s="971"/>
      <c r="AA48" s="971"/>
      <c r="AB48" s="971"/>
      <c r="AC48" s="971"/>
      <c r="AD48" s="971"/>
      <c r="AE48" s="977"/>
      <c r="AF48" s="997"/>
      <c r="AG48" s="975"/>
      <c r="AH48" s="975"/>
      <c r="AI48" s="975"/>
      <c r="AJ48" s="998"/>
      <c r="AK48" s="976"/>
      <c r="AL48" s="971"/>
      <c r="AM48" s="971"/>
      <c r="AN48" s="971"/>
      <c r="AO48" s="971"/>
      <c r="AP48" s="971"/>
      <c r="AQ48" s="971"/>
      <c r="AR48" s="971"/>
      <c r="AS48" s="971"/>
      <c r="AT48" s="971"/>
      <c r="AU48" s="971"/>
      <c r="AV48" s="971"/>
      <c r="AW48" s="971"/>
      <c r="AX48" s="971"/>
      <c r="AY48" s="971"/>
      <c r="AZ48" s="1004"/>
      <c r="BA48" s="1004"/>
      <c r="BB48" s="1004"/>
      <c r="BC48" s="1004"/>
      <c r="BD48" s="1004"/>
      <c r="BE48" s="972"/>
      <c r="BF48" s="972"/>
      <c r="BG48" s="972"/>
      <c r="BH48" s="972"/>
      <c r="BI48" s="973"/>
      <c r="BJ48" s="64"/>
      <c r="BK48" s="64"/>
      <c r="BL48" s="64"/>
      <c r="BM48" s="64"/>
      <c r="BN48" s="64"/>
      <c r="BO48" s="63"/>
      <c r="BP48" s="63"/>
      <c r="BQ48" s="60">
        <v>42</v>
      </c>
      <c r="BR48" s="88"/>
      <c r="BS48" s="967"/>
      <c r="BT48" s="968"/>
      <c r="BU48" s="968"/>
      <c r="BV48" s="968"/>
      <c r="BW48" s="968"/>
      <c r="BX48" s="968"/>
      <c r="BY48" s="968"/>
      <c r="BZ48" s="968"/>
      <c r="CA48" s="968"/>
      <c r="CB48" s="968"/>
      <c r="CC48" s="968"/>
      <c r="CD48" s="968"/>
      <c r="CE48" s="968"/>
      <c r="CF48" s="968"/>
      <c r="CG48" s="969"/>
      <c r="CH48" s="974"/>
      <c r="CI48" s="975"/>
      <c r="CJ48" s="975"/>
      <c r="CK48" s="975"/>
      <c r="CL48" s="985"/>
      <c r="CM48" s="974"/>
      <c r="CN48" s="975"/>
      <c r="CO48" s="975"/>
      <c r="CP48" s="975"/>
      <c r="CQ48" s="985"/>
      <c r="CR48" s="974"/>
      <c r="CS48" s="975"/>
      <c r="CT48" s="975"/>
      <c r="CU48" s="975"/>
      <c r="CV48" s="985"/>
      <c r="CW48" s="974"/>
      <c r="CX48" s="975"/>
      <c r="CY48" s="975"/>
      <c r="CZ48" s="975"/>
      <c r="DA48" s="985"/>
      <c r="DB48" s="974"/>
      <c r="DC48" s="975"/>
      <c r="DD48" s="975"/>
      <c r="DE48" s="975"/>
      <c r="DF48" s="985"/>
      <c r="DG48" s="974"/>
      <c r="DH48" s="975"/>
      <c r="DI48" s="975"/>
      <c r="DJ48" s="975"/>
      <c r="DK48" s="985"/>
      <c r="DL48" s="974"/>
      <c r="DM48" s="975"/>
      <c r="DN48" s="975"/>
      <c r="DO48" s="975"/>
      <c r="DP48" s="985"/>
      <c r="DQ48" s="974"/>
      <c r="DR48" s="975"/>
      <c r="DS48" s="975"/>
      <c r="DT48" s="975"/>
      <c r="DU48" s="985"/>
      <c r="DV48" s="967"/>
      <c r="DW48" s="968"/>
      <c r="DX48" s="968"/>
      <c r="DY48" s="968"/>
      <c r="DZ48" s="986"/>
      <c r="EA48" s="55"/>
    </row>
    <row r="49" spans="1:131" s="52" customFormat="1" ht="26.25" customHeight="1" x14ac:dyDescent="0.15">
      <c r="A49" s="60">
        <v>22</v>
      </c>
      <c r="B49" s="967"/>
      <c r="C49" s="968"/>
      <c r="D49" s="968"/>
      <c r="E49" s="968"/>
      <c r="F49" s="968"/>
      <c r="G49" s="968"/>
      <c r="H49" s="968"/>
      <c r="I49" s="968"/>
      <c r="J49" s="968"/>
      <c r="K49" s="968"/>
      <c r="L49" s="968"/>
      <c r="M49" s="968"/>
      <c r="N49" s="968"/>
      <c r="O49" s="968"/>
      <c r="P49" s="969"/>
      <c r="Q49" s="970"/>
      <c r="R49" s="971"/>
      <c r="S49" s="971"/>
      <c r="T49" s="971"/>
      <c r="U49" s="971"/>
      <c r="V49" s="971"/>
      <c r="W49" s="971"/>
      <c r="X49" s="971"/>
      <c r="Y49" s="971"/>
      <c r="Z49" s="971"/>
      <c r="AA49" s="971"/>
      <c r="AB49" s="971"/>
      <c r="AC49" s="971"/>
      <c r="AD49" s="971"/>
      <c r="AE49" s="977"/>
      <c r="AF49" s="997"/>
      <c r="AG49" s="975"/>
      <c r="AH49" s="975"/>
      <c r="AI49" s="975"/>
      <c r="AJ49" s="998"/>
      <c r="AK49" s="976"/>
      <c r="AL49" s="971"/>
      <c r="AM49" s="971"/>
      <c r="AN49" s="971"/>
      <c r="AO49" s="971"/>
      <c r="AP49" s="971"/>
      <c r="AQ49" s="971"/>
      <c r="AR49" s="971"/>
      <c r="AS49" s="971"/>
      <c r="AT49" s="971"/>
      <c r="AU49" s="971"/>
      <c r="AV49" s="971"/>
      <c r="AW49" s="971"/>
      <c r="AX49" s="971"/>
      <c r="AY49" s="971"/>
      <c r="AZ49" s="1004"/>
      <c r="BA49" s="1004"/>
      <c r="BB49" s="1004"/>
      <c r="BC49" s="1004"/>
      <c r="BD49" s="1004"/>
      <c r="BE49" s="972"/>
      <c r="BF49" s="972"/>
      <c r="BG49" s="972"/>
      <c r="BH49" s="972"/>
      <c r="BI49" s="973"/>
      <c r="BJ49" s="64"/>
      <c r="BK49" s="64"/>
      <c r="BL49" s="64"/>
      <c r="BM49" s="64"/>
      <c r="BN49" s="64"/>
      <c r="BO49" s="63"/>
      <c r="BP49" s="63"/>
      <c r="BQ49" s="60">
        <v>43</v>
      </c>
      <c r="BR49" s="88"/>
      <c r="BS49" s="967"/>
      <c r="BT49" s="968"/>
      <c r="BU49" s="968"/>
      <c r="BV49" s="968"/>
      <c r="BW49" s="968"/>
      <c r="BX49" s="968"/>
      <c r="BY49" s="968"/>
      <c r="BZ49" s="968"/>
      <c r="CA49" s="968"/>
      <c r="CB49" s="968"/>
      <c r="CC49" s="968"/>
      <c r="CD49" s="968"/>
      <c r="CE49" s="968"/>
      <c r="CF49" s="968"/>
      <c r="CG49" s="969"/>
      <c r="CH49" s="974"/>
      <c r="CI49" s="975"/>
      <c r="CJ49" s="975"/>
      <c r="CK49" s="975"/>
      <c r="CL49" s="985"/>
      <c r="CM49" s="974"/>
      <c r="CN49" s="975"/>
      <c r="CO49" s="975"/>
      <c r="CP49" s="975"/>
      <c r="CQ49" s="985"/>
      <c r="CR49" s="974"/>
      <c r="CS49" s="975"/>
      <c r="CT49" s="975"/>
      <c r="CU49" s="975"/>
      <c r="CV49" s="985"/>
      <c r="CW49" s="974"/>
      <c r="CX49" s="975"/>
      <c r="CY49" s="975"/>
      <c r="CZ49" s="975"/>
      <c r="DA49" s="985"/>
      <c r="DB49" s="974"/>
      <c r="DC49" s="975"/>
      <c r="DD49" s="975"/>
      <c r="DE49" s="975"/>
      <c r="DF49" s="985"/>
      <c r="DG49" s="974"/>
      <c r="DH49" s="975"/>
      <c r="DI49" s="975"/>
      <c r="DJ49" s="975"/>
      <c r="DK49" s="985"/>
      <c r="DL49" s="974"/>
      <c r="DM49" s="975"/>
      <c r="DN49" s="975"/>
      <c r="DO49" s="975"/>
      <c r="DP49" s="985"/>
      <c r="DQ49" s="974"/>
      <c r="DR49" s="975"/>
      <c r="DS49" s="975"/>
      <c r="DT49" s="975"/>
      <c r="DU49" s="985"/>
      <c r="DV49" s="967"/>
      <c r="DW49" s="968"/>
      <c r="DX49" s="968"/>
      <c r="DY49" s="968"/>
      <c r="DZ49" s="986"/>
      <c r="EA49" s="55"/>
    </row>
    <row r="50" spans="1:131" s="52" customFormat="1" ht="26.25" customHeight="1" x14ac:dyDescent="0.15">
      <c r="A50" s="60">
        <v>23</v>
      </c>
      <c r="B50" s="967"/>
      <c r="C50" s="968"/>
      <c r="D50" s="968"/>
      <c r="E50" s="968"/>
      <c r="F50" s="968"/>
      <c r="G50" s="968"/>
      <c r="H50" s="968"/>
      <c r="I50" s="968"/>
      <c r="J50" s="968"/>
      <c r="K50" s="968"/>
      <c r="L50" s="968"/>
      <c r="M50" s="968"/>
      <c r="N50" s="968"/>
      <c r="O50" s="968"/>
      <c r="P50" s="969"/>
      <c r="Q50" s="994"/>
      <c r="R50" s="995"/>
      <c r="S50" s="995"/>
      <c r="T50" s="995"/>
      <c r="U50" s="995"/>
      <c r="V50" s="995"/>
      <c r="W50" s="995"/>
      <c r="X50" s="995"/>
      <c r="Y50" s="995"/>
      <c r="Z50" s="995"/>
      <c r="AA50" s="995"/>
      <c r="AB50" s="995"/>
      <c r="AC50" s="995"/>
      <c r="AD50" s="995"/>
      <c r="AE50" s="996"/>
      <c r="AF50" s="997"/>
      <c r="AG50" s="975"/>
      <c r="AH50" s="975"/>
      <c r="AI50" s="975"/>
      <c r="AJ50" s="998"/>
      <c r="AK50" s="999"/>
      <c r="AL50" s="995"/>
      <c r="AM50" s="995"/>
      <c r="AN50" s="995"/>
      <c r="AO50" s="995"/>
      <c r="AP50" s="995"/>
      <c r="AQ50" s="995"/>
      <c r="AR50" s="995"/>
      <c r="AS50" s="995"/>
      <c r="AT50" s="995"/>
      <c r="AU50" s="995"/>
      <c r="AV50" s="995"/>
      <c r="AW50" s="995"/>
      <c r="AX50" s="995"/>
      <c r="AY50" s="995"/>
      <c r="AZ50" s="1000"/>
      <c r="BA50" s="1000"/>
      <c r="BB50" s="1000"/>
      <c r="BC50" s="1000"/>
      <c r="BD50" s="1000"/>
      <c r="BE50" s="972"/>
      <c r="BF50" s="972"/>
      <c r="BG50" s="972"/>
      <c r="BH50" s="972"/>
      <c r="BI50" s="973"/>
      <c r="BJ50" s="64"/>
      <c r="BK50" s="64"/>
      <c r="BL50" s="64"/>
      <c r="BM50" s="64"/>
      <c r="BN50" s="64"/>
      <c r="BO50" s="63"/>
      <c r="BP50" s="63"/>
      <c r="BQ50" s="60">
        <v>44</v>
      </c>
      <c r="BR50" s="88"/>
      <c r="BS50" s="967"/>
      <c r="BT50" s="968"/>
      <c r="BU50" s="968"/>
      <c r="BV50" s="968"/>
      <c r="BW50" s="968"/>
      <c r="BX50" s="968"/>
      <c r="BY50" s="968"/>
      <c r="BZ50" s="968"/>
      <c r="CA50" s="968"/>
      <c r="CB50" s="968"/>
      <c r="CC50" s="968"/>
      <c r="CD50" s="968"/>
      <c r="CE50" s="968"/>
      <c r="CF50" s="968"/>
      <c r="CG50" s="969"/>
      <c r="CH50" s="974"/>
      <c r="CI50" s="975"/>
      <c r="CJ50" s="975"/>
      <c r="CK50" s="975"/>
      <c r="CL50" s="985"/>
      <c r="CM50" s="974"/>
      <c r="CN50" s="975"/>
      <c r="CO50" s="975"/>
      <c r="CP50" s="975"/>
      <c r="CQ50" s="985"/>
      <c r="CR50" s="974"/>
      <c r="CS50" s="975"/>
      <c r="CT50" s="975"/>
      <c r="CU50" s="975"/>
      <c r="CV50" s="985"/>
      <c r="CW50" s="974"/>
      <c r="CX50" s="975"/>
      <c r="CY50" s="975"/>
      <c r="CZ50" s="975"/>
      <c r="DA50" s="985"/>
      <c r="DB50" s="974"/>
      <c r="DC50" s="975"/>
      <c r="DD50" s="975"/>
      <c r="DE50" s="975"/>
      <c r="DF50" s="985"/>
      <c r="DG50" s="974"/>
      <c r="DH50" s="975"/>
      <c r="DI50" s="975"/>
      <c r="DJ50" s="975"/>
      <c r="DK50" s="985"/>
      <c r="DL50" s="974"/>
      <c r="DM50" s="975"/>
      <c r="DN50" s="975"/>
      <c r="DO50" s="975"/>
      <c r="DP50" s="985"/>
      <c r="DQ50" s="974"/>
      <c r="DR50" s="975"/>
      <c r="DS50" s="975"/>
      <c r="DT50" s="975"/>
      <c r="DU50" s="985"/>
      <c r="DV50" s="967"/>
      <c r="DW50" s="968"/>
      <c r="DX50" s="968"/>
      <c r="DY50" s="968"/>
      <c r="DZ50" s="986"/>
      <c r="EA50" s="55"/>
    </row>
    <row r="51" spans="1:131" s="52" customFormat="1" ht="26.25" customHeight="1" x14ac:dyDescent="0.15">
      <c r="A51" s="60">
        <v>24</v>
      </c>
      <c r="B51" s="967"/>
      <c r="C51" s="968"/>
      <c r="D51" s="968"/>
      <c r="E51" s="968"/>
      <c r="F51" s="968"/>
      <c r="G51" s="968"/>
      <c r="H51" s="968"/>
      <c r="I51" s="968"/>
      <c r="J51" s="968"/>
      <c r="K51" s="968"/>
      <c r="L51" s="968"/>
      <c r="M51" s="968"/>
      <c r="N51" s="968"/>
      <c r="O51" s="968"/>
      <c r="P51" s="969"/>
      <c r="Q51" s="994"/>
      <c r="R51" s="995"/>
      <c r="S51" s="995"/>
      <c r="T51" s="995"/>
      <c r="U51" s="995"/>
      <c r="V51" s="995"/>
      <c r="W51" s="995"/>
      <c r="X51" s="995"/>
      <c r="Y51" s="995"/>
      <c r="Z51" s="995"/>
      <c r="AA51" s="995"/>
      <c r="AB51" s="995"/>
      <c r="AC51" s="995"/>
      <c r="AD51" s="995"/>
      <c r="AE51" s="996"/>
      <c r="AF51" s="997"/>
      <c r="AG51" s="975"/>
      <c r="AH51" s="975"/>
      <c r="AI51" s="975"/>
      <c r="AJ51" s="998"/>
      <c r="AK51" s="999"/>
      <c r="AL51" s="995"/>
      <c r="AM51" s="995"/>
      <c r="AN51" s="995"/>
      <c r="AO51" s="995"/>
      <c r="AP51" s="995"/>
      <c r="AQ51" s="995"/>
      <c r="AR51" s="995"/>
      <c r="AS51" s="995"/>
      <c r="AT51" s="995"/>
      <c r="AU51" s="995"/>
      <c r="AV51" s="995"/>
      <c r="AW51" s="995"/>
      <c r="AX51" s="995"/>
      <c r="AY51" s="995"/>
      <c r="AZ51" s="1000"/>
      <c r="BA51" s="1000"/>
      <c r="BB51" s="1000"/>
      <c r="BC51" s="1000"/>
      <c r="BD51" s="1000"/>
      <c r="BE51" s="972"/>
      <c r="BF51" s="972"/>
      <c r="BG51" s="972"/>
      <c r="BH51" s="972"/>
      <c r="BI51" s="973"/>
      <c r="BJ51" s="64"/>
      <c r="BK51" s="64"/>
      <c r="BL51" s="64"/>
      <c r="BM51" s="64"/>
      <c r="BN51" s="64"/>
      <c r="BO51" s="63"/>
      <c r="BP51" s="63"/>
      <c r="BQ51" s="60">
        <v>45</v>
      </c>
      <c r="BR51" s="88"/>
      <c r="BS51" s="967"/>
      <c r="BT51" s="968"/>
      <c r="BU51" s="968"/>
      <c r="BV51" s="968"/>
      <c r="BW51" s="968"/>
      <c r="BX51" s="968"/>
      <c r="BY51" s="968"/>
      <c r="BZ51" s="968"/>
      <c r="CA51" s="968"/>
      <c r="CB51" s="968"/>
      <c r="CC51" s="968"/>
      <c r="CD51" s="968"/>
      <c r="CE51" s="968"/>
      <c r="CF51" s="968"/>
      <c r="CG51" s="969"/>
      <c r="CH51" s="974"/>
      <c r="CI51" s="975"/>
      <c r="CJ51" s="975"/>
      <c r="CK51" s="975"/>
      <c r="CL51" s="985"/>
      <c r="CM51" s="974"/>
      <c r="CN51" s="975"/>
      <c r="CO51" s="975"/>
      <c r="CP51" s="975"/>
      <c r="CQ51" s="985"/>
      <c r="CR51" s="974"/>
      <c r="CS51" s="975"/>
      <c r="CT51" s="975"/>
      <c r="CU51" s="975"/>
      <c r="CV51" s="985"/>
      <c r="CW51" s="974"/>
      <c r="CX51" s="975"/>
      <c r="CY51" s="975"/>
      <c r="CZ51" s="975"/>
      <c r="DA51" s="985"/>
      <c r="DB51" s="974"/>
      <c r="DC51" s="975"/>
      <c r="DD51" s="975"/>
      <c r="DE51" s="975"/>
      <c r="DF51" s="985"/>
      <c r="DG51" s="974"/>
      <c r="DH51" s="975"/>
      <c r="DI51" s="975"/>
      <c r="DJ51" s="975"/>
      <c r="DK51" s="985"/>
      <c r="DL51" s="974"/>
      <c r="DM51" s="975"/>
      <c r="DN51" s="975"/>
      <c r="DO51" s="975"/>
      <c r="DP51" s="985"/>
      <c r="DQ51" s="974"/>
      <c r="DR51" s="975"/>
      <c r="DS51" s="975"/>
      <c r="DT51" s="975"/>
      <c r="DU51" s="985"/>
      <c r="DV51" s="967"/>
      <c r="DW51" s="968"/>
      <c r="DX51" s="968"/>
      <c r="DY51" s="968"/>
      <c r="DZ51" s="986"/>
      <c r="EA51" s="55"/>
    </row>
    <row r="52" spans="1:131" s="52" customFormat="1" ht="26.25" customHeight="1" x14ac:dyDescent="0.15">
      <c r="A52" s="60">
        <v>25</v>
      </c>
      <c r="B52" s="967"/>
      <c r="C52" s="968"/>
      <c r="D52" s="968"/>
      <c r="E52" s="968"/>
      <c r="F52" s="968"/>
      <c r="G52" s="968"/>
      <c r="H52" s="968"/>
      <c r="I52" s="968"/>
      <c r="J52" s="968"/>
      <c r="K52" s="968"/>
      <c r="L52" s="968"/>
      <c r="M52" s="968"/>
      <c r="N52" s="968"/>
      <c r="O52" s="968"/>
      <c r="P52" s="969"/>
      <c r="Q52" s="994"/>
      <c r="R52" s="995"/>
      <c r="S52" s="995"/>
      <c r="T52" s="995"/>
      <c r="U52" s="995"/>
      <c r="V52" s="995"/>
      <c r="W52" s="995"/>
      <c r="X52" s="995"/>
      <c r="Y52" s="995"/>
      <c r="Z52" s="995"/>
      <c r="AA52" s="995"/>
      <c r="AB52" s="995"/>
      <c r="AC52" s="995"/>
      <c r="AD52" s="995"/>
      <c r="AE52" s="996"/>
      <c r="AF52" s="997"/>
      <c r="AG52" s="975"/>
      <c r="AH52" s="975"/>
      <c r="AI52" s="975"/>
      <c r="AJ52" s="998"/>
      <c r="AK52" s="999"/>
      <c r="AL52" s="995"/>
      <c r="AM52" s="995"/>
      <c r="AN52" s="995"/>
      <c r="AO52" s="995"/>
      <c r="AP52" s="995"/>
      <c r="AQ52" s="995"/>
      <c r="AR52" s="995"/>
      <c r="AS52" s="995"/>
      <c r="AT52" s="995"/>
      <c r="AU52" s="995"/>
      <c r="AV52" s="995"/>
      <c r="AW52" s="995"/>
      <c r="AX52" s="995"/>
      <c r="AY52" s="995"/>
      <c r="AZ52" s="1000"/>
      <c r="BA52" s="1000"/>
      <c r="BB52" s="1000"/>
      <c r="BC52" s="1000"/>
      <c r="BD52" s="1000"/>
      <c r="BE52" s="972"/>
      <c r="BF52" s="972"/>
      <c r="BG52" s="972"/>
      <c r="BH52" s="972"/>
      <c r="BI52" s="973"/>
      <c r="BJ52" s="64"/>
      <c r="BK52" s="64"/>
      <c r="BL52" s="64"/>
      <c r="BM52" s="64"/>
      <c r="BN52" s="64"/>
      <c r="BO52" s="63"/>
      <c r="BP52" s="63"/>
      <c r="BQ52" s="60">
        <v>46</v>
      </c>
      <c r="BR52" s="88"/>
      <c r="BS52" s="967"/>
      <c r="BT52" s="968"/>
      <c r="BU52" s="968"/>
      <c r="BV52" s="968"/>
      <c r="BW52" s="968"/>
      <c r="BX52" s="968"/>
      <c r="BY52" s="968"/>
      <c r="BZ52" s="968"/>
      <c r="CA52" s="968"/>
      <c r="CB52" s="968"/>
      <c r="CC52" s="968"/>
      <c r="CD52" s="968"/>
      <c r="CE52" s="968"/>
      <c r="CF52" s="968"/>
      <c r="CG52" s="969"/>
      <c r="CH52" s="974"/>
      <c r="CI52" s="975"/>
      <c r="CJ52" s="975"/>
      <c r="CK52" s="975"/>
      <c r="CL52" s="985"/>
      <c r="CM52" s="974"/>
      <c r="CN52" s="975"/>
      <c r="CO52" s="975"/>
      <c r="CP52" s="975"/>
      <c r="CQ52" s="985"/>
      <c r="CR52" s="974"/>
      <c r="CS52" s="975"/>
      <c r="CT52" s="975"/>
      <c r="CU52" s="975"/>
      <c r="CV52" s="985"/>
      <c r="CW52" s="974"/>
      <c r="CX52" s="975"/>
      <c r="CY52" s="975"/>
      <c r="CZ52" s="975"/>
      <c r="DA52" s="985"/>
      <c r="DB52" s="974"/>
      <c r="DC52" s="975"/>
      <c r="DD52" s="975"/>
      <c r="DE52" s="975"/>
      <c r="DF52" s="985"/>
      <c r="DG52" s="974"/>
      <c r="DH52" s="975"/>
      <c r="DI52" s="975"/>
      <c r="DJ52" s="975"/>
      <c r="DK52" s="985"/>
      <c r="DL52" s="974"/>
      <c r="DM52" s="975"/>
      <c r="DN52" s="975"/>
      <c r="DO52" s="975"/>
      <c r="DP52" s="985"/>
      <c r="DQ52" s="974"/>
      <c r="DR52" s="975"/>
      <c r="DS52" s="975"/>
      <c r="DT52" s="975"/>
      <c r="DU52" s="985"/>
      <c r="DV52" s="967"/>
      <c r="DW52" s="968"/>
      <c r="DX52" s="968"/>
      <c r="DY52" s="968"/>
      <c r="DZ52" s="986"/>
      <c r="EA52" s="55"/>
    </row>
    <row r="53" spans="1:131" s="52" customFormat="1" ht="26.25" customHeight="1" x14ac:dyDescent="0.15">
      <c r="A53" s="60">
        <v>26</v>
      </c>
      <c r="B53" s="967"/>
      <c r="C53" s="968"/>
      <c r="D53" s="968"/>
      <c r="E53" s="968"/>
      <c r="F53" s="968"/>
      <c r="G53" s="968"/>
      <c r="H53" s="968"/>
      <c r="I53" s="968"/>
      <c r="J53" s="968"/>
      <c r="K53" s="968"/>
      <c r="L53" s="968"/>
      <c r="M53" s="968"/>
      <c r="N53" s="968"/>
      <c r="O53" s="968"/>
      <c r="P53" s="969"/>
      <c r="Q53" s="994"/>
      <c r="R53" s="995"/>
      <c r="S53" s="995"/>
      <c r="T53" s="995"/>
      <c r="U53" s="995"/>
      <c r="V53" s="995"/>
      <c r="W53" s="995"/>
      <c r="X53" s="995"/>
      <c r="Y53" s="995"/>
      <c r="Z53" s="995"/>
      <c r="AA53" s="995"/>
      <c r="AB53" s="995"/>
      <c r="AC53" s="995"/>
      <c r="AD53" s="995"/>
      <c r="AE53" s="996"/>
      <c r="AF53" s="997"/>
      <c r="AG53" s="975"/>
      <c r="AH53" s="975"/>
      <c r="AI53" s="975"/>
      <c r="AJ53" s="998"/>
      <c r="AK53" s="999"/>
      <c r="AL53" s="995"/>
      <c r="AM53" s="995"/>
      <c r="AN53" s="995"/>
      <c r="AO53" s="995"/>
      <c r="AP53" s="995"/>
      <c r="AQ53" s="995"/>
      <c r="AR53" s="995"/>
      <c r="AS53" s="995"/>
      <c r="AT53" s="995"/>
      <c r="AU53" s="995"/>
      <c r="AV53" s="995"/>
      <c r="AW53" s="995"/>
      <c r="AX53" s="995"/>
      <c r="AY53" s="995"/>
      <c r="AZ53" s="1000"/>
      <c r="BA53" s="1000"/>
      <c r="BB53" s="1000"/>
      <c r="BC53" s="1000"/>
      <c r="BD53" s="1000"/>
      <c r="BE53" s="972"/>
      <c r="BF53" s="972"/>
      <c r="BG53" s="972"/>
      <c r="BH53" s="972"/>
      <c r="BI53" s="973"/>
      <c r="BJ53" s="64"/>
      <c r="BK53" s="64"/>
      <c r="BL53" s="64"/>
      <c r="BM53" s="64"/>
      <c r="BN53" s="64"/>
      <c r="BO53" s="63"/>
      <c r="BP53" s="63"/>
      <c r="BQ53" s="60">
        <v>47</v>
      </c>
      <c r="BR53" s="88"/>
      <c r="BS53" s="967"/>
      <c r="BT53" s="968"/>
      <c r="BU53" s="968"/>
      <c r="BV53" s="968"/>
      <c r="BW53" s="968"/>
      <c r="BX53" s="968"/>
      <c r="BY53" s="968"/>
      <c r="BZ53" s="968"/>
      <c r="CA53" s="968"/>
      <c r="CB53" s="968"/>
      <c r="CC53" s="968"/>
      <c r="CD53" s="968"/>
      <c r="CE53" s="968"/>
      <c r="CF53" s="968"/>
      <c r="CG53" s="969"/>
      <c r="CH53" s="974"/>
      <c r="CI53" s="975"/>
      <c r="CJ53" s="975"/>
      <c r="CK53" s="975"/>
      <c r="CL53" s="985"/>
      <c r="CM53" s="974"/>
      <c r="CN53" s="975"/>
      <c r="CO53" s="975"/>
      <c r="CP53" s="975"/>
      <c r="CQ53" s="985"/>
      <c r="CR53" s="974"/>
      <c r="CS53" s="975"/>
      <c r="CT53" s="975"/>
      <c r="CU53" s="975"/>
      <c r="CV53" s="985"/>
      <c r="CW53" s="974"/>
      <c r="CX53" s="975"/>
      <c r="CY53" s="975"/>
      <c r="CZ53" s="975"/>
      <c r="DA53" s="985"/>
      <c r="DB53" s="974"/>
      <c r="DC53" s="975"/>
      <c r="DD53" s="975"/>
      <c r="DE53" s="975"/>
      <c r="DF53" s="985"/>
      <c r="DG53" s="974"/>
      <c r="DH53" s="975"/>
      <c r="DI53" s="975"/>
      <c r="DJ53" s="975"/>
      <c r="DK53" s="985"/>
      <c r="DL53" s="974"/>
      <c r="DM53" s="975"/>
      <c r="DN53" s="975"/>
      <c r="DO53" s="975"/>
      <c r="DP53" s="985"/>
      <c r="DQ53" s="974"/>
      <c r="DR53" s="975"/>
      <c r="DS53" s="975"/>
      <c r="DT53" s="975"/>
      <c r="DU53" s="985"/>
      <c r="DV53" s="967"/>
      <c r="DW53" s="968"/>
      <c r="DX53" s="968"/>
      <c r="DY53" s="968"/>
      <c r="DZ53" s="986"/>
      <c r="EA53" s="55"/>
    </row>
    <row r="54" spans="1:131" s="52" customFormat="1" ht="26.25" customHeight="1" x14ac:dyDescent="0.15">
      <c r="A54" s="60">
        <v>27</v>
      </c>
      <c r="B54" s="967"/>
      <c r="C54" s="968"/>
      <c r="D54" s="968"/>
      <c r="E54" s="968"/>
      <c r="F54" s="968"/>
      <c r="G54" s="968"/>
      <c r="H54" s="968"/>
      <c r="I54" s="968"/>
      <c r="J54" s="968"/>
      <c r="K54" s="968"/>
      <c r="L54" s="968"/>
      <c r="M54" s="968"/>
      <c r="N54" s="968"/>
      <c r="O54" s="968"/>
      <c r="P54" s="969"/>
      <c r="Q54" s="994"/>
      <c r="R54" s="995"/>
      <c r="S54" s="995"/>
      <c r="T54" s="995"/>
      <c r="U54" s="995"/>
      <c r="V54" s="995"/>
      <c r="W54" s="995"/>
      <c r="X54" s="995"/>
      <c r="Y54" s="995"/>
      <c r="Z54" s="995"/>
      <c r="AA54" s="995"/>
      <c r="AB54" s="995"/>
      <c r="AC54" s="995"/>
      <c r="AD54" s="995"/>
      <c r="AE54" s="996"/>
      <c r="AF54" s="997"/>
      <c r="AG54" s="975"/>
      <c r="AH54" s="975"/>
      <c r="AI54" s="975"/>
      <c r="AJ54" s="998"/>
      <c r="AK54" s="999"/>
      <c r="AL54" s="995"/>
      <c r="AM54" s="995"/>
      <c r="AN54" s="995"/>
      <c r="AO54" s="995"/>
      <c r="AP54" s="995"/>
      <c r="AQ54" s="995"/>
      <c r="AR54" s="995"/>
      <c r="AS54" s="995"/>
      <c r="AT54" s="995"/>
      <c r="AU54" s="995"/>
      <c r="AV54" s="995"/>
      <c r="AW54" s="995"/>
      <c r="AX54" s="995"/>
      <c r="AY54" s="995"/>
      <c r="AZ54" s="1000"/>
      <c r="BA54" s="1000"/>
      <c r="BB54" s="1000"/>
      <c r="BC54" s="1000"/>
      <c r="BD54" s="1000"/>
      <c r="BE54" s="972"/>
      <c r="BF54" s="972"/>
      <c r="BG54" s="972"/>
      <c r="BH54" s="972"/>
      <c r="BI54" s="973"/>
      <c r="BJ54" s="64"/>
      <c r="BK54" s="64"/>
      <c r="BL54" s="64"/>
      <c r="BM54" s="64"/>
      <c r="BN54" s="64"/>
      <c r="BO54" s="63"/>
      <c r="BP54" s="63"/>
      <c r="BQ54" s="60">
        <v>48</v>
      </c>
      <c r="BR54" s="88"/>
      <c r="BS54" s="967"/>
      <c r="BT54" s="968"/>
      <c r="BU54" s="968"/>
      <c r="BV54" s="968"/>
      <c r="BW54" s="968"/>
      <c r="BX54" s="968"/>
      <c r="BY54" s="968"/>
      <c r="BZ54" s="968"/>
      <c r="CA54" s="968"/>
      <c r="CB54" s="968"/>
      <c r="CC54" s="968"/>
      <c r="CD54" s="968"/>
      <c r="CE54" s="968"/>
      <c r="CF54" s="968"/>
      <c r="CG54" s="969"/>
      <c r="CH54" s="974"/>
      <c r="CI54" s="975"/>
      <c r="CJ54" s="975"/>
      <c r="CK54" s="975"/>
      <c r="CL54" s="985"/>
      <c r="CM54" s="974"/>
      <c r="CN54" s="975"/>
      <c r="CO54" s="975"/>
      <c r="CP54" s="975"/>
      <c r="CQ54" s="985"/>
      <c r="CR54" s="974"/>
      <c r="CS54" s="975"/>
      <c r="CT54" s="975"/>
      <c r="CU54" s="975"/>
      <c r="CV54" s="985"/>
      <c r="CW54" s="974"/>
      <c r="CX54" s="975"/>
      <c r="CY54" s="975"/>
      <c r="CZ54" s="975"/>
      <c r="DA54" s="985"/>
      <c r="DB54" s="974"/>
      <c r="DC54" s="975"/>
      <c r="DD54" s="975"/>
      <c r="DE54" s="975"/>
      <c r="DF54" s="985"/>
      <c r="DG54" s="974"/>
      <c r="DH54" s="975"/>
      <c r="DI54" s="975"/>
      <c r="DJ54" s="975"/>
      <c r="DK54" s="985"/>
      <c r="DL54" s="974"/>
      <c r="DM54" s="975"/>
      <c r="DN54" s="975"/>
      <c r="DO54" s="975"/>
      <c r="DP54" s="985"/>
      <c r="DQ54" s="974"/>
      <c r="DR54" s="975"/>
      <c r="DS54" s="975"/>
      <c r="DT54" s="975"/>
      <c r="DU54" s="985"/>
      <c r="DV54" s="967"/>
      <c r="DW54" s="968"/>
      <c r="DX54" s="968"/>
      <c r="DY54" s="968"/>
      <c r="DZ54" s="986"/>
      <c r="EA54" s="55"/>
    </row>
    <row r="55" spans="1:131" s="52" customFormat="1" ht="26.25" customHeight="1" x14ac:dyDescent="0.15">
      <c r="A55" s="60">
        <v>28</v>
      </c>
      <c r="B55" s="967"/>
      <c r="C55" s="968"/>
      <c r="D55" s="968"/>
      <c r="E55" s="968"/>
      <c r="F55" s="968"/>
      <c r="G55" s="968"/>
      <c r="H55" s="968"/>
      <c r="I55" s="968"/>
      <c r="J55" s="968"/>
      <c r="K55" s="968"/>
      <c r="L55" s="968"/>
      <c r="M55" s="968"/>
      <c r="N55" s="968"/>
      <c r="O55" s="968"/>
      <c r="P55" s="969"/>
      <c r="Q55" s="994"/>
      <c r="R55" s="995"/>
      <c r="S55" s="995"/>
      <c r="T55" s="995"/>
      <c r="U55" s="995"/>
      <c r="V55" s="995"/>
      <c r="W55" s="995"/>
      <c r="X55" s="995"/>
      <c r="Y55" s="995"/>
      <c r="Z55" s="995"/>
      <c r="AA55" s="995"/>
      <c r="AB55" s="995"/>
      <c r="AC55" s="995"/>
      <c r="AD55" s="995"/>
      <c r="AE55" s="996"/>
      <c r="AF55" s="997"/>
      <c r="AG55" s="975"/>
      <c r="AH55" s="975"/>
      <c r="AI55" s="975"/>
      <c r="AJ55" s="998"/>
      <c r="AK55" s="999"/>
      <c r="AL55" s="995"/>
      <c r="AM55" s="995"/>
      <c r="AN55" s="995"/>
      <c r="AO55" s="995"/>
      <c r="AP55" s="995"/>
      <c r="AQ55" s="995"/>
      <c r="AR55" s="995"/>
      <c r="AS55" s="995"/>
      <c r="AT55" s="995"/>
      <c r="AU55" s="995"/>
      <c r="AV55" s="995"/>
      <c r="AW55" s="995"/>
      <c r="AX55" s="995"/>
      <c r="AY55" s="995"/>
      <c r="AZ55" s="1000"/>
      <c r="BA55" s="1000"/>
      <c r="BB55" s="1000"/>
      <c r="BC55" s="1000"/>
      <c r="BD55" s="1000"/>
      <c r="BE55" s="972"/>
      <c r="BF55" s="972"/>
      <c r="BG55" s="972"/>
      <c r="BH55" s="972"/>
      <c r="BI55" s="973"/>
      <c r="BJ55" s="64"/>
      <c r="BK55" s="64"/>
      <c r="BL55" s="64"/>
      <c r="BM55" s="64"/>
      <c r="BN55" s="64"/>
      <c r="BO55" s="63"/>
      <c r="BP55" s="63"/>
      <c r="BQ55" s="60">
        <v>49</v>
      </c>
      <c r="BR55" s="88"/>
      <c r="BS55" s="967"/>
      <c r="BT55" s="968"/>
      <c r="BU55" s="968"/>
      <c r="BV55" s="968"/>
      <c r="BW55" s="968"/>
      <c r="BX55" s="968"/>
      <c r="BY55" s="968"/>
      <c r="BZ55" s="968"/>
      <c r="CA55" s="968"/>
      <c r="CB55" s="968"/>
      <c r="CC55" s="968"/>
      <c r="CD55" s="968"/>
      <c r="CE55" s="968"/>
      <c r="CF55" s="968"/>
      <c r="CG55" s="969"/>
      <c r="CH55" s="974"/>
      <c r="CI55" s="975"/>
      <c r="CJ55" s="975"/>
      <c r="CK55" s="975"/>
      <c r="CL55" s="985"/>
      <c r="CM55" s="974"/>
      <c r="CN55" s="975"/>
      <c r="CO55" s="975"/>
      <c r="CP55" s="975"/>
      <c r="CQ55" s="985"/>
      <c r="CR55" s="974"/>
      <c r="CS55" s="975"/>
      <c r="CT55" s="975"/>
      <c r="CU55" s="975"/>
      <c r="CV55" s="985"/>
      <c r="CW55" s="974"/>
      <c r="CX55" s="975"/>
      <c r="CY55" s="975"/>
      <c r="CZ55" s="975"/>
      <c r="DA55" s="985"/>
      <c r="DB55" s="974"/>
      <c r="DC55" s="975"/>
      <c r="DD55" s="975"/>
      <c r="DE55" s="975"/>
      <c r="DF55" s="985"/>
      <c r="DG55" s="974"/>
      <c r="DH55" s="975"/>
      <c r="DI55" s="975"/>
      <c r="DJ55" s="975"/>
      <c r="DK55" s="985"/>
      <c r="DL55" s="974"/>
      <c r="DM55" s="975"/>
      <c r="DN55" s="975"/>
      <c r="DO55" s="975"/>
      <c r="DP55" s="985"/>
      <c r="DQ55" s="974"/>
      <c r="DR55" s="975"/>
      <c r="DS55" s="975"/>
      <c r="DT55" s="975"/>
      <c r="DU55" s="985"/>
      <c r="DV55" s="967"/>
      <c r="DW55" s="968"/>
      <c r="DX55" s="968"/>
      <c r="DY55" s="968"/>
      <c r="DZ55" s="986"/>
      <c r="EA55" s="55"/>
    </row>
    <row r="56" spans="1:131" s="52" customFormat="1" ht="26.25" customHeight="1" x14ac:dyDescent="0.15">
      <c r="A56" s="60">
        <v>29</v>
      </c>
      <c r="B56" s="967"/>
      <c r="C56" s="968"/>
      <c r="D56" s="968"/>
      <c r="E56" s="968"/>
      <c r="F56" s="968"/>
      <c r="G56" s="968"/>
      <c r="H56" s="968"/>
      <c r="I56" s="968"/>
      <c r="J56" s="968"/>
      <c r="K56" s="968"/>
      <c r="L56" s="968"/>
      <c r="M56" s="968"/>
      <c r="N56" s="968"/>
      <c r="O56" s="968"/>
      <c r="P56" s="969"/>
      <c r="Q56" s="994"/>
      <c r="R56" s="995"/>
      <c r="S56" s="995"/>
      <c r="T56" s="995"/>
      <c r="U56" s="995"/>
      <c r="V56" s="995"/>
      <c r="W56" s="995"/>
      <c r="X56" s="995"/>
      <c r="Y56" s="995"/>
      <c r="Z56" s="995"/>
      <c r="AA56" s="995"/>
      <c r="AB56" s="995"/>
      <c r="AC56" s="995"/>
      <c r="AD56" s="995"/>
      <c r="AE56" s="996"/>
      <c r="AF56" s="997"/>
      <c r="AG56" s="975"/>
      <c r="AH56" s="975"/>
      <c r="AI56" s="975"/>
      <c r="AJ56" s="998"/>
      <c r="AK56" s="999"/>
      <c r="AL56" s="995"/>
      <c r="AM56" s="995"/>
      <c r="AN56" s="995"/>
      <c r="AO56" s="995"/>
      <c r="AP56" s="995"/>
      <c r="AQ56" s="995"/>
      <c r="AR56" s="995"/>
      <c r="AS56" s="995"/>
      <c r="AT56" s="995"/>
      <c r="AU56" s="995"/>
      <c r="AV56" s="995"/>
      <c r="AW56" s="995"/>
      <c r="AX56" s="995"/>
      <c r="AY56" s="995"/>
      <c r="AZ56" s="1000"/>
      <c r="BA56" s="1000"/>
      <c r="BB56" s="1000"/>
      <c r="BC56" s="1000"/>
      <c r="BD56" s="1000"/>
      <c r="BE56" s="972"/>
      <c r="BF56" s="972"/>
      <c r="BG56" s="972"/>
      <c r="BH56" s="972"/>
      <c r="BI56" s="973"/>
      <c r="BJ56" s="64"/>
      <c r="BK56" s="64"/>
      <c r="BL56" s="64"/>
      <c r="BM56" s="64"/>
      <c r="BN56" s="64"/>
      <c r="BO56" s="63"/>
      <c r="BP56" s="63"/>
      <c r="BQ56" s="60">
        <v>50</v>
      </c>
      <c r="BR56" s="88"/>
      <c r="BS56" s="967"/>
      <c r="BT56" s="968"/>
      <c r="BU56" s="968"/>
      <c r="BV56" s="968"/>
      <c r="BW56" s="968"/>
      <c r="BX56" s="968"/>
      <c r="BY56" s="968"/>
      <c r="BZ56" s="968"/>
      <c r="CA56" s="968"/>
      <c r="CB56" s="968"/>
      <c r="CC56" s="968"/>
      <c r="CD56" s="968"/>
      <c r="CE56" s="968"/>
      <c r="CF56" s="968"/>
      <c r="CG56" s="969"/>
      <c r="CH56" s="974"/>
      <c r="CI56" s="975"/>
      <c r="CJ56" s="975"/>
      <c r="CK56" s="975"/>
      <c r="CL56" s="985"/>
      <c r="CM56" s="974"/>
      <c r="CN56" s="975"/>
      <c r="CO56" s="975"/>
      <c r="CP56" s="975"/>
      <c r="CQ56" s="985"/>
      <c r="CR56" s="974"/>
      <c r="CS56" s="975"/>
      <c r="CT56" s="975"/>
      <c r="CU56" s="975"/>
      <c r="CV56" s="985"/>
      <c r="CW56" s="974"/>
      <c r="CX56" s="975"/>
      <c r="CY56" s="975"/>
      <c r="CZ56" s="975"/>
      <c r="DA56" s="985"/>
      <c r="DB56" s="974"/>
      <c r="DC56" s="975"/>
      <c r="DD56" s="975"/>
      <c r="DE56" s="975"/>
      <c r="DF56" s="985"/>
      <c r="DG56" s="974"/>
      <c r="DH56" s="975"/>
      <c r="DI56" s="975"/>
      <c r="DJ56" s="975"/>
      <c r="DK56" s="985"/>
      <c r="DL56" s="974"/>
      <c r="DM56" s="975"/>
      <c r="DN56" s="975"/>
      <c r="DO56" s="975"/>
      <c r="DP56" s="985"/>
      <c r="DQ56" s="974"/>
      <c r="DR56" s="975"/>
      <c r="DS56" s="975"/>
      <c r="DT56" s="975"/>
      <c r="DU56" s="985"/>
      <c r="DV56" s="967"/>
      <c r="DW56" s="968"/>
      <c r="DX56" s="968"/>
      <c r="DY56" s="968"/>
      <c r="DZ56" s="986"/>
      <c r="EA56" s="55"/>
    </row>
    <row r="57" spans="1:131" s="52" customFormat="1" ht="26.25" customHeight="1" x14ac:dyDescent="0.15">
      <c r="A57" s="60">
        <v>30</v>
      </c>
      <c r="B57" s="967"/>
      <c r="C57" s="968"/>
      <c r="D57" s="968"/>
      <c r="E57" s="968"/>
      <c r="F57" s="968"/>
      <c r="G57" s="968"/>
      <c r="H57" s="968"/>
      <c r="I57" s="968"/>
      <c r="J57" s="968"/>
      <c r="K57" s="968"/>
      <c r="L57" s="968"/>
      <c r="M57" s="968"/>
      <c r="N57" s="968"/>
      <c r="O57" s="968"/>
      <c r="P57" s="969"/>
      <c r="Q57" s="994"/>
      <c r="R57" s="995"/>
      <c r="S57" s="995"/>
      <c r="T57" s="995"/>
      <c r="U57" s="995"/>
      <c r="V57" s="995"/>
      <c r="W57" s="995"/>
      <c r="X57" s="995"/>
      <c r="Y57" s="995"/>
      <c r="Z57" s="995"/>
      <c r="AA57" s="995"/>
      <c r="AB57" s="995"/>
      <c r="AC57" s="995"/>
      <c r="AD57" s="995"/>
      <c r="AE57" s="996"/>
      <c r="AF57" s="997"/>
      <c r="AG57" s="975"/>
      <c r="AH57" s="975"/>
      <c r="AI57" s="975"/>
      <c r="AJ57" s="998"/>
      <c r="AK57" s="999"/>
      <c r="AL57" s="995"/>
      <c r="AM57" s="995"/>
      <c r="AN57" s="995"/>
      <c r="AO57" s="995"/>
      <c r="AP57" s="995"/>
      <c r="AQ57" s="995"/>
      <c r="AR57" s="995"/>
      <c r="AS57" s="995"/>
      <c r="AT57" s="995"/>
      <c r="AU57" s="995"/>
      <c r="AV57" s="995"/>
      <c r="AW57" s="995"/>
      <c r="AX57" s="995"/>
      <c r="AY57" s="995"/>
      <c r="AZ57" s="1000"/>
      <c r="BA57" s="1000"/>
      <c r="BB57" s="1000"/>
      <c r="BC57" s="1000"/>
      <c r="BD57" s="1000"/>
      <c r="BE57" s="972"/>
      <c r="BF57" s="972"/>
      <c r="BG57" s="972"/>
      <c r="BH57" s="972"/>
      <c r="BI57" s="973"/>
      <c r="BJ57" s="64"/>
      <c r="BK57" s="64"/>
      <c r="BL57" s="64"/>
      <c r="BM57" s="64"/>
      <c r="BN57" s="64"/>
      <c r="BO57" s="63"/>
      <c r="BP57" s="63"/>
      <c r="BQ57" s="60">
        <v>51</v>
      </c>
      <c r="BR57" s="88"/>
      <c r="BS57" s="967"/>
      <c r="BT57" s="968"/>
      <c r="BU57" s="968"/>
      <c r="BV57" s="968"/>
      <c r="BW57" s="968"/>
      <c r="BX57" s="968"/>
      <c r="BY57" s="968"/>
      <c r="BZ57" s="968"/>
      <c r="CA57" s="968"/>
      <c r="CB57" s="968"/>
      <c r="CC57" s="968"/>
      <c r="CD57" s="968"/>
      <c r="CE57" s="968"/>
      <c r="CF57" s="968"/>
      <c r="CG57" s="969"/>
      <c r="CH57" s="974"/>
      <c r="CI57" s="975"/>
      <c r="CJ57" s="975"/>
      <c r="CK57" s="975"/>
      <c r="CL57" s="985"/>
      <c r="CM57" s="974"/>
      <c r="CN57" s="975"/>
      <c r="CO57" s="975"/>
      <c r="CP57" s="975"/>
      <c r="CQ57" s="985"/>
      <c r="CR57" s="974"/>
      <c r="CS57" s="975"/>
      <c r="CT57" s="975"/>
      <c r="CU57" s="975"/>
      <c r="CV57" s="985"/>
      <c r="CW57" s="974"/>
      <c r="CX57" s="975"/>
      <c r="CY57" s="975"/>
      <c r="CZ57" s="975"/>
      <c r="DA57" s="985"/>
      <c r="DB57" s="974"/>
      <c r="DC57" s="975"/>
      <c r="DD57" s="975"/>
      <c r="DE57" s="975"/>
      <c r="DF57" s="985"/>
      <c r="DG57" s="974"/>
      <c r="DH57" s="975"/>
      <c r="DI57" s="975"/>
      <c r="DJ57" s="975"/>
      <c r="DK57" s="985"/>
      <c r="DL57" s="974"/>
      <c r="DM57" s="975"/>
      <c r="DN57" s="975"/>
      <c r="DO57" s="975"/>
      <c r="DP57" s="985"/>
      <c r="DQ57" s="974"/>
      <c r="DR57" s="975"/>
      <c r="DS57" s="975"/>
      <c r="DT57" s="975"/>
      <c r="DU57" s="985"/>
      <c r="DV57" s="967"/>
      <c r="DW57" s="968"/>
      <c r="DX57" s="968"/>
      <c r="DY57" s="968"/>
      <c r="DZ57" s="986"/>
      <c r="EA57" s="55"/>
    </row>
    <row r="58" spans="1:131" s="52" customFormat="1" ht="26.25" customHeight="1" x14ac:dyDescent="0.15">
      <c r="A58" s="60">
        <v>31</v>
      </c>
      <c r="B58" s="967"/>
      <c r="C58" s="968"/>
      <c r="D58" s="968"/>
      <c r="E58" s="968"/>
      <c r="F58" s="968"/>
      <c r="G58" s="968"/>
      <c r="H58" s="968"/>
      <c r="I58" s="968"/>
      <c r="J58" s="968"/>
      <c r="K58" s="968"/>
      <c r="L58" s="968"/>
      <c r="M58" s="968"/>
      <c r="N58" s="968"/>
      <c r="O58" s="968"/>
      <c r="P58" s="969"/>
      <c r="Q58" s="994"/>
      <c r="R58" s="995"/>
      <c r="S58" s="995"/>
      <c r="T58" s="995"/>
      <c r="U58" s="995"/>
      <c r="V58" s="995"/>
      <c r="W58" s="995"/>
      <c r="X58" s="995"/>
      <c r="Y58" s="995"/>
      <c r="Z58" s="995"/>
      <c r="AA58" s="995"/>
      <c r="AB58" s="995"/>
      <c r="AC58" s="995"/>
      <c r="AD58" s="995"/>
      <c r="AE58" s="996"/>
      <c r="AF58" s="997"/>
      <c r="AG58" s="975"/>
      <c r="AH58" s="975"/>
      <c r="AI58" s="975"/>
      <c r="AJ58" s="998"/>
      <c r="AK58" s="999"/>
      <c r="AL58" s="995"/>
      <c r="AM58" s="995"/>
      <c r="AN58" s="995"/>
      <c r="AO58" s="995"/>
      <c r="AP58" s="995"/>
      <c r="AQ58" s="995"/>
      <c r="AR58" s="995"/>
      <c r="AS58" s="995"/>
      <c r="AT58" s="995"/>
      <c r="AU58" s="995"/>
      <c r="AV58" s="995"/>
      <c r="AW58" s="995"/>
      <c r="AX58" s="995"/>
      <c r="AY58" s="995"/>
      <c r="AZ58" s="1000"/>
      <c r="BA58" s="1000"/>
      <c r="BB58" s="1000"/>
      <c r="BC58" s="1000"/>
      <c r="BD58" s="1000"/>
      <c r="BE58" s="972"/>
      <c r="BF58" s="972"/>
      <c r="BG58" s="972"/>
      <c r="BH58" s="972"/>
      <c r="BI58" s="973"/>
      <c r="BJ58" s="64"/>
      <c r="BK58" s="64"/>
      <c r="BL58" s="64"/>
      <c r="BM58" s="64"/>
      <c r="BN58" s="64"/>
      <c r="BO58" s="63"/>
      <c r="BP58" s="63"/>
      <c r="BQ58" s="60">
        <v>52</v>
      </c>
      <c r="BR58" s="88"/>
      <c r="BS58" s="967"/>
      <c r="BT58" s="968"/>
      <c r="BU58" s="968"/>
      <c r="BV58" s="968"/>
      <c r="BW58" s="968"/>
      <c r="BX58" s="968"/>
      <c r="BY58" s="968"/>
      <c r="BZ58" s="968"/>
      <c r="CA58" s="968"/>
      <c r="CB58" s="968"/>
      <c r="CC58" s="968"/>
      <c r="CD58" s="968"/>
      <c r="CE58" s="968"/>
      <c r="CF58" s="968"/>
      <c r="CG58" s="969"/>
      <c r="CH58" s="974"/>
      <c r="CI58" s="975"/>
      <c r="CJ58" s="975"/>
      <c r="CK58" s="975"/>
      <c r="CL58" s="985"/>
      <c r="CM58" s="974"/>
      <c r="CN58" s="975"/>
      <c r="CO58" s="975"/>
      <c r="CP58" s="975"/>
      <c r="CQ58" s="985"/>
      <c r="CR58" s="974"/>
      <c r="CS58" s="975"/>
      <c r="CT58" s="975"/>
      <c r="CU58" s="975"/>
      <c r="CV58" s="985"/>
      <c r="CW58" s="974"/>
      <c r="CX58" s="975"/>
      <c r="CY58" s="975"/>
      <c r="CZ58" s="975"/>
      <c r="DA58" s="985"/>
      <c r="DB58" s="974"/>
      <c r="DC58" s="975"/>
      <c r="DD58" s="975"/>
      <c r="DE58" s="975"/>
      <c r="DF58" s="985"/>
      <c r="DG58" s="974"/>
      <c r="DH58" s="975"/>
      <c r="DI58" s="975"/>
      <c r="DJ58" s="975"/>
      <c r="DK58" s="985"/>
      <c r="DL58" s="974"/>
      <c r="DM58" s="975"/>
      <c r="DN58" s="975"/>
      <c r="DO58" s="975"/>
      <c r="DP58" s="985"/>
      <c r="DQ58" s="974"/>
      <c r="DR58" s="975"/>
      <c r="DS58" s="975"/>
      <c r="DT58" s="975"/>
      <c r="DU58" s="985"/>
      <c r="DV58" s="967"/>
      <c r="DW58" s="968"/>
      <c r="DX58" s="968"/>
      <c r="DY58" s="968"/>
      <c r="DZ58" s="986"/>
      <c r="EA58" s="55"/>
    </row>
    <row r="59" spans="1:131" s="52" customFormat="1" ht="26.25" customHeight="1" x14ac:dyDescent="0.15">
      <c r="A59" s="60">
        <v>32</v>
      </c>
      <c r="B59" s="967"/>
      <c r="C59" s="968"/>
      <c r="D59" s="968"/>
      <c r="E59" s="968"/>
      <c r="F59" s="968"/>
      <c r="G59" s="968"/>
      <c r="H59" s="968"/>
      <c r="I59" s="968"/>
      <c r="J59" s="968"/>
      <c r="K59" s="968"/>
      <c r="L59" s="968"/>
      <c r="M59" s="968"/>
      <c r="N59" s="968"/>
      <c r="O59" s="968"/>
      <c r="P59" s="969"/>
      <c r="Q59" s="994"/>
      <c r="R59" s="995"/>
      <c r="S59" s="995"/>
      <c r="T59" s="995"/>
      <c r="U59" s="995"/>
      <c r="V59" s="995"/>
      <c r="W59" s="995"/>
      <c r="X59" s="995"/>
      <c r="Y59" s="995"/>
      <c r="Z59" s="995"/>
      <c r="AA59" s="995"/>
      <c r="AB59" s="995"/>
      <c r="AC59" s="995"/>
      <c r="AD59" s="995"/>
      <c r="AE59" s="996"/>
      <c r="AF59" s="997"/>
      <c r="AG59" s="975"/>
      <c r="AH59" s="975"/>
      <c r="AI59" s="975"/>
      <c r="AJ59" s="998"/>
      <c r="AK59" s="999"/>
      <c r="AL59" s="995"/>
      <c r="AM59" s="995"/>
      <c r="AN59" s="995"/>
      <c r="AO59" s="995"/>
      <c r="AP59" s="995"/>
      <c r="AQ59" s="995"/>
      <c r="AR59" s="995"/>
      <c r="AS59" s="995"/>
      <c r="AT59" s="995"/>
      <c r="AU59" s="995"/>
      <c r="AV59" s="995"/>
      <c r="AW59" s="995"/>
      <c r="AX59" s="995"/>
      <c r="AY59" s="995"/>
      <c r="AZ59" s="1000"/>
      <c r="BA59" s="1000"/>
      <c r="BB59" s="1000"/>
      <c r="BC59" s="1000"/>
      <c r="BD59" s="1000"/>
      <c r="BE59" s="972"/>
      <c r="BF59" s="972"/>
      <c r="BG59" s="972"/>
      <c r="BH59" s="972"/>
      <c r="BI59" s="973"/>
      <c r="BJ59" s="64"/>
      <c r="BK59" s="64"/>
      <c r="BL59" s="64"/>
      <c r="BM59" s="64"/>
      <c r="BN59" s="64"/>
      <c r="BO59" s="63"/>
      <c r="BP59" s="63"/>
      <c r="BQ59" s="60">
        <v>53</v>
      </c>
      <c r="BR59" s="88"/>
      <c r="BS59" s="967"/>
      <c r="BT59" s="968"/>
      <c r="BU59" s="968"/>
      <c r="BV59" s="968"/>
      <c r="BW59" s="968"/>
      <c r="BX59" s="968"/>
      <c r="BY59" s="968"/>
      <c r="BZ59" s="968"/>
      <c r="CA59" s="968"/>
      <c r="CB59" s="968"/>
      <c r="CC59" s="968"/>
      <c r="CD59" s="968"/>
      <c r="CE59" s="968"/>
      <c r="CF59" s="968"/>
      <c r="CG59" s="969"/>
      <c r="CH59" s="974"/>
      <c r="CI59" s="975"/>
      <c r="CJ59" s="975"/>
      <c r="CK59" s="975"/>
      <c r="CL59" s="985"/>
      <c r="CM59" s="974"/>
      <c r="CN59" s="975"/>
      <c r="CO59" s="975"/>
      <c r="CP59" s="975"/>
      <c r="CQ59" s="985"/>
      <c r="CR59" s="974"/>
      <c r="CS59" s="975"/>
      <c r="CT59" s="975"/>
      <c r="CU59" s="975"/>
      <c r="CV59" s="985"/>
      <c r="CW59" s="974"/>
      <c r="CX59" s="975"/>
      <c r="CY59" s="975"/>
      <c r="CZ59" s="975"/>
      <c r="DA59" s="985"/>
      <c r="DB59" s="974"/>
      <c r="DC59" s="975"/>
      <c r="DD59" s="975"/>
      <c r="DE59" s="975"/>
      <c r="DF59" s="985"/>
      <c r="DG59" s="974"/>
      <c r="DH59" s="975"/>
      <c r="DI59" s="975"/>
      <c r="DJ59" s="975"/>
      <c r="DK59" s="985"/>
      <c r="DL59" s="974"/>
      <c r="DM59" s="975"/>
      <c r="DN59" s="975"/>
      <c r="DO59" s="975"/>
      <c r="DP59" s="985"/>
      <c r="DQ59" s="974"/>
      <c r="DR59" s="975"/>
      <c r="DS59" s="975"/>
      <c r="DT59" s="975"/>
      <c r="DU59" s="985"/>
      <c r="DV59" s="967"/>
      <c r="DW59" s="968"/>
      <c r="DX59" s="968"/>
      <c r="DY59" s="968"/>
      <c r="DZ59" s="986"/>
      <c r="EA59" s="55"/>
    </row>
    <row r="60" spans="1:131" s="52" customFormat="1" ht="26.25" customHeight="1" x14ac:dyDescent="0.15">
      <c r="A60" s="60">
        <v>33</v>
      </c>
      <c r="B60" s="967"/>
      <c r="C60" s="968"/>
      <c r="D60" s="968"/>
      <c r="E60" s="968"/>
      <c r="F60" s="968"/>
      <c r="G60" s="968"/>
      <c r="H60" s="968"/>
      <c r="I60" s="968"/>
      <c r="J60" s="968"/>
      <c r="K60" s="968"/>
      <c r="L60" s="968"/>
      <c r="M60" s="968"/>
      <c r="N60" s="968"/>
      <c r="O60" s="968"/>
      <c r="P60" s="969"/>
      <c r="Q60" s="994"/>
      <c r="R60" s="995"/>
      <c r="S60" s="995"/>
      <c r="T60" s="995"/>
      <c r="U60" s="995"/>
      <c r="V60" s="995"/>
      <c r="W60" s="995"/>
      <c r="X60" s="995"/>
      <c r="Y60" s="995"/>
      <c r="Z60" s="995"/>
      <c r="AA60" s="995"/>
      <c r="AB60" s="995"/>
      <c r="AC60" s="995"/>
      <c r="AD60" s="995"/>
      <c r="AE60" s="996"/>
      <c r="AF60" s="997"/>
      <c r="AG60" s="975"/>
      <c r="AH60" s="975"/>
      <c r="AI60" s="975"/>
      <c r="AJ60" s="998"/>
      <c r="AK60" s="999"/>
      <c r="AL60" s="995"/>
      <c r="AM60" s="995"/>
      <c r="AN60" s="995"/>
      <c r="AO60" s="995"/>
      <c r="AP60" s="995"/>
      <c r="AQ60" s="995"/>
      <c r="AR60" s="995"/>
      <c r="AS60" s="995"/>
      <c r="AT60" s="995"/>
      <c r="AU60" s="995"/>
      <c r="AV60" s="995"/>
      <c r="AW60" s="995"/>
      <c r="AX60" s="995"/>
      <c r="AY60" s="995"/>
      <c r="AZ60" s="1000"/>
      <c r="BA60" s="1000"/>
      <c r="BB60" s="1000"/>
      <c r="BC60" s="1000"/>
      <c r="BD60" s="1000"/>
      <c r="BE60" s="972"/>
      <c r="BF60" s="972"/>
      <c r="BG60" s="972"/>
      <c r="BH60" s="972"/>
      <c r="BI60" s="973"/>
      <c r="BJ60" s="64"/>
      <c r="BK60" s="64"/>
      <c r="BL60" s="64"/>
      <c r="BM60" s="64"/>
      <c r="BN60" s="64"/>
      <c r="BO60" s="63"/>
      <c r="BP60" s="63"/>
      <c r="BQ60" s="60">
        <v>54</v>
      </c>
      <c r="BR60" s="88"/>
      <c r="BS60" s="967"/>
      <c r="BT60" s="968"/>
      <c r="BU60" s="968"/>
      <c r="BV60" s="968"/>
      <c r="BW60" s="968"/>
      <c r="BX60" s="968"/>
      <c r="BY60" s="968"/>
      <c r="BZ60" s="968"/>
      <c r="CA60" s="968"/>
      <c r="CB60" s="968"/>
      <c r="CC60" s="968"/>
      <c r="CD60" s="968"/>
      <c r="CE60" s="968"/>
      <c r="CF60" s="968"/>
      <c r="CG60" s="969"/>
      <c r="CH60" s="974"/>
      <c r="CI60" s="975"/>
      <c r="CJ60" s="975"/>
      <c r="CK60" s="975"/>
      <c r="CL60" s="985"/>
      <c r="CM60" s="974"/>
      <c r="CN60" s="975"/>
      <c r="CO60" s="975"/>
      <c r="CP60" s="975"/>
      <c r="CQ60" s="985"/>
      <c r="CR60" s="974"/>
      <c r="CS60" s="975"/>
      <c r="CT60" s="975"/>
      <c r="CU60" s="975"/>
      <c r="CV60" s="985"/>
      <c r="CW60" s="974"/>
      <c r="CX60" s="975"/>
      <c r="CY60" s="975"/>
      <c r="CZ60" s="975"/>
      <c r="DA60" s="985"/>
      <c r="DB60" s="974"/>
      <c r="DC60" s="975"/>
      <c r="DD60" s="975"/>
      <c r="DE60" s="975"/>
      <c r="DF60" s="985"/>
      <c r="DG60" s="974"/>
      <c r="DH60" s="975"/>
      <c r="DI60" s="975"/>
      <c r="DJ60" s="975"/>
      <c r="DK60" s="985"/>
      <c r="DL60" s="974"/>
      <c r="DM60" s="975"/>
      <c r="DN60" s="975"/>
      <c r="DO60" s="975"/>
      <c r="DP60" s="985"/>
      <c r="DQ60" s="974"/>
      <c r="DR60" s="975"/>
      <c r="DS60" s="975"/>
      <c r="DT60" s="975"/>
      <c r="DU60" s="985"/>
      <c r="DV60" s="967"/>
      <c r="DW60" s="968"/>
      <c r="DX60" s="968"/>
      <c r="DY60" s="968"/>
      <c r="DZ60" s="986"/>
      <c r="EA60" s="55"/>
    </row>
    <row r="61" spans="1:131" s="52" customFormat="1" ht="26.25" customHeight="1" x14ac:dyDescent="0.15">
      <c r="A61" s="60">
        <v>34</v>
      </c>
      <c r="B61" s="967"/>
      <c r="C61" s="968"/>
      <c r="D61" s="968"/>
      <c r="E61" s="968"/>
      <c r="F61" s="968"/>
      <c r="G61" s="968"/>
      <c r="H61" s="968"/>
      <c r="I61" s="968"/>
      <c r="J61" s="968"/>
      <c r="K61" s="968"/>
      <c r="L61" s="968"/>
      <c r="M61" s="968"/>
      <c r="N61" s="968"/>
      <c r="O61" s="968"/>
      <c r="P61" s="969"/>
      <c r="Q61" s="994"/>
      <c r="R61" s="995"/>
      <c r="S61" s="995"/>
      <c r="T61" s="995"/>
      <c r="U61" s="995"/>
      <c r="V61" s="995"/>
      <c r="W61" s="995"/>
      <c r="X61" s="995"/>
      <c r="Y61" s="995"/>
      <c r="Z61" s="995"/>
      <c r="AA61" s="995"/>
      <c r="AB61" s="995"/>
      <c r="AC61" s="995"/>
      <c r="AD61" s="995"/>
      <c r="AE61" s="996"/>
      <c r="AF61" s="997"/>
      <c r="AG61" s="975"/>
      <c r="AH61" s="975"/>
      <c r="AI61" s="975"/>
      <c r="AJ61" s="998"/>
      <c r="AK61" s="999"/>
      <c r="AL61" s="995"/>
      <c r="AM61" s="995"/>
      <c r="AN61" s="995"/>
      <c r="AO61" s="995"/>
      <c r="AP61" s="995"/>
      <c r="AQ61" s="995"/>
      <c r="AR61" s="995"/>
      <c r="AS61" s="995"/>
      <c r="AT61" s="995"/>
      <c r="AU61" s="995"/>
      <c r="AV61" s="995"/>
      <c r="AW61" s="995"/>
      <c r="AX61" s="995"/>
      <c r="AY61" s="995"/>
      <c r="AZ61" s="1000"/>
      <c r="BA61" s="1000"/>
      <c r="BB61" s="1000"/>
      <c r="BC61" s="1000"/>
      <c r="BD61" s="1000"/>
      <c r="BE61" s="972"/>
      <c r="BF61" s="972"/>
      <c r="BG61" s="972"/>
      <c r="BH61" s="972"/>
      <c r="BI61" s="973"/>
      <c r="BJ61" s="64"/>
      <c r="BK61" s="64"/>
      <c r="BL61" s="64"/>
      <c r="BM61" s="64"/>
      <c r="BN61" s="64"/>
      <c r="BO61" s="63"/>
      <c r="BP61" s="63"/>
      <c r="BQ61" s="60">
        <v>55</v>
      </c>
      <c r="BR61" s="88"/>
      <c r="BS61" s="967"/>
      <c r="BT61" s="968"/>
      <c r="BU61" s="968"/>
      <c r="BV61" s="968"/>
      <c r="BW61" s="968"/>
      <c r="BX61" s="968"/>
      <c r="BY61" s="968"/>
      <c r="BZ61" s="968"/>
      <c r="CA61" s="968"/>
      <c r="CB61" s="968"/>
      <c r="CC61" s="968"/>
      <c r="CD61" s="968"/>
      <c r="CE61" s="968"/>
      <c r="CF61" s="968"/>
      <c r="CG61" s="969"/>
      <c r="CH61" s="974"/>
      <c r="CI61" s="975"/>
      <c r="CJ61" s="975"/>
      <c r="CK61" s="975"/>
      <c r="CL61" s="985"/>
      <c r="CM61" s="974"/>
      <c r="CN61" s="975"/>
      <c r="CO61" s="975"/>
      <c r="CP61" s="975"/>
      <c r="CQ61" s="985"/>
      <c r="CR61" s="974"/>
      <c r="CS61" s="975"/>
      <c r="CT61" s="975"/>
      <c r="CU61" s="975"/>
      <c r="CV61" s="985"/>
      <c r="CW61" s="974"/>
      <c r="CX61" s="975"/>
      <c r="CY61" s="975"/>
      <c r="CZ61" s="975"/>
      <c r="DA61" s="985"/>
      <c r="DB61" s="974"/>
      <c r="DC61" s="975"/>
      <c r="DD61" s="975"/>
      <c r="DE61" s="975"/>
      <c r="DF61" s="985"/>
      <c r="DG61" s="974"/>
      <c r="DH61" s="975"/>
      <c r="DI61" s="975"/>
      <c r="DJ61" s="975"/>
      <c r="DK61" s="985"/>
      <c r="DL61" s="974"/>
      <c r="DM61" s="975"/>
      <c r="DN61" s="975"/>
      <c r="DO61" s="975"/>
      <c r="DP61" s="985"/>
      <c r="DQ61" s="974"/>
      <c r="DR61" s="975"/>
      <c r="DS61" s="975"/>
      <c r="DT61" s="975"/>
      <c r="DU61" s="985"/>
      <c r="DV61" s="967"/>
      <c r="DW61" s="968"/>
      <c r="DX61" s="968"/>
      <c r="DY61" s="968"/>
      <c r="DZ61" s="986"/>
      <c r="EA61" s="55"/>
    </row>
    <row r="62" spans="1:131" s="52" customFormat="1" ht="26.25" customHeight="1" x14ac:dyDescent="0.15">
      <c r="A62" s="60">
        <v>35</v>
      </c>
      <c r="B62" s="967"/>
      <c r="C62" s="968"/>
      <c r="D62" s="968"/>
      <c r="E62" s="968"/>
      <c r="F62" s="968"/>
      <c r="G62" s="968"/>
      <c r="H62" s="968"/>
      <c r="I62" s="968"/>
      <c r="J62" s="968"/>
      <c r="K62" s="968"/>
      <c r="L62" s="968"/>
      <c r="M62" s="968"/>
      <c r="N62" s="968"/>
      <c r="O62" s="968"/>
      <c r="P62" s="969"/>
      <c r="Q62" s="994"/>
      <c r="R62" s="995"/>
      <c r="S62" s="995"/>
      <c r="T62" s="995"/>
      <c r="U62" s="995"/>
      <c r="V62" s="995"/>
      <c r="W62" s="995"/>
      <c r="X62" s="995"/>
      <c r="Y62" s="995"/>
      <c r="Z62" s="995"/>
      <c r="AA62" s="995"/>
      <c r="AB62" s="995"/>
      <c r="AC62" s="995"/>
      <c r="AD62" s="995"/>
      <c r="AE62" s="996"/>
      <c r="AF62" s="997"/>
      <c r="AG62" s="975"/>
      <c r="AH62" s="975"/>
      <c r="AI62" s="975"/>
      <c r="AJ62" s="998"/>
      <c r="AK62" s="999"/>
      <c r="AL62" s="995"/>
      <c r="AM62" s="995"/>
      <c r="AN62" s="995"/>
      <c r="AO62" s="995"/>
      <c r="AP62" s="995"/>
      <c r="AQ62" s="995"/>
      <c r="AR62" s="995"/>
      <c r="AS62" s="995"/>
      <c r="AT62" s="995"/>
      <c r="AU62" s="995"/>
      <c r="AV62" s="995"/>
      <c r="AW62" s="995"/>
      <c r="AX62" s="995"/>
      <c r="AY62" s="995"/>
      <c r="AZ62" s="1000"/>
      <c r="BA62" s="1000"/>
      <c r="BB62" s="1000"/>
      <c r="BC62" s="1000"/>
      <c r="BD62" s="1000"/>
      <c r="BE62" s="972"/>
      <c r="BF62" s="972"/>
      <c r="BG62" s="972"/>
      <c r="BH62" s="972"/>
      <c r="BI62" s="973"/>
      <c r="BJ62" s="1001" t="s">
        <v>272</v>
      </c>
      <c r="BK62" s="1002"/>
      <c r="BL62" s="1002"/>
      <c r="BM62" s="1002"/>
      <c r="BN62" s="1003"/>
      <c r="BO62" s="63"/>
      <c r="BP62" s="63"/>
      <c r="BQ62" s="60">
        <v>56</v>
      </c>
      <c r="BR62" s="88"/>
      <c r="BS62" s="967"/>
      <c r="BT62" s="968"/>
      <c r="BU62" s="968"/>
      <c r="BV62" s="968"/>
      <c r="BW62" s="968"/>
      <c r="BX62" s="968"/>
      <c r="BY62" s="968"/>
      <c r="BZ62" s="968"/>
      <c r="CA62" s="968"/>
      <c r="CB62" s="968"/>
      <c r="CC62" s="968"/>
      <c r="CD62" s="968"/>
      <c r="CE62" s="968"/>
      <c r="CF62" s="968"/>
      <c r="CG62" s="969"/>
      <c r="CH62" s="974"/>
      <c r="CI62" s="975"/>
      <c r="CJ62" s="975"/>
      <c r="CK62" s="975"/>
      <c r="CL62" s="985"/>
      <c r="CM62" s="974"/>
      <c r="CN62" s="975"/>
      <c r="CO62" s="975"/>
      <c r="CP62" s="975"/>
      <c r="CQ62" s="985"/>
      <c r="CR62" s="974"/>
      <c r="CS62" s="975"/>
      <c r="CT62" s="975"/>
      <c r="CU62" s="975"/>
      <c r="CV62" s="985"/>
      <c r="CW62" s="974"/>
      <c r="CX62" s="975"/>
      <c r="CY62" s="975"/>
      <c r="CZ62" s="975"/>
      <c r="DA62" s="985"/>
      <c r="DB62" s="974"/>
      <c r="DC62" s="975"/>
      <c r="DD62" s="975"/>
      <c r="DE62" s="975"/>
      <c r="DF62" s="985"/>
      <c r="DG62" s="974"/>
      <c r="DH62" s="975"/>
      <c r="DI62" s="975"/>
      <c r="DJ62" s="975"/>
      <c r="DK62" s="985"/>
      <c r="DL62" s="974"/>
      <c r="DM62" s="975"/>
      <c r="DN62" s="975"/>
      <c r="DO62" s="975"/>
      <c r="DP62" s="985"/>
      <c r="DQ62" s="974"/>
      <c r="DR62" s="975"/>
      <c r="DS62" s="975"/>
      <c r="DT62" s="975"/>
      <c r="DU62" s="985"/>
      <c r="DV62" s="967"/>
      <c r="DW62" s="968"/>
      <c r="DX62" s="968"/>
      <c r="DY62" s="968"/>
      <c r="DZ62" s="986"/>
      <c r="EA62" s="55"/>
    </row>
    <row r="63" spans="1:131" s="52" customFormat="1" ht="26.25" customHeight="1" x14ac:dyDescent="0.15">
      <c r="A63" s="61" t="s">
        <v>450</v>
      </c>
      <c r="B63" s="945" t="s">
        <v>468</v>
      </c>
      <c r="C63" s="946"/>
      <c r="D63" s="946"/>
      <c r="E63" s="946"/>
      <c r="F63" s="946"/>
      <c r="G63" s="946"/>
      <c r="H63" s="946"/>
      <c r="I63" s="946"/>
      <c r="J63" s="946"/>
      <c r="K63" s="946"/>
      <c r="L63" s="946"/>
      <c r="M63" s="946"/>
      <c r="N63" s="946"/>
      <c r="O63" s="946"/>
      <c r="P63" s="947"/>
      <c r="Q63" s="955"/>
      <c r="R63" s="956"/>
      <c r="S63" s="956"/>
      <c r="T63" s="956"/>
      <c r="U63" s="956"/>
      <c r="V63" s="956"/>
      <c r="W63" s="956"/>
      <c r="X63" s="956"/>
      <c r="Y63" s="956"/>
      <c r="Z63" s="956"/>
      <c r="AA63" s="956"/>
      <c r="AB63" s="956"/>
      <c r="AC63" s="956"/>
      <c r="AD63" s="956"/>
      <c r="AE63" s="987"/>
      <c r="AF63" s="988">
        <v>4750</v>
      </c>
      <c r="AG63" s="957"/>
      <c r="AH63" s="957"/>
      <c r="AI63" s="957"/>
      <c r="AJ63" s="989"/>
      <c r="AK63" s="990"/>
      <c r="AL63" s="956"/>
      <c r="AM63" s="956"/>
      <c r="AN63" s="956"/>
      <c r="AO63" s="956"/>
      <c r="AP63" s="957">
        <v>26238</v>
      </c>
      <c r="AQ63" s="957"/>
      <c r="AR63" s="957"/>
      <c r="AS63" s="957"/>
      <c r="AT63" s="957"/>
      <c r="AU63" s="957">
        <v>16050</v>
      </c>
      <c r="AV63" s="957"/>
      <c r="AW63" s="957"/>
      <c r="AX63" s="957"/>
      <c r="AY63" s="957"/>
      <c r="AZ63" s="991"/>
      <c r="BA63" s="991"/>
      <c r="BB63" s="991"/>
      <c r="BC63" s="991"/>
      <c r="BD63" s="991"/>
      <c r="BE63" s="958"/>
      <c r="BF63" s="958"/>
      <c r="BG63" s="958"/>
      <c r="BH63" s="958"/>
      <c r="BI63" s="959"/>
      <c r="BJ63" s="992" t="s">
        <v>168</v>
      </c>
      <c r="BK63" s="952"/>
      <c r="BL63" s="952"/>
      <c r="BM63" s="952"/>
      <c r="BN63" s="993"/>
      <c r="BO63" s="63"/>
      <c r="BP63" s="63"/>
      <c r="BQ63" s="60">
        <v>57</v>
      </c>
      <c r="BR63" s="88"/>
      <c r="BS63" s="967"/>
      <c r="BT63" s="968"/>
      <c r="BU63" s="968"/>
      <c r="BV63" s="968"/>
      <c r="BW63" s="968"/>
      <c r="BX63" s="968"/>
      <c r="BY63" s="968"/>
      <c r="BZ63" s="968"/>
      <c r="CA63" s="968"/>
      <c r="CB63" s="968"/>
      <c r="CC63" s="968"/>
      <c r="CD63" s="968"/>
      <c r="CE63" s="968"/>
      <c r="CF63" s="968"/>
      <c r="CG63" s="969"/>
      <c r="CH63" s="974"/>
      <c r="CI63" s="975"/>
      <c r="CJ63" s="975"/>
      <c r="CK63" s="975"/>
      <c r="CL63" s="985"/>
      <c r="CM63" s="974"/>
      <c r="CN63" s="975"/>
      <c r="CO63" s="975"/>
      <c r="CP63" s="975"/>
      <c r="CQ63" s="985"/>
      <c r="CR63" s="974"/>
      <c r="CS63" s="975"/>
      <c r="CT63" s="975"/>
      <c r="CU63" s="975"/>
      <c r="CV63" s="985"/>
      <c r="CW63" s="974"/>
      <c r="CX63" s="975"/>
      <c r="CY63" s="975"/>
      <c r="CZ63" s="975"/>
      <c r="DA63" s="985"/>
      <c r="DB63" s="974"/>
      <c r="DC63" s="975"/>
      <c r="DD63" s="975"/>
      <c r="DE63" s="975"/>
      <c r="DF63" s="985"/>
      <c r="DG63" s="974"/>
      <c r="DH63" s="975"/>
      <c r="DI63" s="975"/>
      <c r="DJ63" s="975"/>
      <c r="DK63" s="985"/>
      <c r="DL63" s="974"/>
      <c r="DM63" s="975"/>
      <c r="DN63" s="975"/>
      <c r="DO63" s="975"/>
      <c r="DP63" s="985"/>
      <c r="DQ63" s="974"/>
      <c r="DR63" s="975"/>
      <c r="DS63" s="975"/>
      <c r="DT63" s="975"/>
      <c r="DU63" s="985"/>
      <c r="DV63" s="967"/>
      <c r="DW63" s="968"/>
      <c r="DX63" s="968"/>
      <c r="DY63" s="968"/>
      <c r="DZ63" s="986"/>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967"/>
      <c r="BT64" s="968"/>
      <c r="BU64" s="968"/>
      <c r="BV64" s="968"/>
      <c r="BW64" s="968"/>
      <c r="BX64" s="968"/>
      <c r="BY64" s="968"/>
      <c r="BZ64" s="968"/>
      <c r="CA64" s="968"/>
      <c r="CB64" s="968"/>
      <c r="CC64" s="968"/>
      <c r="CD64" s="968"/>
      <c r="CE64" s="968"/>
      <c r="CF64" s="968"/>
      <c r="CG64" s="969"/>
      <c r="CH64" s="974"/>
      <c r="CI64" s="975"/>
      <c r="CJ64" s="975"/>
      <c r="CK64" s="975"/>
      <c r="CL64" s="985"/>
      <c r="CM64" s="974"/>
      <c r="CN64" s="975"/>
      <c r="CO64" s="975"/>
      <c r="CP64" s="975"/>
      <c r="CQ64" s="985"/>
      <c r="CR64" s="974"/>
      <c r="CS64" s="975"/>
      <c r="CT64" s="975"/>
      <c r="CU64" s="975"/>
      <c r="CV64" s="985"/>
      <c r="CW64" s="974"/>
      <c r="CX64" s="975"/>
      <c r="CY64" s="975"/>
      <c r="CZ64" s="975"/>
      <c r="DA64" s="985"/>
      <c r="DB64" s="974"/>
      <c r="DC64" s="975"/>
      <c r="DD64" s="975"/>
      <c r="DE64" s="975"/>
      <c r="DF64" s="985"/>
      <c r="DG64" s="974"/>
      <c r="DH64" s="975"/>
      <c r="DI64" s="975"/>
      <c r="DJ64" s="975"/>
      <c r="DK64" s="985"/>
      <c r="DL64" s="974"/>
      <c r="DM64" s="975"/>
      <c r="DN64" s="975"/>
      <c r="DO64" s="975"/>
      <c r="DP64" s="985"/>
      <c r="DQ64" s="974"/>
      <c r="DR64" s="975"/>
      <c r="DS64" s="975"/>
      <c r="DT64" s="975"/>
      <c r="DU64" s="985"/>
      <c r="DV64" s="967"/>
      <c r="DW64" s="968"/>
      <c r="DX64" s="968"/>
      <c r="DY64" s="968"/>
      <c r="DZ64" s="986"/>
      <c r="EA64" s="55"/>
    </row>
    <row r="65" spans="1:131" s="52" customFormat="1" ht="26.25" customHeight="1" x14ac:dyDescent="0.15">
      <c r="A65" s="64" t="s">
        <v>469</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967"/>
      <c r="BT65" s="968"/>
      <c r="BU65" s="968"/>
      <c r="BV65" s="968"/>
      <c r="BW65" s="968"/>
      <c r="BX65" s="968"/>
      <c r="BY65" s="968"/>
      <c r="BZ65" s="968"/>
      <c r="CA65" s="968"/>
      <c r="CB65" s="968"/>
      <c r="CC65" s="968"/>
      <c r="CD65" s="968"/>
      <c r="CE65" s="968"/>
      <c r="CF65" s="968"/>
      <c r="CG65" s="969"/>
      <c r="CH65" s="974"/>
      <c r="CI65" s="975"/>
      <c r="CJ65" s="975"/>
      <c r="CK65" s="975"/>
      <c r="CL65" s="985"/>
      <c r="CM65" s="974"/>
      <c r="CN65" s="975"/>
      <c r="CO65" s="975"/>
      <c r="CP65" s="975"/>
      <c r="CQ65" s="985"/>
      <c r="CR65" s="974"/>
      <c r="CS65" s="975"/>
      <c r="CT65" s="975"/>
      <c r="CU65" s="975"/>
      <c r="CV65" s="985"/>
      <c r="CW65" s="974"/>
      <c r="CX65" s="975"/>
      <c r="CY65" s="975"/>
      <c r="CZ65" s="975"/>
      <c r="DA65" s="985"/>
      <c r="DB65" s="974"/>
      <c r="DC65" s="975"/>
      <c r="DD65" s="975"/>
      <c r="DE65" s="975"/>
      <c r="DF65" s="985"/>
      <c r="DG65" s="974"/>
      <c r="DH65" s="975"/>
      <c r="DI65" s="975"/>
      <c r="DJ65" s="975"/>
      <c r="DK65" s="985"/>
      <c r="DL65" s="974"/>
      <c r="DM65" s="975"/>
      <c r="DN65" s="975"/>
      <c r="DO65" s="975"/>
      <c r="DP65" s="985"/>
      <c r="DQ65" s="974"/>
      <c r="DR65" s="975"/>
      <c r="DS65" s="975"/>
      <c r="DT65" s="975"/>
      <c r="DU65" s="985"/>
      <c r="DV65" s="967"/>
      <c r="DW65" s="968"/>
      <c r="DX65" s="968"/>
      <c r="DY65" s="968"/>
      <c r="DZ65" s="986"/>
      <c r="EA65" s="55"/>
    </row>
    <row r="66" spans="1:131" s="52" customFormat="1" ht="26.25" customHeight="1" x14ac:dyDescent="0.15">
      <c r="A66" s="703" t="s">
        <v>159</v>
      </c>
      <c r="B66" s="704"/>
      <c r="C66" s="704"/>
      <c r="D66" s="704"/>
      <c r="E66" s="704"/>
      <c r="F66" s="704"/>
      <c r="G66" s="704"/>
      <c r="H66" s="704"/>
      <c r="I66" s="704"/>
      <c r="J66" s="704"/>
      <c r="K66" s="704"/>
      <c r="L66" s="704"/>
      <c r="M66" s="704"/>
      <c r="N66" s="704"/>
      <c r="O66" s="704"/>
      <c r="P66" s="705"/>
      <c r="Q66" s="695" t="s">
        <v>277</v>
      </c>
      <c r="R66" s="696"/>
      <c r="S66" s="696"/>
      <c r="T66" s="696"/>
      <c r="U66" s="697"/>
      <c r="V66" s="695" t="s">
        <v>332</v>
      </c>
      <c r="W66" s="696"/>
      <c r="X66" s="696"/>
      <c r="Y66" s="696"/>
      <c r="Z66" s="697"/>
      <c r="AA66" s="695" t="s">
        <v>296</v>
      </c>
      <c r="AB66" s="696"/>
      <c r="AC66" s="696"/>
      <c r="AD66" s="696"/>
      <c r="AE66" s="697"/>
      <c r="AF66" s="709" t="s">
        <v>453</v>
      </c>
      <c r="AG66" s="710"/>
      <c r="AH66" s="710"/>
      <c r="AI66" s="710"/>
      <c r="AJ66" s="711"/>
      <c r="AK66" s="695" t="s">
        <v>454</v>
      </c>
      <c r="AL66" s="704"/>
      <c r="AM66" s="704"/>
      <c r="AN66" s="704"/>
      <c r="AO66" s="705"/>
      <c r="AP66" s="695" t="s">
        <v>37</v>
      </c>
      <c r="AQ66" s="696"/>
      <c r="AR66" s="696"/>
      <c r="AS66" s="696"/>
      <c r="AT66" s="697"/>
      <c r="AU66" s="695" t="s">
        <v>388</v>
      </c>
      <c r="AV66" s="696"/>
      <c r="AW66" s="696"/>
      <c r="AX66" s="696"/>
      <c r="AY66" s="697"/>
      <c r="AZ66" s="695" t="s">
        <v>194</v>
      </c>
      <c r="BA66" s="696"/>
      <c r="BB66" s="696"/>
      <c r="BC66" s="696"/>
      <c r="BD66" s="701"/>
      <c r="BE66" s="63"/>
      <c r="BF66" s="63"/>
      <c r="BG66" s="63"/>
      <c r="BH66" s="63"/>
      <c r="BI66" s="63"/>
      <c r="BJ66" s="63"/>
      <c r="BK66" s="63"/>
      <c r="BL66" s="63"/>
      <c r="BM66" s="63"/>
      <c r="BN66" s="63"/>
      <c r="BO66" s="63"/>
      <c r="BP66" s="63"/>
      <c r="BQ66" s="60">
        <v>60</v>
      </c>
      <c r="BR66" s="89"/>
      <c r="BS66" s="938"/>
      <c r="BT66" s="939"/>
      <c r="BU66" s="939"/>
      <c r="BV66" s="939"/>
      <c r="BW66" s="939"/>
      <c r="BX66" s="939"/>
      <c r="BY66" s="939"/>
      <c r="BZ66" s="939"/>
      <c r="CA66" s="939"/>
      <c r="CB66" s="939"/>
      <c r="CC66" s="939"/>
      <c r="CD66" s="939"/>
      <c r="CE66" s="939"/>
      <c r="CF66" s="939"/>
      <c r="CG66" s="940"/>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4"/>
      <c r="EA66" s="55"/>
    </row>
    <row r="67" spans="1:131" s="52" customFormat="1" ht="26.25" customHeight="1" x14ac:dyDescent="0.15">
      <c r="A67" s="706"/>
      <c r="B67" s="707"/>
      <c r="C67" s="707"/>
      <c r="D67" s="707"/>
      <c r="E67" s="707"/>
      <c r="F67" s="707"/>
      <c r="G67" s="707"/>
      <c r="H67" s="707"/>
      <c r="I67" s="707"/>
      <c r="J67" s="707"/>
      <c r="K67" s="707"/>
      <c r="L67" s="707"/>
      <c r="M67" s="707"/>
      <c r="N67" s="707"/>
      <c r="O67" s="707"/>
      <c r="P67" s="708"/>
      <c r="Q67" s="698"/>
      <c r="R67" s="699"/>
      <c r="S67" s="699"/>
      <c r="T67" s="699"/>
      <c r="U67" s="700"/>
      <c r="V67" s="698"/>
      <c r="W67" s="699"/>
      <c r="X67" s="699"/>
      <c r="Y67" s="699"/>
      <c r="Z67" s="700"/>
      <c r="AA67" s="698"/>
      <c r="AB67" s="699"/>
      <c r="AC67" s="699"/>
      <c r="AD67" s="699"/>
      <c r="AE67" s="700"/>
      <c r="AF67" s="712"/>
      <c r="AG67" s="713"/>
      <c r="AH67" s="713"/>
      <c r="AI67" s="713"/>
      <c r="AJ67" s="714"/>
      <c r="AK67" s="715"/>
      <c r="AL67" s="707"/>
      <c r="AM67" s="707"/>
      <c r="AN67" s="707"/>
      <c r="AO67" s="708"/>
      <c r="AP67" s="698"/>
      <c r="AQ67" s="699"/>
      <c r="AR67" s="699"/>
      <c r="AS67" s="699"/>
      <c r="AT67" s="700"/>
      <c r="AU67" s="698"/>
      <c r="AV67" s="699"/>
      <c r="AW67" s="699"/>
      <c r="AX67" s="699"/>
      <c r="AY67" s="700"/>
      <c r="AZ67" s="698"/>
      <c r="BA67" s="699"/>
      <c r="BB67" s="699"/>
      <c r="BC67" s="699"/>
      <c r="BD67" s="702"/>
      <c r="BE67" s="63"/>
      <c r="BF67" s="63"/>
      <c r="BG67" s="63"/>
      <c r="BH67" s="63"/>
      <c r="BI67" s="63"/>
      <c r="BJ67" s="63"/>
      <c r="BK67" s="63"/>
      <c r="BL67" s="63"/>
      <c r="BM67" s="63"/>
      <c r="BN67" s="63"/>
      <c r="BO67" s="63"/>
      <c r="BP67" s="63"/>
      <c r="BQ67" s="60">
        <v>61</v>
      </c>
      <c r="BR67" s="89"/>
      <c r="BS67" s="938"/>
      <c r="BT67" s="939"/>
      <c r="BU67" s="939"/>
      <c r="BV67" s="939"/>
      <c r="BW67" s="939"/>
      <c r="BX67" s="939"/>
      <c r="BY67" s="939"/>
      <c r="BZ67" s="939"/>
      <c r="CA67" s="939"/>
      <c r="CB67" s="939"/>
      <c r="CC67" s="939"/>
      <c r="CD67" s="939"/>
      <c r="CE67" s="939"/>
      <c r="CF67" s="939"/>
      <c r="CG67" s="940"/>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4"/>
      <c r="EA67" s="55"/>
    </row>
    <row r="68" spans="1:131" s="52" customFormat="1" ht="26.25" customHeight="1" x14ac:dyDescent="0.15">
      <c r="A68" s="59">
        <v>1</v>
      </c>
      <c r="B68" s="978" t="s">
        <v>310</v>
      </c>
      <c r="C68" s="979"/>
      <c r="D68" s="979"/>
      <c r="E68" s="979"/>
      <c r="F68" s="979"/>
      <c r="G68" s="979"/>
      <c r="H68" s="979"/>
      <c r="I68" s="979"/>
      <c r="J68" s="979"/>
      <c r="K68" s="979"/>
      <c r="L68" s="979"/>
      <c r="M68" s="979"/>
      <c r="N68" s="979"/>
      <c r="O68" s="979"/>
      <c r="P68" s="980"/>
      <c r="Q68" s="981">
        <v>3500</v>
      </c>
      <c r="R68" s="982"/>
      <c r="S68" s="982"/>
      <c r="T68" s="982"/>
      <c r="U68" s="982"/>
      <c r="V68" s="982">
        <v>3345</v>
      </c>
      <c r="W68" s="982"/>
      <c r="X68" s="982"/>
      <c r="Y68" s="982"/>
      <c r="Z68" s="982"/>
      <c r="AA68" s="982">
        <v>155</v>
      </c>
      <c r="AB68" s="982"/>
      <c r="AC68" s="982"/>
      <c r="AD68" s="982"/>
      <c r="AE68" s="982"/>
      <c r="AF68" s="982">
        <v>155</v>
      </c>
      <c r="AG68" s="982"/>
      <c r="AH68" s="982"/>
      <c r="AI68" s="982"/>
      <c r="AJ68" s="982"/>
      <c r="AK68" s="982">
        <v>88</v>
      </c>
      <c r="AL68" s="982"/>
      <c r="AM68" s="982"/>
      <c r="AN68" s="982"/>
      <c r="AO68" s="982"/>
      <c r="AP68" s="982">
        <v>711</v>
      </c>
      <c r="AQ68" s="982"/>
      <c r="AR68" s="982"/>
      <c r="AS68" s="982"/>
      <c r="AT68" s="982"/>
      <c r="AU68" s="982">
        <v>342</v>
      </c>
      <c r="AV68" s="982"/>
      <c r="AW68" s="982"/>
      <c r="AX68" s="982"/>
      <c r="AY68" s="982"/>
      <c r="AZ68" s="983"/>
      <c r="BA68" s="983"/>
      <c r="BB68" s="983"/>
      <c r="BC68" s="983"/>
      <c r="BD68" s="984"/>
      <c r="BE68" s="63"/>
      <c r="BF68" s="63"/>
      <c r="BG68" s="63"/>
      <c r="BH68" s="63"/>
      <c r="BI68" s="63"/>
      <c r="BJ68" s="63"/>
      <c r="BK68" s="63"/>
      <c r="BL68" s="63"/>
      <c r="BM68" s="63"/>
      <c r="BN68" s="63"/>
      <c r="BO68" s="63"/>
      <c r="BP68" s="63"/>
      <c r="BQ68" s="60">
        <v>62</v>
      </c>
      <c r="BR68" s="89"/>
      <c r="BS68" s="938"/>
      <c r="BT68" s="939"/>
      <c r="BU68" s="939"/>
      <c r="BV68" s="939"/>
      <c r="BW68" s="939"/>
      <c r="BX68" s="939"/>
      <c r="BY68" s="939"/>
      <c r="BZ68" s="939"/>
      <c r="CA68" s="939"/>
      <c r="CB68" s="939"/>
      <c r="CC68" s="939"/>
      <c r="CD68" s="939"/>
      <c r="CE68" s="939"/>
      <c r="CF68" s="939"/>
      <c r="CG68" s="940"/>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4"/>
      <c r="EA68" s="55"/>
    </row>
    <row r="69" spans="1:131" s="52" customFormat="1" ht="26.25" customHeight="1" x14ac:dyDescent="0.15">
      <c r="A69" s="60">
        <v>2</v>
      </c>
      <c r="B69" s="967" t="s">
        <v>553</v>
      </c>
      <c r="C69" s="968"/>
      <c r="D69" s="968"/>
      <c r="E69" s="968"/>
      <c r="F69" s="968"/>
      <c r="G69" s="968"/>
      <c r="H69" s="968"/>
      <c r="I69" s="968"/>
      <c r="J69" s="968"/>
      <c r="K69" s="968"/>
      <c r="L69" s="968"/>
      <c r="M69" s="968"/>
      <c r="N69" s="968"/>
      <c r="O69" s="968"/>
      <c r="P69" s="969"/>
      <c r="Q69" s="970">
        <v>531</v>
      </c>
      <c r="R69" s="971"/>
      <c r="S69" s="971"/>
      <c r="T69" s="971"/>
      <c r="U69" s="971"/>
      <c r="V69" s="971">
        <v>492</v>
      </c>
      <c r="W69" s="971"/>
      <c r="X69" s="971"/>
      <c r="Y69" s="971"/>
      <c r="Z69" s="971"/>
      <c r="AA69" s="971">
        <v>39</v>
      </c>
      <c r="AB69" s="971"/>
      <c r="AC69" s="971"/>
      <c r="AD69" s="971"/>
      <c r="AE69" s="971"/>
      <c r="AF69" s="971">
        <v>1177</v>
      </c>
      <c r="AG69" s="971"/>
      <c r="AH69" s="971"/>
      <c r="AI69" s="971"/>
      <c r="AJ69" s="971"/>
      <c r="AK69" s="971" t="s">
        <v>168</v>
      </c>
      <c r="AL69" s="971"/>
      <c r="AM69" s="971"/>
      <c r="AN69" s="971"/>
      <c r="AO69" s="971"/>
      <c r="AP69" s="971">
        <v>1830</v>
      </c>
      <c r="AQ69" s="971"/>
      <c r="AR69" s="971"/>
      <c r="AS69" s="971"/>
      <c r="AT69" s="971"/>
      <c r="AU69" s="971" t="s">
        <v>168</v>
      </c>
      <c r="AV69" s="971"/>
      <c r="AW69" s="971"/>
      <c r="AX69" s="971"/>
      <c r="AY69" s="971"/>
      <c r="AZ69" s="972"/>
      <c r="BA69" s="972"/>
      <c r="BB69" s="972"/>
      <c r="BC69" s="972"/>
      <c r="BD69" s="973"/>
      <c r="BE69" s="63"/>
      <c r="BF69" s="63"/>
      <c r="BG69" s="63"/>
      <c r="BH69" s="63"/>
      <c r="BI69" s="63"/>
      <c r="BJ69" s="63"/>
      <c r="BK69" s="63"/>
      <c r="BL69" s="63"/>
      <c r="BM69" s="63"/>
      <c r="BN69" s="63"/>
      <c r="BO69" s="63"/>
      <c r="BP69" s="63"/>
      <c r="BQ69" s="60">
        <v>63</v>
      </c>
      <c r="BR69" s="89"/>
      <c r="BS69" s="938"/>
      <c r="BT69" s="939"/>
      <c r="BU69" s="939"/>
      <c r="BV69" s="939"/>
      <c r="BW69" s="939"/>
      <c r="BX69" s="939"/>
      <c r="BY69" s="939"/>
      <c r="BZ69" s="939"/>
      <c r="CA69" s="939"/>
      <c r="CB69" s="939"/>
      <c r="CC69" s="939"/>
      <c r="CD69" s="939"/>
      <c r="CE69" s="939"/>
      <c r="CF69" s="939"/>
      <c r="CG69" s="940"/>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4"/>
      <c r="EA69" s="55"/>
    </row>
    <row r="70" spans="1:131" s="52" customFormat="1" ht="26.25" customHeight="1" x14ac:dyDescent="0.15">
      <c r="A70" s="60">
        <v>3</v>
      </c>
      <c r="B70" s="967" t="s">
        <v>554</v>
      </c>
      <c r="C70" s="968"/>
      <c r="D70" s="968"/>
      <c r="E70" s="968"/>
      <c r="F70" s="968"/>
      <c r="G70" s="968"/>
      <c r="H70" s="968"/>
      <c r="I70" s="968"/>
      <c r="J70" s="968"/>
      <c r="K70" s="968"/>
      <c r="L70" s="968"/>
      <c r="M70" s="968"/>
      <c r="N70" s="968"/>
      <c r="O70" s="968"/>
      <c r="P70" s="969"/>
      <c r="Q70" s="970">
        <v>207</v>
      </c>
      <c r="R70" s="971"/>
      <c r="S70" s="971"/>
      <c r="T70" s="971"/>
      <c r="U70" s="971"/>
      <c r="V70" s="971">
        <v>197</v>
      </c>
      <c r="W70" s="971"/>
      <c r="X70" s="971"/>
      <c r="Y70" s="971"/>
      <c r="Z70" s="971"/>
      <c r="AA70" s="971">
        <v>11</v>
      </c>
      <c r="AB70" s="971"/>
      <c r="AC70" s="971"/>
      <c r="AD70" s="971"/>
      <c r="AE70" s="971"/>
      <c r="AF70" s="971">
        <v>3</v>
      </c>
      <c r="AG70" s="971"/>
      <c r="AH70" s="971"/>
      <c r="AI70" s="971"/>
      <c r="AJ70" s="971"/>
      <c r="AK70" s="971">
        <v>5</v>
      </c>
      <c r="AL70" s="971"/>
      <c r="AM70" s="971"/>
      <c r="AN70" s="971"/>
      <c r="AO70" s="971"/>
      <c r="AP70" s="971">
        <v>647</v>
      </c>
      <c r="AQ70" s="971"/>
      <c r="AR70" s="971"/>
      <c r="AS70" s="971"/>
      <c r="AT70" s="971"/>
      <c r="AU70" s="971">
        <v>142</v>
      </c>
      <c r="AV70" s="971"/>
      <c r="AW70" s="971"/>
      <c r="AX70" s="971"/>
      <c r="AY70" s="971"/>
      <c r="AZ70" s="972"/>
      <c r="BA70" s="972"/>
      <c r="BB70" s="972"/>
      <c r="BC70" s="972"/>
      <c r="BD70" s="973"/>
      <c r="BE70" s="63"/>
      <c r="BF70" s="63"/>
      <c r="BG70" s="63"/>
      <c r="BH70" s="63"/>
      <c r="BI70" s="63"/>
      <c r="BJ70" s="63"/>
      <c r="BK70" s="63"/>
      <c r="BL70" s="63"/>
      <c r="BM70" s="63"/>
      <c r="BN70" s="63"/>
      <c r="BO70" s="63"/>
      <c r="BP70" s="63"/>
      <c r="BQ70" s="60">
        <v>64</v>
      </c>
      <c r="BR70" s="89"/>
      <c r="BS70" s="938"/>
      <c r="BT70" s="939"/>
      <c r="BU70" s="939"/>
      <c r="BV70" s="939"/>
      <c r="BW70" s="939"/>
      <c r="BX70" s="939"/>
      <c r="BY70" s="939"/>
      <c r="BZ70" s="939"/>
      <c r="CA70" s="939"/>
      <c r="CB70" s="939"/>
      <c r="CC70" s="939"/>
      <c r="CD70" s="939"/>
      <c r="CE70" s="939"/>
      <c r="CF70" s="939"/>
      <c r="CG70" s="940"/>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4"/>
      <c r="EA70" s="55"/>
    </row>
    <row r="71" spans="1:131" s="52" customFormat="1" ht="26.25" customHeight="1" x14ac:dyDescent="0.15">
      <c r="A71" s="60">
        <v>4</v>
      </c>
      <c r="B71" s="967" t="s">
        <v>462</v>
      </c>
      <c r="C71" s="968"/>
      <c r="D71" s="968"/>
      <c r="E71" s="968"/>
      <c r="F71" s="968"/>
      <c r="G71" s="968"/>
      <c r="H71" s="968"/>
      <c r="I71" s="968"/>
      <c r="J71" s="968"/>
      <c r="K71" s="968"/>
      <c r="L71" s="968"/>
      <c r="M71" s="968"/>
      <c r="N71" s="968"/>
      <c r="O71" s="968"/>
      <c r="P71" s="969"/>
      <c r="Q71" s="970">
        <v>148</v>
      </c>
      <c r="R71" s="971"/>
      <c r="S71" s="971"/>
      <c r="T71" s="971"/>
      <c r="U71" s="971"/>
      <c r="V71" s="971">
        <v>142</v>
      </c>
      <c r="W71" s="971"/>
      <c r="X71" s="971"/>
      <c r="Y71" s="971"/>
      <c r="Z71" s="971"/>
      <c r="AA71" s="971">
        <v>6</v>
      </c>
      <c r="AB71" s="971"/>
      <c r="AC71" s="971"/>
      <c r="AD71" s="971"/>
      <c r="AE71" s="971"/>
      <c r="AF71" s="971">
        <v>6</v>
      </c>
      <c r="AG71" s="971"/>
      <c r="AH71" s="971"/>
      <c r="AI71" s="971"/>
      <c r="AJ71" s="971"/>
      <c r="AK71" s="971" t="s">
        <v>168</v>
      </c>
      <c r="AL71" s="971"/>
      <c r="AM71" s="971"/>
      <c r="AN71" s="971"/>
      <c r="AO71" s="971"/>
      <c r="AP71" s="971" t="s">
        <v>168</v>
      </c>
      <c r="AQ71" s="971"/>
      <c r="AR71" s="971"/>
      <c r="AS71" s="971"/>
      <c r="AT71" s="971"/>
      <c r="AU71" s="971" t="s">
        <v>168</v>
      </c>
      <c r="AV71" s="971"/>
      <c r="AW71" s="971"/>
      <c r="AX71" s="971"/>
      <c r="AY71" s="971"/>
      <c r="AZ71" s="972"/>
      <c r="BA71" s="972"/>
      <c r="BB71" s="972"/>
      <c r="BC71" s="972"/>
      <c r="BD71" s="973"/>
      <c r="BE71" s="63"/>
      <c r="BF71" s="63"/>
      <c r="BG71" s="63"/>
      <c r="BH71" s="63"/>
      <c r="BI71" s="63"/>
      <c r="BJ71" s="63"/>
      <c r="BK71" s="63"/>
      <c r="BL71" s="63"/>
      <c r="BM71" s="63"/>
      <c r="BN71" s="63"/>
      <c r="BO71" s="63"/>
      <c r="BP71" s="63"/>
      <c r="BQ71" s="60">
        <v>65</v>
      </c>
      <c r="BR71" s="89"/>
      <c r="BS71" s="938"/>
      <c r="BT71" s="939"/>
      <c r="BU71" s="939"/>
      <c r="BV71" s="939"/>
      <c r="BW71" s="939"/>
      <c r="BX71" s="939"/>
      <c r="BY71" s="939"/>
      <c r="BZ71" s="939"/>
      <c r="CA71" s="939"/>
      <c r="CB71" s="939"/>
      <c r="CC71" s="939"/>
      <c r="CD71" s="939"/>
      <c r="CE71" s="939"/>
      <c r="CF71" s="939"/>
      <c r="CG71" s="940"/>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4"/>
      <c r="EA71" s="55"/>
    </row>
    <row r="72" spans="1:131" s="52" customFormat="1" ht="26.25" customHeight="1" x14ac:dyDescent="0.15">
      <c r="A72" s="60">
        <v>5</v>
      </c>
      <c r="B72" s="967" t="s">
        <v>334</v>
      </c>
      <c r="C72" s="968"/>
      <c r="D72" s="968"/>
      <c r="E72" s="968"/>
      <c r="F72" s="968"/>
      <c r="G72" s="968"/>
      <c r="H72" s="968"/>
      <c r="I72" s="968"/>
      <c r="J72" s="968"/>
      <c r="K72" s="968"/>
      <c r="L72" s="968"/>
      <c r="M72" s="968"/>
      <c r="N72" s="968"/>
      <c r="O72" s="968"/>
      <c r="P72" s="969"/>
      <c r="Q72" s="970">
        <v>15436</v>
      </c>
      <c r="R72" s="971"/>
      <c r="S72" s="971"/>
      <c r="T72" s="971"/>
      <c r="U72" s="971"/>
      <c r="V72" s="971">
        <v>15242</v>
      </c>
      <c r="W72" s="971"/>
      <c r="X72" s="971"/>
      <c r="Y72" s="971"/>
      <c r="Z72" s="971"/>
      <c r="AA72" s="971">
        <v>194</v>
      </c>
      <c r="AB72" s="971"/>
      <c r="AC72" s="971"/>
      <c r="AD72" s="971"/>
      <c r="AE72" s="971"/>
      <c r="AF72" s="971">
        <v>194</v>
      </c>
      <c r="AG72" s="971"/>
      <c r="AH72" s="971"/>
      <c r="AI72" s="971"/>
      <c r="AJ72" s="971"/>
      <c r="AK72" s="971">
        <v>72</v>
      </c>
      <c r="AL72" s="971"/>
      <c r="AM72" s="971"/>
      <c r="AN72" s="971"/>
      <c r="AO72" s="971"/>
      <c r="AP72" s="971" t="s">
        <v>168</v>
      </c>
      <c r="AQ72" s="971"/>
      <c r="AR72" s="971"/>
      <c r="AS72" s="971"/>
      <c r="AT72" s="971"/>
      <c r="AU72" s="971" t="s">
        <v>168</v>
      </c>
      <c r="AV72" s="971"/>
      <c r="AW72" s="971"/>
      <c r="AX72" s="971"/>
      <c r="AY72" s="971"/>
      <c r="AZ72" s="972"/>
      <c r="BA72" s="972"/>
      <c r="BB72" s="972"/>
      <c r="BC72" s="972"/>
      <c r="BD72" s="973"/>
      <c r="BE72" s="63"/>
      <c r="BF72" s="63"/>
      <c r="BG72" s="63"/>
      <c r="BH72" s="63"/>
      <c r="BI72" s="63"/>
      <c r="BJ72" s="63"/>
      <c r="BK72" s="63"/>
      <c r="BL72" s="63"/>
      <c r="BM72" s="63"/>
      <c r="BN72" s="63"/>
      <c r="BO72" s="63"/>
      <c r="BP72" s="63"/>
      <c r="BQ72" s="60">
        <v>66</v>
      </c>
      <c r="BR72" s="89"/>
      <c r="BS72" s="938"/>
      <c r="BT72" s="939"/>
      <c r="BU72" s="939"/>
      <c r="BV72" s="939"/>
      <c r="BW72" s="939"/>
      <c r="BX72" s="939"/>
      <c r="BY72" s="939"/>
      <c r="BZ72" s="939"/>
      <c r="CA72" s="939"/>
      <c r="CB72" s="939"/>
      <c r="CC72" s="939"/>
      <c r="CD72" s="939"/>
      <c r="CE72" s="939"/>
      <c r="CF72" s="939"/>
      <c r="CG72" s="940"/>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4"/>
      <c r="EA72" s="55"/>
    </row>
    <row r="73" spans="1:131" s="52" customFormat="1" ht="26.25" customHeight="1" x14ac:dyDescent="0.15">
      <c r="A73" s="60">
        <v>6</v>
      </c>
      <c r="B73" s="967" t="s">
        <v>456</v>
      </c>
      <c r="C73" s="968"/>
      <c r="D73" s="968"/>
      <c r="E73" s="968"/>
      <c r="F73" s="968"/>
      <c r="G73" s="968"/>
      <c r="H73" s="968"/>
      <c r="I73" s="968"/>
      <c r="J73" s="968"/>
      <c r="K73" s="968"/>
      <c r="L73" s="968"/>
      <c r="M73" s="968"/>
      <c r="N73" s="968"/>
      <c r="O73" s="968"/>
      <c r="P73" s="969"/>
      <c r="Q73" s="970">
        <v>131</v>
      </c>
      <c r="R73" s="971"/>
      <c r="S73" s="971"/>
      <c r="T73" s="971"/>
      <c r="U73" s="971"/>
      <c r="V73" s="971">
        <v>126</v>
      </c>
      <c r="W73" s="971"/>
      <c r="X73" s="971"/>
      <c r="Y73" s="971"/>
      <c r="Z73" s="971"/>
      <c r="AA73" s="971">
        <v>5</v>
      </c>
      <c r="AB73" s="971"/>
      <c r="AC73" s="971"/>
      <c r="AD73" s="971"/>
      <c r="AE73" s="971"/>
      <c r="AF73" s="971">
        <v>5</v>
      </c>
      <c r="AG73" s="971"/>
      <c r="AH73" s="971"/>
      <c r="AI73" s="971"/>
      <c r="AJ73" s="971"/>
      <c r="AK73" s="971">
        <v>5</v>
      </c>
      <c r="AL73" s="971"/>
      <c r="AM73" s="971"/>
      <c r="AN73" s="971"/>
      <c r="AO73" s="971"/>
      <c r="AP73" s="971" t="s">
        <v>168</v>
      </c>
      <c r="AQ73" s="971"/>
      <c r="AR73" s="971"/>
      <c r="AS73" s="971"/>
      <c r="AT73" s="971"/>
      <c r="AU73" s="971" t="s">
        <v>168</v>
      </c>
      <c r="AV73" s="971"/>
      <c r="AW73" s="971"/>
      <c r="AX73" s="971"/>
      <c r="AY73" s="971"/>
      <c r="AZ73" s="972"/>
      <c r="BA73" s="972"/>
      <c r="BB73" s="972"/>
      <c r="BC73" s="972"/>
      <c r="BD73" s="973"/>
      <c r="BE73" s="63"/>
      <c r="BF73" s="63"/>
      <c r="BG73" s="63"/>
      <c r="BH73" s="63"/>
      <c r="BI73" s="63"/>
      <c r="BJ73" s="63"/>
      <c r="BK73" s="63"/>
      <c r="BL73" s="63"/>
      <c r="BM73" s="63"/>
      <c r="BN73" s="63"/>
      <c r="BO73" s="63"/>
      <c r="BP73" s="63"/>
      <c r="BQ73" s="60">
        <v>67</v>
      </c>
      <c r="BR73" s="89"/>
      <c r="BS73" s="938"/>
      <c r="BT73" s="939"/>
      <c r="BU73" s="939"/>
      <c r="BV73" s="939"/>
      <c r="BW73" s="939"/>
      <c r="BX73" s="939"/>
      <c r="BY73" s="939"/>
      <c r="BZ73" s="939"/>
      <c r="CA73" s="939"/>
      <c r="CB73" s="939"/>
      <c r="CC73" s="939"/>
      <c r="CD73" s="939"/>
      <c r="CE73" s="939"/>
      <c r="CF73" s="939"/>
      <c r="CG73" s="940"/>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4"/>
      <c r="EA73" s="55"/>
    </row>
    <row r="74" spans="1:131" s="52" customFormat="1" ht="26.25" customHeight="1" x14ac:dyDescent="0.15">
      <c r="A74" s="60">
        <v>7</v>
      </c>
      <c r="B74" s="967" t="s">
        <v>555</v>
      </c>
      <c r="C74" s="968"/>
      <c r="D74" s="968"/>
      <c r="E74" s="968"/>
      <c r="F74" s="968"/>
      <c r="G74" s="968"/>
      <c r="H74" s="968"/>
      <c r="I74" s="968"/>
      <c r="J74" s="968"/>
      <c r="K74" s="968"/>
      <c r="L74" s="968"/>
      <c r="M74" s="968"/>
      <c r="N74" s="968"/>
      <c r="O74" s="968"/>
      <c r="P74" s="969"/>
      <c r="Q74" s="970">
        <v>155</v>
      </c>
      <c r="R74" s="971"/>
      <c r="S74" s="971"/>
      <c r="T74" s="971"/>
      <c r="U74" s="971"/>
      <c r="V74" s="971">
        <v>146</v>
      </c>
      <c r="W74" s="971"/>
      <c r="X74" s="971"/>
      <c r="Y74" s="971"/>
      <c r="Z74" s="971"/>
      <c r="AA74" s="971">
        <v>9</v>
      </c>
      <c r="AB74" s="971"/>
      <c r="AC74" s="971"/>
      <c r="AD74" s="971"/>
      <c r="AE74" s="971"/>
      <c r="AF74" s="971">
        <v>9</v>
      </c>
      <c r="AG74" s="971"/>
      <c r="AH74" s="971"/>
      <c r="AI74" s="971"/>
      <c r="AJ74" s="971"/>
      <c r="AK74" s="971" t="s">
        <v>168</v>
      </c>
      <c r="AL74" s="971"/>
      <c r="AM74" s="971"/>
      <c r="AN74" s="971"/>
      <c r="AO74" s="971"/>
      <c r="AP74" s="971" t="s">
        <v>168</v>
      </c>
      <c r="AQ74" s="971"/>
      <c r="AR74" s="971"/>
      <c r="AS74" s="971"/>
      <c r="AT74" s="971"/>
      <c r="AU74" s="971" t="s">
        <v>168</v>
      </c>
      <c r="AV74" s="971"/>
      <c r="AW74" s="971"/>
      <c r="AX74" s="971"/>
      <c r="AY74" s="971"/>
      <c r="AZ74" s="972"/>
      <c r="BA74" s="972"/>
      <c r="BB74" s="972"/>
      <c r="BC74" s="972"/>
      <c r="BD74" s="973"/>
      <c r="BE74" s="63"/>
      <c r="BF74" s="63"/>
      <c r="BG74" s="63"/>
      <c r="BH74" s="63"/>
      <c r="BI74" s="63"/>
      <c r="BJ74" s="63"/>
      <c r="BK74" s="63"/>
      <c r="BL74" s="63"/>
      <c r="BM74" s="63"/>
      <c r="BN74" s="63"/>
      <c r="BO74" s="63"/>
      <c r="BP74" s="63"/>
      <c r="BQ74" s="60">
        <v>68</v>
      </c>
      <c r="BR74" s="89"/>
      <c r="BS74" s="938"/>
      <c r="BT74" s="939"/>
      <c r="BU74" s="939"/>
      <c r="BV74" s="939"/>
      <c r="BW74" s="939"/>
      <c r="BX74" s="939"/>
      <c r="BY74" s="939"/>
      <c r="BZ74" s="939"/>
      <c r="CA74" s="939"/>
      <c r="CB74" s="939"/>
      <c r="CC74" s="939"/>
      <c r="CD74" s="939"/>
      <c r="CE74" s="939"/>
      <c r="CF74" s="939"/>
      <c r="CG74" s="940"/>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4"/>
      <c r="EA74" s="55"/>
    </row>
    <row r="75" spans="1:131" s="52" customFormat="1" ht="26.25" customHeight="1" x14ac:dyDescent="0.15">
      <c r="A75" s="60">
        <v>8</v>
      </c>
      <c r="B75" s="967" t="s">
        <v>556</v>
      </c>
      <c r="C75" s="968"/>
      <c r="D75" s="968"/>
      <c r="E75" s="968"/>
      <c r="F75" s="968"/>
      <c r="G75" s="968"/>
      <c r="H75" s="968"/>
      <c r="I75" s="968"/>
      <c r="J75" s="968"/>
      <c r="K75" s="968"/>
      <c r="L75" s="968"/>
      <c r="M75" s="968"/>
      <c r="N75" s="968"/>
      <c r="O75" s="968"/>
      <c r="P75" s="969"/>
      <c r="Q75" s="974">
        <v>159616</v>
      </c>
      <c r="R75" s="975"/>
      <c r="S75" s="975"/>
      <c r="T75" s="975"/>
      <c r="U75" s="976"/>
      <c r="V75" s="977">
        <v>155075</v>
      </c>
      <c r="W75" s="975"/>
      <c r="X75" s="975"/>
      <c r="Y75" s="975"/>
      <c r="Z75" s="976"/>
      <c r="AA75" s="977">
        <v>4541</v>
      </c>
      <c r="AB75" s="975"/>
      <c r="AC75" s="975"/>
      <c r="AD75" s="975"/>
      <c r="AE75" s="976"/>
      <c r="AF75" s="977">
        <v>4541</v>
      </c>
      <c r="AG75" s="975"/>
      <c r="AH75" s="975"/>
      <c r="AI75" s="975"/>
      <c r="AJ75" s="976"/>
      <c r="AK75" s="977" t="s">
        <v>168</v>
      </c>
      <c r="AL75" s="975"/>
      <c r="AM75" s="975"/>
      <c r="AN75" s="975"/>
      <c r="AO75" s="976"/>
      <c r="AP75" s="977" t="s">
        <v>168</v>
      </c>
      <c r="AQ75" s="975"/>
      <c r="AR75" s="975"/>
      <c r="AS75" s="975"/>
      <c r="AT75" s="976"/>
      <c r="AU75" s="977" t="s">
        <v>168</v>
      </c>
      <c r="AV75" s="975"/>
      <c r="AW75" s="975"/>
      <c r="AX75" s="975"/>
      <c r="AY75" s="976"/>
      <c r="AZ75" s="972"/>
      <c r="BA75" s="972"/>
      <c r="BB75" s="972"/>
      <c r="BC75" s="972"/>
      <c r="BD75" s="973"/>
      <c r="BE75" s="63"/>
      <c r="BF75" s="63"/>
      <c r="BG75" s="63"/>
      <c r="BH75" s="63"/>
      <c r="BI75" s="63"/>
      <c r="BJ75" s="63"/>
      <c r="BK75" s="63"/>
      <c r="BL75" s="63"/>
      <c r="BM75" s="63"/>
      <c r="BN75" s="63"/>
      <c r="BO75" s="63"/>
      <c r="BP75" s="63"/>
      <c r="BQ75" s="60">
        <v>69</v>
      </c>
      <c r="BR75" s="89"/>
      <c r="BS75" s="938"/>
      <c r="BT75" s="939"/>
      <c r="BU75" s="939"/>
      <c r="BV75" s="939"/>
      <c r="BW75" s="939"/>
      <c r="BX75" s="939"/>
      <c r="BY75" s="939"/>
      <c r="BZ75" s="939"/>
      <c r="CA75" s="939"/>
      <c r="CB75" s="939"/>
      <c r="CC75" s="939"/>
      <c r="CD75" s="939"/>
      <c r="CE75" s="939"/>
      <c r="CF75" s="939"/>
      <c r="CG75" s="940"/>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4"/>
      <c r="EA75" s="55"/>
    </row>
    <row r="76" spans="1:131" s="52" customFormat="1" ht="26.25" customHeight="1" x14ac:dyDescent="0.15">
      <c r="A76" s="60">
        <v>9</v>
      </c>
      <c r="B76" s="967" t="s">
        <v>557</v>
      </c>
      <c r="C76" s="968"/>
      <c r="D76" s="968"/>
      <c r="E76" s="968"/>
      <c r="F76" s="968"/>
      <c r="G76" s="968"/>
      <c r="H76" s="968"/>
      <c r="I76" s="968"/>
      <c r="J76" s="968"/>
      <c r="K76" s="968"/>
      <c r="L76" s="968"/>
      <c r="M76" s="968"/>
      <c r="N76" s="968"/>
      <c r="O76" s="968"/>
      <c r="P76" s="969"/>
      <c r="Q76" s="974">
        <v>216</v>
      </c>
      <c r="R76" s="975"/>
      <c r="S76" s="975"/>
      <c r="T76" s="975"/>
      <c r="U76" s="976"/>
      <c r="V76" s="977">
        <v>181</v>
      </c>
      <c r="W76" s="975"/>
      <c r="X76" s="975"/>
      <c r="Y76" s="975"/>
      <c r="Z76" s="976"/>
      <c r="AA76" s="977">
        <v>35</v>
      </c>
      <c r="AB76" s="975"/>
      <c r="AC76" s="975"/>
      <c r="AD76" s="975"/>
      <c r="AE76" s="976"/>
      <c r="AF76" s="977">
        <v>32</v>
      </c>
      <c r="AG76" s="975"/>
      <c r="AH76" s="975"/>
      <c r="AI76" s="975"/>
      <c r="AJ76" s="976"/>
      <c r="AK76" s="977" t="s">
        <v>168</v>
      </c>
      <c r="AL76" s="975"/>
      <c r="AM76" s="975"/>
      <c r="AN76" s="975"/>
      <c r="AO76" s="976"/>
      <c r="AP76" s="977" t="s">
        <v>168</v>
      </c>
      <c r="AQ76" s="975"/>
      <c r="AR76" s="975"/>
      <c r="AS76" s="975"/>
      <c r="AT76" s="976"/>
      <c r="AU76" s="977" t="s">
        <v>168</v>
      </c>
      <c r="AV76" s="975"/>
      <c r="AW76" s="975"/>
      <c r="AX76" s="975"/>
      <c r="AY76" s="976"/>
      <c r="AZ76" s="972"/>
      <c r="BA76" s="972"/>
      <c r="BB76" s="972"/>
      <c r="BC76" s="972"/>
      <c r="BD76" s="973"/>
      <c r="BE76" s="63"/>
      <c r="BF76" s="63"/>
      <c r="BG76" s="63"/>
      <c r="BH76" s="63"/>
      <c r="BI76" s="63"/>
      <c r="BJ76" s="63"/>
      <c r="BK76" s="63"/>
      <c r="BL76" s="63"/>
      <c r="BM76" s="63"/>
      <c r="BN76" s="63"/>
      <c r="BO76" s="63"/>
      <c r="BP76" s="63"/>
      <c r="BQ76" s="60">
        <v>70</v>
      </c>
      <c r="BR76" s="89"/>
      <c r="BS76" s="938"/>
      <c r="BT76" s="939"/>
      <c r="BU76" s="939"/>
      <c r="BV76" s="939"/>
      <c r="BW76" s="939"/>
      <c r="BX76" s="939"/>
      <c r="BY76" s="939"/>
      <c r="BZ76" s="939"/>
      <c r="CA76" s="939"/>
      <c r="CB76" s="939"/>
      <c r="CC76" s="939"/>
      <c r="CD76" s="939"/>
      <c r="CE76" s="939"/>
      <c r="CF76" s="939"/>
      <c r="CG76" s="940"/>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4"/>
      <c r="EA76" s="55"/>
    </row>
    <row r="77" spans="1:131" s="52" customFormat="1" ht="26.25" customHeight="1" x14ac:dyDescent="0.15">
      <c r="A77" s="60">
        <v>10</v>
      </c>
      <c r="B77" s="967" t="s">
        <v>558</v>
      </c>
      <c r="C77" s="968"/>
      <c r="D77" s="968"/>
      <c r="E77" s="968"/>
      <c r="F77" s="968"/>
      <c r="G77" s="968"/>
      <c r="H77" s="968"/>
      <c r="I77" s="968"/>
      <c r="J77" s="968"/>
      <c r="K77" s="968"/>
      <c r="L77" s="968"/>
      <c r="M77" s="968"/>
      <c r="N77" s="968"/>
      <c r="O77" s="968"/>
      <c r="P77" s="969"/>
      <c r="Q77" s="974">
        <v>6171</v>
      </c>
      <c r="R77" s="975"/>
      <c r="S77" s="975"/>
      <c r="T77" s="975"/>
      <c r="U77" s="976"/>
      <c r="V77" s="977">
        <v>5461</v>
      </c>
      <c r="W77" s="975"/>
      <c r="X77" s="975"/>
      <c r="Y77" s="975"/>
      <c r="Z77" s="976"/>
      <c r="AA77" s="977">
        <v>710</v>
      </c>
      <c r="AB77" s="975"/>
      <c r="AC77" s="975"/>
      <c r="AD77" s="975"/>
      <c r="AE77" s="976"/>
      <c r="AF77" s="977">
        <v>710</v>
      </c>
      <c r="AG77" s="975"/>
      <c r="AH77" s="975"/>
      <c r="AI77" s="975"/>
      <c r="AJ77" s="976"/>
      <c r="AK77" s="977">
        <v>0</v>
      </c>
      <c r="AL77" s="975"/>
      <c r="AM77" s="975"/>
      <c r="AN77" s="975"/>
      <c r="AO77" s="976"/>
      <c r="AP77" s="977" t="s">
        <v>168</v>
      </c>
      <c r="AQ77" s="975"/>
      <c r="AR77" s="975"/>
      <c r="AS77" s="975"/>
      <c r="AT77" s="976"/>
      <c r="AU77" s="977" t="s">
        <v>168</v>
      </c>
      <c r="AV77" s="975"/>
      <c r="AW77" s="975"/>
      <c r="AX77" s="975"/>
      <c r="AY77" s="976"/>
      <c r="AZ77" s="972"/>
      <c r="BA77" s="972"/>
      <c r="BB77" s="972"/>
      <c r="BC77" s="972"/>
      <c r="BD77" s="973"/>
      <c r="BE77" s="63"/>
      <c r="BF77" s="63"/>
      <c r="BG77" s="63"/>
      <c r="BH77" s="63"/>
      <c r="BI77" s="63"/>
      <c r="BJ77" s="63"/>
      <c r="BK77" s="63"/>
      <c r="BL77" s="63"/>
      <c r="BM77" s="63"/>
      <c r="BN77" s="63"/>
      <c r="BO77" s="63"/>
      <c r="BP77" s="63"/>
      <c r="BQ77" s="60">
        <v>71</v>
      </c>
      <c r="BR77" s="89"/>
      <c r="BS77" s="938"/>
      <c r="BT77" s="939"/>
      <c r="BU77" s="939"/>
      <c r="BV77" s="939"/>
      <c r="BW77" s="939"/>
      <c r="BX77" s="939"/>
      <c r="BY77" s="939"/>
      <c r="BZ77" s="939"/>
      <c r="CA77" s="939"/>
      <c r="CB77" s="939"/>
      <c r="CC77" s="939"/>
      <c r="CD77" s="939"/>
      <c r="CE77" s="939"/>
      <c r="CF77" s="939"/>
      <c r="CG77" s="940"/>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4"/>
      <c r="EA77" s="55"/>
    </row>
    <row r="78" spans="1:131" s="52" customFormat="1" ht="26.25" customHeight="1" x14ac:dyDescent="0.15">
      <c r="A78" s="60">
        <v>11</v>
      </c>
      <c r="B78" s="967" t="s">
        <v>345</v>
      </c>
      <c r="C78" s="968"/>
      <c r="D78" s="968"/>
      <c r="E78" s="968"/>
      <c r="F78" s="968"/>
      <c r="G78" s="968"/>
      <c r="H78" s="968"/>
      <c r="I78" s="968"/>
      <c r="J78" s="968"/>
      <c r="K78" s="968"/>
      <c r="L78" s="968"/>
      <c r="M78" s="968"/>
      <c r="N78" s="968"/>
      <c r="O78" s="968"/>
      <c r="P78" s="969"/>
      <c r="Q78" s="970">
        <v>2166</v>
      </c>
      <c r="R78" s="971"/>
      <c r="S78" s="971"/>
      <c r="T78" s="971"/>
      <c r="U78" s="971"/>
      <c r="V78" s="971">
        <v>2068</v>
      </c>
      <c r="W78" s="971"/>
      <c r="X78" s="971"/>
      <c r="Y78" s="971"/>
      <c r="Z78" s="971"/>
      <c r="AA78" s="971">
        <v>98</v>
      </c>
      <c r="AB78" s="971"/>
      <c r="AC78" s="971"/>
      <c r="AD78" s="971"/>
      <c r="AE78" s="971"/>
      <c r="AF78" s="971">
        <v>98</v>
      </c>
      <c r="AG78" s="971"/>
      <c r="AH78" s="971"/>
      <c r="AI78" s="971"/>
      <c r="AJ78" s="971"/>
      <c r="AK78" s="971" t="s">
        <v>168</v>
      </c>
      <c r="AL78" s="971"/>
      <c r="AM78" s="971"/>
      <c r="AN78" s="971"/>
      <c r="AO78" s="971"/>
      <c r="AP78" s="971">
        <v>1235</v>
      </c>
      <c r="AQ78" s="971"/>
      <c r="AR78" s="971"/>
      <c r="AS78" s="971"/>
      <c r="AT78" s="971"/>
      <c r="AU78" s="971">
        <v>680</v>
      </c>
      <c r="AV78" s="971"/>
      <c r="AW78" s="971"/>
      <c r="AX78" s="971"/>
      <c r="AY78" s="971"/>
      <c r="AZ78" s="972"/>
      <c r="BA78" s="972"/>
      <c r="BB78" s="972"/>
      <c r="BC78" s="972"/>
      <c r="BD78" s="973"/>
      <c r="BE78" s="63"/>
      <c r="BF78" s="63"/>
      <c r="BG78" s="63"/>
      <c r="BH78" s="63"/>
      <c r="BI78" s="63"/>
      <c r="BJ78" s="55"/>
      <c r="BK78" s="55"/>
      <c r="BL78" s="55"/>
      <c r="BM78" s="55"/>
      <c r="BN78" s="55"/>
      <c r="BO78" s="63"/>
      <c r="BP78" s="63"/>
      <c r="BQ78" s="60">
        <v>72</v>
      </c>
      <c r="BR78" s="89"/>
      <c r="BS78" s="938"/>
      <c r="BT78" s="939"/>
      <c r="BU78" s="939"/>
      <c r="BV78" s="939"/>
      <c r="BW78" s="939"/>
      <c r="BX78" s="939"/>
      <c r="BY78" s="939"/>
      <c r="BZ78" s="939"/>
      <c r="CA78" s="939"/>
      <c r="CB78" s="939"/>
      <c r="CC78" s="939"/>
      <c r="CD78" s="939"/>
      <c r="CE78" s="939"/>
      <c r="CF78" s="939"/>
      <c r="CG78" s="940"/>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4"/>
      <c r="EA78" s="55"/>
    </row>
    <row r="79" spans="1:131" s="52" customFormat="1" ht="26.25" customHeight="1" x14ac:dyDescent="0.15">
      <c r="A79" s="60">
        <v>12</v>
      </c>
      <c r="B79" s="967"/>
      <c r="C79" s="968"/>
      <c r="D79" s="968"/>
      <c r="E79" s="968"/>
      <c r="F79" s="968"/>
      <c r="G79" s="968"/>
      <c r="H79" s="968"/>
      <c r="I79" s="968"/>
      <c r="J79" s="968"/>
      <c r="K79" s="968"/>
      <c r="L79" s="968"/>
      <c r="M79" s="968"/>
      <c r="N79" s="968"/>
      <c r="O79" s="968"/>
      <c r="P79" s="969"/>
      <c r="Q79" s="970"/>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63"/>
      <c r="BF79" s="63"/>
      <c r="BG79" s="63"/>
      <c r="BH79" s="63"/>
      <c r="BI79" s="63"/>
      <c r="BJ79" s="55"/>
      <c r="BK79" s="55"/>
      <c r="BL79" s="55"/>
      <c r="BM79" s="55"/>
      <c r="BN79" s="55"/>
      <c r="BO79" s="63"/>
      <c r="BP79" s="63"/>
      <c r="BQ79" s="60">
        <v>73</v>
      </c>
      <c r="BR79" s="89"/>
      <c r="BS79" s="938"/>
      <c r="BT79" s="939"/>
      <c r="BU79" s="939"/>
      <c r="BV79" s="939"/>
      <c r="BW79" s="939"/>
      <c r="BX79" s="939"/>
      <c r="BY79" s="939"/>
      <c r="BZ79" s="939"/>
      <c r="CA79" s="939"/>
      <c r="CB79" s="939"/>
      <c r="CC79" s="939"/>
      <c r="CD79" s="939"/>
      <c r="CE79" s="939"/>
      <c r="CF79" s="939"/>
      <c r="CG79" s="940"/>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4"/>
      <c r="EA79" s="55"/>
    </row>
    <row r="80" spans="1:131" s="52" customFormat="1" ht="26.25" customHeight="1" x14ac:dyDescent="0.15">
      <c r="A80" s="60">
        <v>13</v>
      </c>
      <c r="B80" s="967"/>
      <c r="C80" s="968"/>
      <c r="D80" s="968"/>
      <c r="E80" s="968"/>
      <c r="F80" s="968"/>
      <c r="G80" s="968"/>
      <c r="H80" s="968"/>
      <c r="I80" s="968"/>
      <c r="J80" s="968"/>
      <c r="K80" s="968"/>
      <c r="L80" s="968"/>
      <c r="M80" s="968"/>
      <c r="N80" s="968"/>
      <c r="O80" s="968"/>
      <c r="P80" s="969"/>
      <c r="Q80" s="970"/>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63"/>
      <c r="BF80" s="63"/>
      <c r="BG80" s="63"/>
      <c r="BH80" s="63"/>
      <c r="BI80" s="63"/>
      <c r="BJ80" s="63"/>
      <c r="BK80" s="63"/>
      <c r="BL80" s="63"/>
      <c r="BM80" s="63"/>
      <c r="BN80" s="63"/>
      <c r="BO80" s="63"/>
      <c r="BP80" s="63"/>
      <c r="BQ80" s="60">
        <v>74</v>
      </c>
      <c r="BR80" s="89"/>
      <c r="BS80" s="938"/>
      <c r="BT80" s="939"/>
      <c r="BU80" s="939"/>
      <c r="BV80" s="939"/>
      <c r="BW80" s="939"/>
      <c r="BX80" s="939"/>
      <c r="BY80" s="939"/>
      <c r="BZ80" s="939"/>
      <c r="CA80" s="939"/>
      <c r="CB80" s="939"/>
      <c r="CC80" s="939"/>
      <c r="CD80" s="939"/>
      <c r="CE80" s="939"/>
      <c r="CF80" s="939"/>
      <c r="CG80" s="940"/>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4"/>
      <c r="EA80" s="55"/>
    </row>
    <row r="81" spans="1:131" s="52" customFormat="1" ht="26.25" customHeight="1" x14ac:dyDescent="0.15">
      <c r="A81" s="60">
        <v>14</v>
      </c>
      <c r="B81" s="967"/>
      <c r="C81" s="968"/>
      <c r="D81" s="968"/>
      <c r="E81" s="968"/>
      <c r="F81" s="968"/>
      <c r="G81" s="968"/>
      <c r="H81" s="968"/>
      <c r="I81" s="968"/>
      <c r="J81" s="968"/>
      <c r="K81" s="968"/>
      <c r="L81" s="968"/>
      <c r="M81" s="968"/>
      <c r="N81" s="968"/>
      <c r="O81" s="968"/>
      <c r="P81" s="969"/>
      <c r="Q81" s="970"/>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63"/>
      <c r="BF81" s="63"/>
      <c r="BG81" s="63"/>
      <c r="BH81" s="63"/>
      <c r="BI81" s="63"/>
      <c r="BJ81" s="63"/>
      <c r="BK81" s="63"/>
      <c r="BL81" s="63"/>
      <c r="BM81" s="63"/>
      <c r="BN81" s="63"/>
      <c r="BO81" s="63"/>
      <c r="BP81" s="63"/>
      <c r="BQ81" s="60">
        <v>75</v>
      </c>
      <c r="BR81" s="89"/>
      <c r="BS81" s="938"/>
      <c r="BT81" s="939"/>
      <c r="BU81" s="939"/>
      <c r="BV81" s="939"/>
      <c r="BW81" s="939"/>
      <c r="BX81" s="939"/>
      <c r="BY81" s="939"/>
      <c r="BZ81" s="939"/>
      <c r="CA81" s="939"/>
      <c r="CB81" s="939"/>
      <c r="CC81" s="939"/>
      <c r="CD81" s="939"/>
      <c r="CE81" s="939"/>
      <c r="CF81" s="939"/>
      <c r="CG81" s="940"/>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4"/>
      <c r="EA81" s="55"/>
    </row>
    <row r="82" spans="1:131" s="52" customFormat="1" ht="26.25" customHeight="1" x14ac:dyDescent="0.15">
      <c r="A82" s="60">
        <v>15</v>
      </c>
      <c r="B82" s="967"/>
      <c r="C82" s="968"/>
      <c r="D82" s="968"/>
      <c r="E82" s="968"/>
      <c r="F82" s="968"/>
      <c r="G82" s="968"/>
      <c r="H82" s="968"/>
      <c r="I82" s="968"/>
      <c r="J82" s="968"/>
      <c r="K82" s="968"/>
      <c r="L82" s="968"/>
      <c r="M82" s="968"/>
      <c r="N82" s="968"/>
      <c r="O82" s="968"/>
      <c r="P82" s="969"/>
      <c r="Q82" s="970"/>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63"/>
      <c r="BF82" s="63"/>
      <c r="BG82" s="63"/>
      <c r="BH82" s="63"/>
      <c r="BI82" s="63"/>
      <c r="BJ82" s="63"/>
      <c r="BK82" s="63"/>
      <c r="BL82" s="63"/>
      <c r="BM82" s="63"/>
      <c r="BN82" s="63"/>
      <c r="BO82" s="63"/>
      <c r="BP82" s="63"/>
      <c r="BQ82" s="60">
        <v>76</v>
      </c>
      <c r="BR82" s="89"/>
      <c r="BS82" s="938"/>
      <c r="BT82" s="939"/>
      <c r="BU82" s="939"/>
      <c r="BV82" s="939"/>
      <c r="BW82" s="939"/>
      <c r="BX82" s="939"/>
      <c r="BY82" s="939"/>
      <c r="BZ82" s="939"/>
      <c r="CA82" s="939"/>
      <c r="CB82" s="939"/>
      <c r="CC82" s="939"/>
      <c r="CD82" s="939"/>
      <c r="CE82" s="939"/>
      <c r="CF82" s="939"/>
      <c r="CG82" s="940"/>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4"/>
      <c r="EA82" s="55"/>
    </row>
    <row r="83" spans="1:131" s="52" customFormat="1" ht="26.25" customHeight="1" x14ac:dyDescent="0.15">
      <c r="A83" s="60">
        <v>16</v>
      </c>
      <c r="B83" s="967"/>
      <c r="C83" s="968"/>
      <c r="D83" s="968"/>
      <c r="E83" s="968"/>
      <c r="F83" s="968"/>
      <c r="G83" s="968"/>
      <c r="H83" s="968"/>
      <c r="I83" s="968"/>
      <c r="J83" s="968"/>
      <c r="K83" s="968"/>
      <c r="L83" s="968"/>
      <c r="M83" s="968"/>
      <c r="N83" s="968"/>
      <c r="O83" s="968"/>
      <c r="P83" s="969"/>
      <c r="Q83" s="970"/>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63"/>
      <c r="BF83" s="63"/>
      <c r="BG83" s="63"/>
      <c r="BH83" s="63"/>
      <c r="BI83" s="63"/>
      <c r="BJ83" s="63"/>
      <c r="BK83" s="63"/>
      <c r="BL83" s="63"/>
      <c r="BM83" s="63"/>
      <c r="BN83" s="63"/>
      <c r="BO83" s="63"/>
      <c r="BP83" s="63"/>
      <c r="BQ83" s="60">
        <v>77</v>
      </c>
      <c r="BR83" s="89"/>
      <c r="BS83" s="938"/>
      <c r="BT83" s="939"/>
      <c r="BU83" s="939"/>
      <c r="BV83" s="939"/>
      <c r="BW83" s="939"/>
      <c r="BX83" s="939"/>
      <c r="BY83" s="939"/>
      <c r="BZ83" s="939"/>
      <c r="CA83" s="939"/>
      <c r="CB83" s="939"/>
      <c r="CC83" s="939"/>
      <c r="CD83" s="939"/>
      <c r="CE83" s="939"/>
      <c r="CF83" s="939"/>
      <c r="CG83" s="940"/>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4"/>
      <c r="EA83" s="55"/>
    </row>
    <row r="84" spans="1:131" s="52" customFormat="1" ht="26.25" customHeight="1" x14ac:dyDescent="0.15">
      <c r="A84" s="60">
        <v>17</v>
      </c>
      <c r="B84" s="967"/>
      <c r="C84" s="968"/>
      <c r="D84" s="968"/>
      <c r="E84" s="968"/>
      <c r="F84" s="968"/>
      <c r="G84" s="968"/>
      <c r="H84" s="968"/>
      <c r="I84" s="968"/>
      <c r="J84" s="968"/>
      <c r="K84" s="968"/>
      <c r="L84" s="968"/>
      <c r="M84" s="968"/>
      <c r="N84" s="968"/>
      <c r="O84" s="968"/>
      <c r="P84" s="969"/>
      <c r="Q84" s="970"/>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63"/>
      <c r="BF84" s="63"/>
      <c r="BG84" s="63"/>
      <c r="BH84" s="63"/>
      <c r="BI84" s="63"/>
      <c r="BJ84" s="63"/>
      <c r="BK84" s="63"/>
      <c r="BL84" s="63"/>
      <c r="BM84" s="63"/>
      <c r="BN84" s="63"/>
      <c r="BO84" s="63"/>
      <c r="BP84" s="63"/>
      <c r="BQ84" s="60">
        <v>78</v>
      </c>
      <c r="BR84" s="89"/>
      <c r="BS84" s="938"/>
      <c r="BT84" s="939"/>
      <c r="BU84" s="939"/>
      <c r="BV84" s="939"/>
      <c r="BW84" s="939"/>
      <c r="BX84" s="939"/>
      <c r="BY84" s="939"/>
      <c r="BZ84" s="939"/>
      <c r="CA84" s="939"/>
      <c r="CB84" s="939"/>
      <c r="CC84" s="939"/>
      <c r="CD84" s="939"/>
      <c r="CE84" s="939"/>
      <c r="CF84" s="939"/>
      <c r="CG84" s="940"/>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4"/>
      <c r="EA84" s="55"/>
    </row>
    <row r="85" spans="1:131" s="52" customFormat="1" ht="26.25" customHeight="1" x14ac:dyDescent="0.15">
      <c r="A85" s="60">
        <v>18</v>
      </c>
      <c r="B85" s="967"/>
      <c r="C85" s="968"/>
      <c r="D85" s="968"/>
      <c r="E85" s="968"/>
      <c r="F85" s="968"/>
      <c r="G85" s="968"/>
      <c r="H85" s="968"/>
      <c r="I85" s="968"/>
      <c r="J85" s="968"/>
      <c r="K85" s="968"/>
      <c r="L85" s="968"/>
      <c r="M85" s="968"/>
      <c r="N85" s="968"/>
      <c r="O85" s="968"/>
      <c r="P85" s="969"/>
      <c r="Q85" s="970"/>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63"/>
      <c r="BF85" s="63"/>
      <c r="BG85" s="63"/>
      <c r="BH85" s="63"/>
      <c r="BI85" s="63"/>
      <c r="BJ85" s="63"/>
      <c r="BK85" s="63"/>
      <c r="BL85" s="63"/>
      <c r="BM85" s="63"/>
      <c r="BN85" s="63"/>
      <c r="BO85" s="63"/>
      <c r="BP85" s="63"/>
      <c r="BQ85" s="60">
        <v>79</v>
      </c>
      <c r="BR85" s="89"/>
      <c r="BS85" s="938"/>
      <c r="BT85" s="939"/>
      <c r="BU85" s="939"/>
      <c r="BV85" s="939"/>
      <c r="BW85" s="939"/>
      <c r="BX85" s="939"/>
      <c r="BY85" s="939"/>
      <c r="BZ85" s="939"/>
      <c r="CA85" s="939"/>
      <c r="CB85" s="939"/>
      <c r="CC85" s="939"/>
      <c r="CD85" s="939"/>
      <c r="CE85" s="939"/>
      <c r="CF85" s="939"/>
      <c r="CG85" s="940"/>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4"/>
      <c r="EA85" s="55"/>
    </row>
    <row r="86" spans="1:131" s="52" customFormat="1" ht="26.25" customHeight="1" x14ac:dyDescent="0.15">
      <c r="A86" s="60">
        <v>19</v>
      </c>
      <c r="B86" s="967"/>
      <c r="C86" s="968"/>
      <c r="D86" s="968"/>
      <c r="E86" s="968"/>
      <c r="F86" s="968"/>
      <c r="G86" s="968"/>
      <c r="H86" s="968"/>
      <c r="I86" s="968"/>
      <c r="J86" s="968"/>
      <c r="K86" s="968"/>
      <c r="L86" s="968"/>
      <c r="M86" s="968"/>
      <c r="N86" s="968"/>
      <c r="O86" s="968"/>
      <c r="P86" s="969"/>
      <c r="Q86" s="970"/>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63"/>
      <c r="BF86" s="63"/>
      <c r="BG86" s="63"/>
      <c r="BH86" s="63"/>
      <c r="BI86" s="63"/>
      <c r="BJ86" s="63"/>
      <c r="BK86" s="63"/>
      <c r="BL86" s="63"/>
      <c r="BM86" s="63"/>
      <c r="BN86" s="63"/>
      <c r="BO86" s="63"/>
      <c r="BP86" s="63"/>
      <c r="BQ86" s="60">
        <v>80</v>
      </c>
      <c r="BR86" s="89"/>
      <c r="BS86" s="938"/>
      <c r="BT86" s="939"/>
      <c r="BU86" s="939"/>
      <c r="BV86" s="939"/>
      <c r="BW86" s="939"/>
      <c r="BX86" s="939"/>
      <c r="BY86" s="939"/>
      <c r="BZ86" s="939"/>
      <c r="CA86" s="939"/>
      <c r="CB86" s="939"/>
      <c r="CC86" s="939"/>
      <c r="CD86" s="939"/>
      <c r="CE86" s="939"/>
      <c r="CF86" s="939"/>
      <c r="CG86" s="940"/>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4"/>
      <c r="EA86" s="55"/>
    </row>
    <row r="87" spans="1:131" s="52" customFormat="1" ht="26.25" customHeight="1" x14ac:dyDescent="0.15">
      <c r="A87" s="65">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63"/>
      <c r="BF87" s="63"/>
      <c r="BG87" s="63"/>
      <c r="BH87" s="63"/>
      <c r="BI87" s="63"/>
      <c r="BJ87" s="63"/>
      <c r="BK87" s="63"/>
      <c r="BL87" s="63"/>
      <c r="BM87" s="63"/>
      <c r="BN87" s="63"/>
      <c r="BO87" s="63"/>
      <c r="BP87" s="63"/>
      <c r="BQ87" s="60">
        <v>81</v>
      </c>
      <c r="BR87" s="89"/>
      <c r="BS87" s="938"/>
      <c r="BT87" s="939"/>
      <c r="BU87" s="939"/>
      <c r="BV87" s="939"/>
      <c r="BW87" s="939"/>
      <c r="BX87" s="939"/>
      <c r="BY87" s="939"/>
      <c r="BZ87" s="939"/>
      <c r="CA87" s="939"/>
      <c r="CB87" s="939"/>
      <c r="CC87" s="939"/>
      <c r="CD87" s="939"/>
      <c r="CE87" s="939"/>
      <c r="CF87" s="939"/>
      <c r="CG87" s="940"/>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4"/>
      <c r="EA87" s="55"/>
    </row>
    <row r="88" spans="1:131" s="52" customFormat="1" ht="26.25" customHeight="1" x14ac:dyDescent="0.15">
      <c r="A88" s="61" t="s">
        <v>450</v>
      </c>
      <c r="B88" s="945" t="s">
        <v>470</v>
      </c>
      <c r="C88" s="946"/>
      <c r="D88" s="946"/>
      <c r="E88" s="946"/>
      <c r="F88" s="946"/>
      <c r="G88" s="946"/>
      <c r="H88" s="946"/>
      <c r="I88" s="946"/>
      <c r="J88" s="946"/>
      <c r="K88" s="946"/>
      <c r="L88" s="946"/>
      <c r="M88" s="946"/>
      <c r="N88" s="946"/>
      <c r="O88" s="946"/>
      <c r="P88" s="947"/>
      <c r="Q88" s="955"/>
      <c r="R88" s="956"/>
      <c r="S88" s="956"/>
      <c r="T88" s="956"/>
      <c r="U88" s="956"/>
      <c r="V88" s="956"/>
      <c r="W88" s="956"/>
      <c r="X88" s="956"/>
      <c r="Y88" s="956"/>
      <c r="Z88" s="956"/>
      <c r="AA88" s="956"/>
      <c r="AB88" s="956"/>
      <c r="AC88" s="956"/>
      <c r="AD88" s="956"/>
      <c r="AE88" s="956"/>
      <c r="AF88" s="957">
        <v>6931</v>
      </c>
      <c r="AG88" s="957"/>
      <c r="AH88" s="957"/>
      <c r="AI88" s="957"/>
      <c r="AJ88" s="957"/>
      <c r="AK88" s="956"/>
      <c r="AL88" s="956"/>
      <c r="AM88" s="956"/>
      <c r="AN88" s="956"/>
      <c r="AO88" s="956"/>
      <c r="AP88" s="957">
        <v>4423</v>
      </c>
      <c r="AQ88" s="957"/>
      <c r="AR88" s="957"/>
      <c r="AS88" s="957"/>
      <c r="AT88" s="957"/>
      <c r="AU88" s="957">
        <v>1164</v>
      </c>
      <c r="AV88" s="957"/>
      <c r="AW88" s="957"/>
      <c r="AX88" s="957"/>
      <c r="AY88" s="957"/>
      <c r="AZ88" s="958"/>
      <c r="BA88" s="958"/>
      <c r="BB88" s="958"/>
      <c r="BC88" s="958"/>
      <c r="BD88" s="959"/>
      <c r="BE88" s="63"/>
      <c r="BF88" s="63"/>
      <c r="BG88" s="63"/>
      <c r="BH88" s="63"/>
      <c r="BI88" s="63"/>
      <c r="BJ88" s="63"/>
      <c r="BK88" s="63"/>
      <c r="BL88" s="63"/>
      <c r="BM88" s="63"/>
      <c r="BN88" s="63"/>
      <c r="BO88" s="63"/>
      <c r="BP88" s="63"/>
      <c r="BQ88" s="60">
        <v>82</v>
      </c>
      <c r="BR88" s="89"/>
      <c r="BS88" s="938"/>
      <c r="BT88" s="939"/>
      <c r="BU88" s="939"/>
      <c r="BV88" s="939"/>
      <c r="BW88" s="939"/>
      <c r="BX88" s="939"/>
      <c r="BY88" s="939"/>
      <c r="BZ88" s="939"/>
      <c r="CA88" s="939"/>
      <c r="CB88" s="939"/>
      <c r="CC88" s="939"/>
      <c r="CD88" s="939"/>
      <c r="CE88" s="939"/>
      <c r="CF88" s="939"/>
      <c r="CG88" s="940"/>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4"/>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938"/>
      <c r="BT89" s="939"/>
      <c r="BU89" s="939"/>
      <c r="BV89" s="939"/>
      <c r="BW89" s="939"/>
      <c r="BX89" s="939"/>
      <c r="BY89" s="939"/>
      <c r="BZ89" s="939"/>
      <c r="CA89" s="939"/>
      <c r="CB89" s="939"/>
      <c r="CC89" s="939"/>
      <c r="CD89" s="939"/>
      <c r="CE89" s="939"/>
      <c r="CF89" s="939"/>
      <c r="CG89" s="940"/>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4"/>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938"/>
      <c r="BT90" s="939"/>
      <c r="BU90" s="939"/>
      <c r="BV90" s="939"/>
      <c r="BW90" s="939"/>
      <c r="BX90" s="939"/>
      <c r="BY90" s="939"/>
      <c r="BZ90" s="939"/>
      <c r="CA90" s="939"/>
      <c r="CB90" s="939"/>
      <c r="CC90" s="939"/>
      <c r="CD90" s="939"/>
      <c r="CE90" s="939"/>
      <c r="CF90" s="939"/>
      <c r="CG90" s="940"/>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4"/>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938"/>
      <c r="BT91" s="939"/>
      <c r="BU91" s="939"/>
      <c r="BV91" s="939"/>
      <c r="BW91" s="939"/>
      <c r="BX91" s="939"/>
      <c r="BY91" s="939"/>
      <c r="BZ91" s="939"/>
      <c r="CA91" s="939"/>
      <c r="CB91" s="939"/>
      <c r="CC91" s="939"/>
      <c r="CD91" s="939"/>
      <c r="CE91" s="939"/>
      <c r="CF91" s="939"/>
      <c r="CG91" s="940"/>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4"/>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938"/>
      <c r="BT92" s="939"/>
      <c r="BU92" s="939"/>
      <c r="BV92" s="939"/>
      <c r="BW92" s="939"/>
      <c r="BX92" s="939"/>
      <c r="BY92" s="939"/>
      <c r="BZ92" s="939"/>
      <c r="CA92" s="939"/>
      <c r="CB92" s="939"/>
      <c r="CC92" s="939"/>
      <c r="CD92" s="939"/>
      <c r="CE92" s="939"/>
      <c r="CF92" s="939"/>
      <c r="CG92" s="940"/>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4"/>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938"/>
      <c r="BT93" s="939"/>
      <c r="BU93" s="939"/>
      <c r="BV93" s="939"/>
      <c r="BW93" s="939"/>
      <c r="BX93" s="939"/>
      <c r="BY93" s="939"/>
      <c r="BZ93" s="939"/>
      <c r="CA93" s="939"/>
      <c r="CB93" s="939"/>
      <c r="CC93" s="939"/>
      <c r="CD93" s="939"/>
      <c r="CE93" s="939"/>
      <c r="CF93" s="939"/>
      <c r="CG93" s="940"/>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4"/>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938"/>
      <c r="BT94" s="939"/>
      <c r="BU94" s="939"/>
      <c r="BV94" s="939"/>
      <c r="BW94" s="939"/>
      <c r="BX94" s="939"/>
      <c r="BY94" s="939"/>
      <c r="BZ94" s="939"/>
      <c r="CA94" s="939"/>
      <c r="CB94" s="939"/>
      <c r="CC94" s="939"/>
      <c r="CD94" s="939"/>
      <c r="CE94" s="939"/>
      <c r="CF94" s="939"/>
      <c r="CG94" s="940"/>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4"/>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938"/>
      <c r="BT95" s="939"/>
      <c r="BU95" s="939"/>
      <c r="BV95" s="939"/>
      <c r="BW95" s="939"/>
      <c r="BX95" s="939"/>
      <c r="BY95" s="939"/>
      <c r="BZ95" s="939"/>
      <c r="CA95" s="939"/>
      <c r="CB95" s="939"/>
      <c r="CC95" s="939"/>
      <c r="CD95" s="939"/>
      <c r="CE95" s="939"/>
      <c r="CF95" s="939"/>
      <c r="CG95" s="940"/>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4"/>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938"/>
      <c r="BT96" s="939"/>
      <c r="BU96" s="939"/>
      <c r="BV96" s="939"/>
      <c r="BW96" s="939"/>
      <c r="BX96" s="939"/>
      <c r="BY96" s="939"/>
      <c r="BZ96" s="939"/>
      <c r="CA96" s="939"/>
      <c r="CB96" s="939"/>
      <c r="CC96" s="939"/>
      <c r="CD96" s="939"/>
      <c r="CE96" s="939"/>
      <c r="CF96" s="939"/>
      <c r="CG96" s="940"/>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4"/>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938"/>
      <c r="BT97" s="939"/>
      <c r="BU97" s="939"/>
      <c r="BV97" s="939"/>
      <c r="BW97" s="939"/>
      <c r="BX97" s="939"/>
      <c r="BY97" s="939"/>
      <c r="BZ97" s="939"/>
      <c r="CA97" s="939"/>
      <c r="CB97" s="939"/>
      <c r="CC97" s="939"/>
      <c r="CD97" s="939"/>
      <c r="CE97" s="939"/>
      <c r="CF97" s="939"/>
      <c r="CG97" s="940"/>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4"/>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938"/>
      <c r="BT98" s="939"/>
      <c r="BU98" s="939"/>
      <c r="BV98" s="939"/>
      <c r="BW98" s="939"/>
      <c r="BX98" s="939"/>
      <c r="BY98" s="939"/>
      <c r="BZ98" s="939"/>
      <c r="CA98" s="939"/>
      <c r="CB98" s="939"/>
      <c r="CC98" s="939"/>
      <c r="CD98" s="939"/>
      <c r="CE98" s="939"/>
      <c r="CF98" s="939"/>
      <c r="CG98" s="940"/>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4"/>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938"/>
      <c r="BT99" s="939"/>
      <c r="BU99" s="939"/>
      <c r="BV99" s="939"/>
      <c r="BW99" s="939"/>
      <c r="BX99" s="939"/>
      <c r="BY99" s="939"/>
      <c r="BZ99" s="939"/>
      <c r="CA99" s="939"/>
      <c r="CB99" s="939"/>
      <c r="CC99" s="939"/>
      <c r="CD99" s="939"/>
      <c r="CE99" s="939"/>
      <c r="CF99" s="939"/>
      <c r="CG99" s="940"/>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4"/>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938"/>
      <c r="BT100" s="939"/>
      <c r="BU100" s="939"/>
      <c r="BV100" s="939"/>
      <c r="BW100" s="939"/>
      <c r="BX100" s="939"/>
      <c r="BY100" s="939"/>
      <c r="BZ100" s="939"/>
      <c r="CA100" s="939"/>
      <c r="CB100" s="939"/>
      <c r="CC100" s="939"/>
      <c r="CD100" s="939"/>
      <c r="CE100" s="939"/>
      <c r="CF100" s="939"/>
      <c r="CG100" s="940"/>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4"/>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938"/>
      <c r="BT101" s="939"/>
      <c r="BU101" s="939"/>
      <c r="BV101" s="939"/>
      <c r="BW101" s="939"/>
      <c r="BX101" s="939"/>
      <c r="BY101" s="939"/>
      <c r="BZ101" s="939"/>
      <c r="CA101" s="939"/>
      <c r="CB101" s="939"/>
      <c r="CC101" s="939"/>
      <c r="CD101" s="939"/>
      <c r="CE101" s="939"/>
      <c r="CF101" s="939"/>
      <c r="CG101" s="940"/>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4"/>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450</v>
      </c>
      <c r="BR102" s="945" t="s">
        <v>472</v>
      </c>
      <c r="BS102" s="946"/>
      <c r="BT102" s="946"/>
      <c r="BU102" s="946"/>
      <c r="BV102" s="946"/>
      <c r="BW102" s="946"/>
      <c r="BX102" s="946"/>
      <c r="BY102" s="946"/>
      <c r="BZ102" s="946"/>
      <c r="CA102" s="946"/>
      <c r="CB102" s="946"/>
      <c r="CC102" s="946"/>
      <c r="CD102" s="946"/>
      <c r="CE102" s="946"/>
      <c r="CF102" s="946"/>
      <c r="CG102" s="947"/>
      <c r="CH102" s="948"/>
      <c r="CI102" s="949"/>
      <c r="CJ102" s="949"/>
      <c r="CK102" s="949"/>
      <c r="CL102" s="950"/>
      <c r="CM102" s="948"/>
      <c r="CN102" s="949"/>
      <c r="CO102" s="949"/>
      <c r="CP102" s="949"/>
      <c r="CQ102" s="950"/>
      <c r="CR102" s="951">
        <v>479</v>
      </c>
      <c r="CS102" s="952"/>
      <c r="CT102" s="952"/>
      <c r="CU102" s="952"/>
      <c r="CV102" s="953"/>
      <c r="CW102" s="951">
        <v>80</v>
      </c>
      <c r="CX102" s="952"/>
      <c r="CY102" s="952"/>
      <c r="CZ102" s="952"/>
      <c r="DA102" s="953"/>
      <c r="DB102" s="951">
        <v>387</v>
      </c>
      <c r="DC102" s="952"/>
      <c r="DD102" s="952"/>
      <c r="DE102" s="952"/>
      <c r="DF102" s="953"/>
      <c r="DG102" s="951"/>
      <c r="DH102" s="952"/>
      <c r="DI102" s="952"/>
      <c r="DJ102" s="952"/>
      <c r="DK102" s="953"/>
      <c r="DL102" s="951"/>
      <c r="DM102" s="952"/>
      <c r="DN102" s="952"/>
      <c r="DO102" s="952"/>
      <c r="DP102" s="953"/>
      <c r="DQ102" s="951"/>
      <c r="DR102" s="952"/>
      <c r="DS102" s="952"/>
      <c r="DT102" s="952"/>
      <c r="DU102" s="953"/>
      <c r="DV102" s="945"/>
      <c r="DW102" s="946"/>
      <c r="DX102" s="946"/>
      <c r="DY102" s="946"/>
      <c r="DZ102" s="954"/>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932" t="s">
        <v>40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933" t="s">
        <v>276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299</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75</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934" t="s">
        <v>473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266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55" customFormat="1" ht="26.25" customHeight="1" x14ac:dyDescent="0.15">
      <c r="A109" s="912" t="s">
        <v>474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5" t="s">
        <v>475</v>
      </c>
      <c r="AB109" s="913"/>
      <c r="AC109" s="913"/>
      <c r="AD109" s="913"/>
      <c r="AE109" s="914"/>
      <c r="AF109" s="915" t="s">
        <v>476</v>
      </c>
      <c r="AG109" s="913"/>
      <c r="AH109" s="913"/>
      <c r="AI109" s="913"/>
      <c r="AJ109" s="914"/>
      <c r="AK109" s="915" t="s">
        <v>396</v>
      </c>
      <c r="AL109" s="913"/>
      <c r="AM109" s="913"/>
      <c r="AN109" s="913"/>
      <c r="AO109" s="914"/>
      <c r="AP109" s="915" t="s">
        <v>95</v>
      </c>
      <c r="AQ109" s="913"/>
      <c r="AR109" s="913"/>
      <c r="AS109" s="913"/>
      <c r="AT109" s="916"/>
      <c r="AU109" s="912" t="s">
        <v>474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5" t="s">
        <v>475</v>
      </c>
      <c r="BR109" s="913"/>
      <c r="BS109" s="913"/>
      <c r="BT109" s="913"/>
      <c r="BU109" s="914"/>
      <c r="BV109" s="915" t="s">
        <v>476</v>
      </c>
      <c r="BW109" s="913"/>
      <c r="BX109" s="913"/>
      <c r="BY109" s="913"/>
      <c r="BZ109" s="914"/>
      <c r="CA109" s="915" t="s">
        <v>396</v>
      </c>
      <c r="CB109" s="913"/>
      <c r="CC109" s="913"/>
      <c r="CD109" s="913"/>
      <c r="CE109" s="914"/>
      <c r="CF109" s="937" t="s">
        <v>95</v>
      </c>
      <c r="CG109" s="937"/>
      <c r="CH109" s="937"/>
      <c r="CI109" s="937"/>
      <c r="CJ109" s="937"/>
      <c r="CK109" s="915" t="s">
        <v>477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5" t="s">
        <v>475</v>
      </c>
      <c r="DH109" s="913"/>
      <c r="DI109" s="913"/>
      <c r="DJ109" s="913"/>
      <c r="DK109" s="914"/>
      <c r="DL109" s="915" t="s">
        <v>476</v>
      </c>
      <c r="DM109" s="913"/>
      <c r="DN109" s="913"/>
      <c r="DO109" s="913"/>
      <c r="DP109" s="914"/>
      <c r="DQ109" s="915" t="s">
        <v>396</v>
      </c>
      <c r="DR109" s="913"/>
      <c r="DS109" s="913"/>
      <c r="DT109" s="913"/>
      <c r="DU109" s="914"/>
      <c r="DV109" s="915" t="s">
        <v>95</v>
      </c>
      <c r="DW109" s="913"/>
      <c r="DX109" s="913"/>
      <c r="DY109" s="913"/>
      <c r="DZ109" s="916"/>
    </row>
    <row r="110" spans="1:131" s="55" customFormat="1" ht="26.25" customHeight="1" x14ac:dyDescent="0.15">
      <c r="A110" s="837" t="s">
        <v>479</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830">
        <v>4285673</v>
      </c>
      <c r="AB110" s="831"/>
      <c r="AC110" s="831"/>
      <c r="AD110" s="831"/>
      <c r="AE110" s="832"/>
      <c r="AF110" s="833">
        <v>4661917</v>
      </c>
      <c r="AG110" s="831"/>
      <c r="AH110" s="831"/>
      <c r="AI110" s="831"/>
      <c r="AJ110" s="832"/>
      <c r="AK110" s="833">
        <v>4830541</v>
      </c>
      <c r="AL110" s="831"/>
      <c r="AM110" s="831"/>
      <c r="AN110" s="831"/>
      <c r="AO110" s="832"/>
      <c r="AP110" s="920">
        <v>30.7</v>
      </c>
      <c r="AQ110" s="921"/>
      <c r="AR110" s="921"/>
      <c r="AS110" s="921"/>
      <c r="AT110" s="922"/>
      <c r="AU110" s="747" t="s">
        <v>84</v>
      </c>
      <c r="AV110" s="748"/>
      <c r="AW110" s="748"/>
      <c r="AX110" s="748"/>
      <c r="AY110" s="748"/>
      <c r="AZ110" s="885" t="s">
        <v>480</v>
      </c>
      <c r="BA110" s="838"/>
      <c r="BB110" s="838"/>
      <c r="BC110" s="838"/>
      <c r="BD110" s="838"/>
      <c r="BE110" s="838"/>
      <c r="BF110" s="838"/>
      <c r="BG110" s="838"/>
      <c r="BH110" s="838"/>
      <c r="BI110" s="838"/>
      <c r="BJ110" s="838"/>
      <c r="BK110" s="838"/>
      <c r="BL110" s="838"/>
      <c r="BM110" s="838"/>
      <c r="BN110" s="838"/>
      <c r="BO110" s="838"/>
      <c r="BP110" s="839"/>
      <c r="BQ110" s="886">
        <v>43492769</v>
      </c>
      <c r="BR110" s="887"/>
      <c r="BS110" s="887"/>
      <c r="BT110" s="887"/>
      <c r="BU110" s="887"/>
      <c r="BV110" s="887">
        <v>43810470</v>
      </c>
      <c r="BW110" s="887"/>
      <c r="BX110" s="887"/>
      <c r="BY110" s="887"/>
      <c r="BZ110" s="887"/>
      <c r="CA110" s="887">
        <v>42559046</v>
      </c>
      <c r="CB110" s="887"/>
      <c r="CC110" s="887"/>
      <c r="CD110" s="887"/>
      <c r="CE110" s="887"/>
      <c r="CF110" s="902">
        <v>270.10000000000002</v>
      </c>
      <c r="CG110" s="903"/>
      <c r="CH110" s="903"/>
      <c r="CI110" s="903"/>
      <c r="CJ110" s="903"/>
      <c r="CK110" s="753" t="s">
        <v>209</v>
      </c>
      <c r="CL110" s="754"/>
      <c r="CM110" s="917" t="s">
        <v>481</v>
      </c>
      <c r="CN110" s="918"/>
      <c r="CO110" s="918"/>
      <c r="CP110" s="918"/>
      <c r="CQ110" s="918"/>
      <c r="CR110" s="918"/>
      <c r="CS110" s="918"/>
      <c r="CT110" s="918"/>
      <c r="CU110" s="918"/>
      <c r="CV110" s="918"/>
      <c r="CW110" s="918"/>
      <c r="CX110" s="918"/>
      <c r="CY110" s="918"/>
      <c r="CZ110" s="918"/>
      <c r="DA110" s="918"/>
      <c r="DB110" s="918"/>
      <c r="DC110" s="918"/>
      <c r="DD110" s="918"/>
      <c r="DE110" s="918"/>
      <c r="DF110" s="919"/>
      <c r="DG110" s="886" t="s">
        <v>168</v>
      </c>
      <c r="DH110" s="887"/>
      <c r="DI110" s="887"/>
      <c r="DJ110" s="887"/>
      <c r="DK110" s="887"/>
      <c r="DL110" s="887" t="s">
        <v>168</v>
      </c>
      <c r="DM110" s="887"/>
      <c r="DN110" s="887"/>
      <c r="DO110" s="887"/>
      <c r="DP110" s="887"/>
      <c r="DQ110" s="887" t="s">
        <v>168</v>
      </c>
      <c r="DR110" s="887"/>
      <c r="DS110" s="887"/>
      <c r="DT110" s="887"/>
      <c r="DU110" s="887"/>
      <c r="DV110" s="888" t="s">
        <v>168</v>
      </c>
      <c r="DW110" s="888"/>
      <c r="DX110" s="888"/>
      <c r="DY110" s="888"/>
      <c r="DZ110" s="889"/>
    </row>
    <row r="111" spans="1:131" s="55" customFormat="1" ht="26.25" customHeight="1" x14ac:dyDescent="0.15">
      <c r="A111" s="785" t="s">
        <v>32</v>
      </c>
      <c r="B111" s="786"/>
      <c r="C111" s="786"/>
      <c r="D111" s="786"/>
      <c r="E111" s="786"/>
      <c r="F111" s="786"/>
      <c r="G111" s="786"/>
      <c r="H111" s="786"/>
      <c r="I111" s="786"/>
      <c r="J111" s="786"/>
      <c r="K111" s="786"/>
      <c r="L111" s="786"/>
      <c r="M111" s="786"/>
      <c r="N111" s="786"/>
      <c r="O111" s="786"/>
      <c r="P111" s="786"/>
      <c r="Q111" s="786"/>
      <c r="R111" s="786"/>
      <c r="S111" s="786"/>
      <c r="T111" s="786"/>
      <c r="U111" s="786"/>
      <c r="V111" s="786"/>
      <c r="W111" s="786"/>
      <c r="X111" s="786"/>
      <c r="Y111" s="786"/>
      <c r="Z111" s="931"/>
      <c r="AA111" s="790" t="s">
        <v>168</v>
      </c>
      <c r="AB111" s="791"/>
      <c r="AC111" s="791"/>
      <c r="AD111" s="791"/>
      <c r="AE111" s="792"/>
      <c r="AF111" s="793" t="s">
        <v>168</v>
      </c>
      <c r="AG111" s="791"/>
      <c r="AH111" s="791"/>
      <c r="AI111" s="791"/>
      <c r="AJ111" s="792"/>
      <c r="AK111" s="793" t="s">
        <v>168</v>
      </c>
      <c r="AL111" s="791"/>
      <c r="AM111" s="791"/>
      <c r="AN111" s="791"/>
      <c r="AO111" s="792"/>
      <c r="AP111" s="857" t="s">
        <v>168</v>
      </c>
      <c r="AQ111" s="858"/>
      <c r="AR111" s="858"/>
      <c r="AS111" s="858"/>
      <c r="AT111" s="859"/>
      <c r="AU111" s="749"/>
      <c r="AV111" s="750"/>
      <c r="AW111" s="750"/>
      <c r="AX111" s="750"/>
      <c r="AY111" s="750"/>
      <c r="AZ111" s="860" t="s">
        <v>482</v>
      </c>
      <c r="BA111" s="798"/>
      <c r="BB111" s="798"/>
      <c r="BC111" s="798"/>
      <c r="BD111" s="798"/>
      <c r="BE111" s="798"/>
      <c r="BF111" s="798"/>
      <c r="BG111" s="798"/>
      <c r="BH111" s="798"/>
      <c r="BI111" s="798"/>
      <c r="BJ111" s="798"/>
      <c r="BK111" s="798"/>
      <c r="BL111" s="798"/>
      <c r="BM111" s="798"/>
      <c r="BN111" s="798"/>
      <c r="BO111" s="798"/>
      <c r="BP111" s="799"/>
      <c r="BQ111" s="861">
        <v>127692</v>
      </c>
      <c r="BR111" s="862"/>
      <c r="BS111" s="862"/>
      <c r="BT111" s="862"/>
      <c r="BU111" s="862"/>
      <c r="BV111" s="862">
        <v>93874</v>
      </c>
      <c r="BW111" s="862"/>
      <c r="BX111" s="862"/>
      <c r="BY111" s="862"/>
      <c r="BZ111" s="862"/>
      <c r="CA111" s="862">
        <v>60146</v>
      </c>
      <c r="CB111" s="862"/>
      <c r="CC111" s="862"/>
      <c r="CD111" s="862"/>
      <c r="CE111" s="862"/>
      <c r="CF111" s="910">
        <v>0.4</v>
      </c>
      <c r="CG111" s="911"/>
      <c r="CH111" s="911"/>
      <c r="CI111" s="911"/>
      <c r="CJ111" s="911"/>
      <c r="CK111" s="755"/>
      <c r="CL111" s="756"/>
      <c r="CM111" s="854" t="s">
        <v>483</v>
      </c>
      <c r="CN111" s="855"/>
      <c r="CO111" s="855"/>
      <c r="CP111" s="855"/>
      <c r="CQ111" s="855"/>
      <c r="CR111" s="855"/>
      <c r="CS111" s="855"/>
      <c r="CT111" s="855"/>
      <c r="CU111" s="855"/>
      <c r="CV111" s="855"/>
      <c r="CW111" s="855"/>
      <c r="CX111" s="855"/>
      <c r="CY111" s="855"/>
      <c r="CZ111" s="855"/>
      <c r="DA111" s="855"/>
      <c r="DB111" s="855"/>
      <c r="DC111" s="855"/>
      <c r="DD111" s="855"/>
      <c r="DE111" s="855"/>
      <c r="DF111" s="856"/>
      <c r="DG111" s="861" t="s">
        <v>168</v>
      </c>
      <c r="DH111" s="862"/>
      <c r="DI111" s="862"/>
      <c r="DJ111" s="862"/>
      <c r="DK111" s="862"/>
      <c r="DL111" s="862" t="s">
        <v>168</v>
      </c>
      <c r="DM111" s="862"/>
      <c r="DN111" s="862"/>
      <c r="DO111" s="862"/>
      <c r="DP111" s="862"/>
      <c r="DQ111" s="862" t="s">
        <v>168</v>
      </c>
      <c r="DR111" s="862"/>
      <c r="DS111" s="862"/>
      <c r="DT111" s="862"/>
      <c r="DU111" s="862"/>
      <c r="DV111" s="863" t="s">
        <v>168</v>
      </c>
      <c r="DW111" s="863"/>
      <c r="DX111" s="863"/>
      <c r="DY111" s="863"/>
      <c r="DZ111" s="864"/>
    </row>
    <row r="112" spans="1:131" s="55" customFormat="1" ht="26.25" customHeight="1" x14ac:dyDescent="0.15">
      <c r="A112" s="716" t="s">
        <v>146</v>
      </c>
      <c r="B112" s="717"/>
      <c r="C112" s="798" t="s">
        <v>180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790" t="s">
        <v>168</v>
      </c>
      <c r="AB112" s="791"/>
      <c r="AC112" s="791"/>
      <c r="AD112" s="791"/>
      <c r="AE112" s="792"/>
      <c r="AF112" s="793" t="s">
        <v>168</v>
      </c>
      <c r="AG112" s="791"/>
      <c r="AH112" s="791"/>
      <c r="AI112" s="791"/>
      <c r="AJ112" s="792"/>
      <c r="AK112" s="793" t="s">
        <v>168</v>
      </c>
      <c r="AL112" s="791"/>
      <c r="AM112" s="791"/>
      <c r="AN112" s="791"/>
      <c r="AO112" s="792"/>
      <c r="AP112" s="857" t="s">
        <v>168</v>
      </c>
      <c r="AQ112" s="858"/>
      <c r="AR112" s="858"/>
      <c r="AS112" s="858"/>
      <c r="AT112" s="859"/>
      <c r="AU112" s="749"/>
      <c r="AV112" s="750"/>
      <c r="AW112" s="750"/>
      <c r="AX112" s="750"/>
      <c r="AY112" s="750"/>
      <c r="AZ112" s="860" t="s">
        <v>484</v>
      </c>
      <c r="BA112" s="798"/>
      <c r="BB112" s="798"/>
      <c r="BC112" s="798"/>
      <c r="BD112" s="798"/>
      <c r="BE112" s="798"/>
      <c r="BF112" s="798"/>
      <c r="BG112" s="798"/>
      <c r="BH112" s="798"/>
      <c r="BI112" s="798"/>
      <c r="BJ112" s="798"/>
      <c r="BK112" s="798"/>
      <c r="BL112" s="798"/>
      <c r="BM112" s="798"/>
      <c r="BN112" s="798"/>
      <c r="BO112" s="798"/>
      <c r="BP112" s="799"/>
      <c r="BQ112" s="861">
        <v>16737901</v>
      </c>
      <c r="BR112" s="862"/>
      <c r="BS112" s="862"/>
      <c r="BT112" s="862"/>
      <c r="BU112" s="862"/>
      <c r="BV112" s="862">
        <v>16693252</v>
      </c>
      <c r="BW112" s="862"/>
      <c r="BX112" s="862"/>
      <c r="BY112" s="862"/>
      <c r="BZ112" s="862"/>
      <c r="CA112" s="862">
        <v>16050231</v>
      </c>
      <c r="CB112" s="862"/>
      <c r="CC112" s="862"/>
      <c r="CD112" s="862"/>
      <c r="CE112" s="862"/>
      <c r="CF112" s="910">
        <v>101.8</v>
      </c>
      <c r="CG112" s="911"/>
      <c r="CH112" s="911"/>
      <c r="CI112" s="911"/>
      <c r="CJ112" s="911"/>
      <c r="CK112" s="755"/>
      <c r="CL112" s="756"/>
      <c r="CM112" s="854" t="s">
        <v>485</v>
      </c>
      <c r="CN112" s="855"/>
      <c r="CO112" s="855"/>
      <c r="CP112" s="855"/>
      <c r="CQ112" s="855"/>
      <c r="CR112" s="855"/>
      <c r="CS112" s="855"/>
      <c r="CT112" s="855"/>
      <c r="CU112" s="855"/>
      <c r="CV112" s="855"/>
      <c r="CW112" s="855"/>
      <c r="CX112" s="855"/>
      <c r="CY112" s="855"/>
      <c r="CZ112" s="855"/>
      <c r="DA112" s="855"/>
      <c r="DB112" s="855"/>
      <c r="DC112" s="855"/>
      <c r="DD112" s="855"/>
      <c r="DE112" s="855"/>
      <c r="DF112" s="856"/>
      <c r="DG112" s="861" t="s">
        <v>168</v>
      </c>
      <c r="DH112" s="862"/>
      <c r="DI112" s="862"/>
      <c r="DJ112" s="862"/>
      <c r="DK112" s="862"/>
      <c r="DL112" s="862" t="s">
        <v>168</v>
      </c>
      <c r="DM112" s="862"/>
      <c r="DN112" s="862"/>
      <c r="DO112" s="862"/>
      <c r="DP112" s="862"/>
      <c r="DQ112" s="862" t="s">
        <v>168</v>
      </c>
      <c r="DR112" s="862"/>
      <c r="DS112" s="862"/>
      <c r="DT112" s="862"/>
      <c r="DU112" s="862"/>
      <c r="DV112" s="863" t="s">
        <v>168</v>
      </c>
      <c r="DW112" s="863"/>
      <c r="DX112" s="863"/>
      <c r="DY112" s="863"/>
      <c r="DZ112" s="864"/>
    </row>
    <row r="113" spans="1:130" s="55" customFormat="1" ht="26.25" customHeight="1" x14ac:dyDescent="0.15">
      <c r="A113" s="718"/>
      <c r="B113" s="719"/>
      <c r="C113" s="798" t="s">
        <v>100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790">
        <v>2121998</v>
      </c>
      <c r="AB113" s="791"/>
      <c r="AC113" s="791"/>
      <c r="AD113" s="791"/>
      <c r="AE113" s="792"/>
      <c r="AF113" s="793">
        <v>2076571</v>
      </c>
      <c r="AG113" s="791"/>
      <c r="AH113" s="791"/>
      <c r="AI113" s="791"/>
      <c r="AJ113" s="792"/>
      <c r="AK113" s="793">
        <v>1993707</v>
      </c>
      <c r="AL113" s="791"/>
      <c r="AM113" s="791"/>
      <c r="AN113" s="791"/>
      <c r="AO113" s="792"/>
      <c r="AP113" s="857">
        <v>12.7</v>
      </c>
      <c r="AQ113" s="858"/>
      <c r="AR113" s="858"/>
      <c r="AS113" s="858"/>
      <c r="AT113" s="859"/>
      <c r="AU113" s="749"/>
      <c r="AV113" s="750"/>
      <c r="AW113" s="750"/>
      <c r="AX113" s="750"/>
      <c r="AY113" s="750"/>
      <c r="AZ113" s="860" t="s">
        <v>486</v>
      </c>
      <c r="BA113" s="798"/>
      <c r="BB113" s="798"/>
      <c r="BC113" s="798"/>
      <c r="BD113" s="798"/>
      <c r="BE113" s="798"/>
      <c r="BF113" s="798"/>
      <c r="BG113" s="798"/>
      <c r="BH113" s="798"/>
      <c r="BI113" s="798"/>
      <c r="BJ113" s="798"/>
      <c r="BK113" s="798"/>
      <c r="BL113" s="798"/>
      <c r="BM113" s="798"/>
      <c r="BN113" s="798"/>
      <c r="BO113" s="798"/>
      <c r="BP113" s="799"/>
      <c r="BQ113" s="861">
        <v>925598</v>
      </c>
      <c r="BR113" s="862"/>
      <c r="BS113" s="862"/>
      <c r="BT113" s="862"/>
      <c r="BU113" s="862"/>
      <c r="BV113" s="862">
        <v>884860</v>
      </c>
      <c r="BW113" s="862"/>
      <c r="BX113" s="862"/>
      <c r="BY113" s="862"/>
      <c r="BZ113" s="862"/>
      <c r="CA113" s="862">
        <v>1163962</v>
      </c>
      <c r="CB113" s="862"/>
      <c r="CC113" s="862"/>
      <c r="CD113" s="862"/>
      <c r="CE113" s="862"/>
      <c r="CF113" s="910">
        <v>7.4</v>
      </c>
      <c r="CG113" s="911"/>
      <c r="CH113" s="911"/>
      <c r="CI113" s="911"/>
      <c r="CJ113" s="911"/>
      <c r="CK113" s="755"/>
      <c r="CL113" s="756"/>
      <c r="CM113" s="854" t="s">
        <v>348</v>
      </c>
      <c r="CN113" s="855"/>
      <c r="CO113" s="855"/>
      <c r="CP113" s="855"/>
      <c r="CQ113" s="855"/>
      <c r="CR113" s="855"/>
      <c r="CS113" s="855"/>
      <c r="CT113" s="855"/>
      <c r="CU113" s="855"/>
      <c r="CV113" s="855"/>
      <c r="CW113" s="855"/>
      <c r="CX113" s="855"/>
      <c r="CY113" s="855"/>
      <c r="CZ113" s="855"/>
      <c r="DA113" s="855"/>
      <c r="DB113" s="855"/>
      <c r="DC113" s="855"/>
      <c r="DD113" s="855"/>
      <c r="DE113" s="855"/>
      <c r="DF113" s="856"/>
      <c r="DG113" s="790" t="s">
        <v>168</v>
      </c>
      <c r="DH113" s="791"/>
      <c r="DI113" s="791"/>
      <c r="DJ113" s="791"/>
      <c r="DK113" s="792"/>
      <c r="DL113" s="793" t="s">
        <v>168</v>
      </c>
      <c r="DM113" s="791"/>
      <c r="DN113" s="791"/>
      <c r="DO113" s="791"/>
      <c r="DP113" s="792"/>
      <c r="DQ113" s="793" t="s">
        <v>168</v>
      </c>
      <c r="DR113" s="791"/>
      <c r="DS113" s="791"/>
      <c r="DT113" s="791"/>
      <c r="DU113" s="792"/>
      <c r="DV113" s="857" t="s">
        <v>168</v>
      </c>
      <c r="DW113" s="858"/>
      <c r="DX113" s="858"/>
      <c r="DY113" s="858"/>
      <c r="DZ113" s="859"/>
    </row>
    <row r="114" spans="1:130" s="55" customFormat="1" ht="26.25" customHeight="1" x14ac:dyDescent="0.15">
      <c r="A114" s="718"/>
      <c r="B114" s="719"/>
      <c r="C114" s="798" t="s">
        <v>319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790">
        <v>85748</v>
      </c>
      <c r="AB114" s="791"/>
      <c r="AC114" s="791"/>
      <c r="AD114" s="791"/>
      <c r="AE114" s="792"/>
      <c r="AF114" s="793">
        <v>119527</v>
      </c>
      <c r="AG114" s="791"/>
      <c r="AH114" s="791"/>
      <c r="AI114" s="791"/>
      <c r="AJ114" s="792"/>
      <c r="AK114" s="793">
        <v>126036</v>
      </c>
      <c r="AL114" s="791"/>
      <c r="AM114" s="791"/>
      <c r="AN114" s="791"/>
      <c r="AO114" s="792"/>
      <c r="AP114" s="857">
        <v>0.8</v>
      </c>
      <c r="AQ114" s="858"/>
      <c r="AR114" s="858"/>
      <c r="AS114" s="858"/>
      <c r="AT114" s="859"/>
      <c r="AU114" s="749"/>
      <c r="AV114" s="750"/>
      <c r="AW114" s="750"/>
      <c r="AX114" s="750"/>
      <c r="AY114" s="750"/>
      <c r="AZ114" s="860" t="s">
        <v>489</v>
      </c>
      <c r="BA114" s="798"/>
      <c r="BB114" s="798"/>
      <c r="BC114" s="798"/>
      <c r="BD114" s="798"/>
      <c r="BE114" s="798"/>
      <c r="BF114" s="798"/>
      <c r="BG114" s="798"/>
      <c r="BH114" s="798"/>
      <c r="BI114" s="798"/>
      <c r="BJ114" s="798"/>
      <c r="BK114" s="798"/>
      <c r="BL114" s="798"/>
      <c r="BM114" s="798"/>
      <c r="BN114" s="798"/>
      <c r="BO114" s="798"/>
      <c r="BP114" s="799"/>
      <c r="BQ114" s="861">
        <v>2148479</v>
      </c>
      <c r="BR114" s="862"/>
      <c r="BS114" s="862"/>
      <c r="BT114" s="862"/>
      <c r="BU114" s="862"/>
      <c r="BV114" s="862">
        <v>2092792</v>
      </c>
      <c r="BW114" s="862"/>
      <c r="BX114" s="862"/>
      <c r="BY114" s="862"/>
      <c r="BZ114" s="862"/>
      <c r="CA114" s="862">
        <v>2069164</v>
      </c>
      <c r="CB114" s="862"/>
      <c r="CC114" s="862"/>
      <c r="CD114" s="862"/>
      <c r="CE114" s="862"/>
      <c r="CF114" s="910">
        <v>13.1</v>
      </c>
      <c r="CG114" s="911"/>
      <c r="CH114" s="911"/>
      <c r="CI114" s="911"/>
      <c r="CJ114" s="911"/>
      <c r="CK114" s="755"/>
      <c r="CL114" s="756"/>
      <c r="CM114" s="854" t="s">
        <v>490</v>
      </c>
      <c r="CN114" s="855"/>
      <c r="CO114" s="855"/>
      <c r="CP114" s="855"/>
      <c r="CQ114" s="855"/>
      <c r="CR114" s="855"/>
      <c r="CS114" s="855"/>
      <c r="CT114" s="855"/>
      <c r="CU114" s="855"/>
      <c r="CV114" s="855"/>
      <c r="CW114" s="855"/>
      <c r="CX114" s="855"/>
      <c r="CY114" s="855"/>
      <c r="CZ114" s="855"/>
      <c r="DA114" s="855"/>
      <c r="DB114" s="855"/>
      <c r="DC114" s="855"/>
      <c r="DD114" s="855"/>
      <c r="DE114" s="855"/>
      <c r="DF114" s="856"/>
      <c r="DG114" s="790" t="s">
        <v>168</v>
      </c>
      <c r="DH114" s="791"/>
      <c r="DI114" s="791"/>
      <c r="DJ114" s="791"/>
      <c r="DK114" s="792"/>
      <c r="DL114" s="793" t="s">
        <v>168</v>
      </c>
      <c r="DM114" s="791"/>
      <c r="DN114" s="791"/>
      <c r="DO114" s="791"/>
      <c r="DP114" s="792"/>
      <c r="DQ114" s="793" t="s">
        <v>168</v>
      </c>
      <c r="DR114" s="791"/>
      <c r="DS114" s="791"/>
      <c r="DT114" s="791"/>
      <c r="DU114" s="792"/>
      <c r="DV114" s="857" t="s">
        <v>168</v>
      </c>
      <c r="DW114" s="858"/>
      <c r="DX114" s="858"/>
      <c r="DY114" s="858"/>
      <c r="DZ114" s="859"/>
    </row>
    <row r="115" spans="1:130" s="55" customFormat="1" ht="26.25" customHeight="1" x14ac:dyDescent="0.15">
      <c r="A115" s="718"/>
      <c r="B115" s="719"/>
      <c r="C115" s="798" t="s">
        <v>491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790">
        <v>38776</v>
      </c>
      <c r="AB115" s="791"/>
      <c r="AC115" s="791"/>
      <c r="AD115" s="791"/>
      <c r="AE115" s="792"/>
      <c r="AF115" s="793">
        <v>38967</v>
      </c>
      <c r="AG115" s="791"/>
      <c r="AH115" s="791"/>
      <c r="AI115" s="791"/>
      <c r="AJ115" s="792"/>
      <c r="AK115" s="793">
        <v>38355</v>
      </c>
      <c r="AL115" s="791"/>
      <c r="AM115" s="791"/>
      <c r="AN115" s="791"/>
      <c r="AO115" s="792"/>
      <c r="AP115" s="857">
        <v>0.2</v>
      </c>
      <c r="AQ115" s="858"/>
      <c r="AR115" s="858"/>
      <c r="AS115" s="858"/>
      <c r="AT115" s="859"/>
      <c r="AU115" s="749"/>
      <c r="AV115" s="750"/>
      <c r="AW115" s="750"/>
      <c r="AX115" s="750"/>
      <c r="AY115" s="750"/>
      <c r="AZ115" s="860" t="s">
        <v>261</v>
      </c>
      <c r="BA115" s="798"/>
      <c r="BB115" s="798"/>
      <c r="BC115" s="798"/>
      <c r="BD115" s="798"/>
      <c r="BE115" s="798"/>
      <c r="BF115" s="798"/>
      <c r="BG115" s="798"/>
      <c r="BH115" s="798"/>
      <c r="BI115" s="798"/>
      <c r="BJ115" s="798"/>
      <c r="BK115" s="798"/>
      <c r="BL115" s="798"/>
      <c r="BM115" s="798"/>
      <c r="BN115" s="798"/>
      <c r="BO115" s="798"/>
      <c r="BP115" s="799"/>
      <c r="BQ115" s="861" t="s">
        <v>168</v>
      </c>
      <c r="BR115" s="862"/>
      <c r="BS115" s="862"/>
      <c r="BT115" s="862"/>
      <c r="BU115" s="862"/>
      <c r="BV115" s="862" t="s">
        <v>168</v>
      </c>
      <c r="BW115" s="862"/>
      <c r="BX115" s="862"/>
      <c r="BY115" s="862"/>
      <c r="BZ115" s="862"/>
      <c r="CA115" s="862" t="s">
        <v>168</v>
      </c>
      <c r="CB115" s="862"/>
      <c r="CC115" s="862"/>
      <c r="CD115" s="862"/>
      <c r="CE115" s="862"/>
      <c r="CF115" s="910" t="s">
        <v>168</v>
      </c>
      <c r="CG115" s="911"/>
      <c r="CH115" s="911"/>
      <c r="CI115" s="911"/>
      <c r="CJ115" s="911"/>
      <c r="CK115" s="755"/>
      <c r="CL115" s="756"/>
      <c r="CM115" s="860" t="s">
        <v>415</v>
      </c>
      <c r="CN115" s="930"/>
      <c r="CO115" s="930"/>
      <c r="CP115" s="930"/>
      <c r="CQ115" s="930"/>
      <c r="CR115" s="930"/>
      <c r="CS115" s="930"/>
      <c r="CT115" s="930"/>
      <c r="CU115" s="930"/>
      <c r="CV115" s="930"/>
      <c r="CW115" s="930"/>
      <c r="CX115" s="930"/>
      <c r="CY115" s="930"/>
      <c r="CZ115" s="930"/>
      <c r="DA115" s="930"/>
      <c r="DB115" s="930"/>
      <c r="DC115" s="930"/>
      <c r="DD115" s="930"/>
      <c r="DE115" s="930"/>
      <c r="DF115" s="799"/>
      <c r="DG115" s="790" t="s">
        <v>168</v>
      </c>
      <c r="DH115" s="791"/>
      <c r="DI115" s="791"/>
      <c r="DJ115" s="791"/>
      <c r="DK115" s="792"/>
      <c r="DL115" s="793" t="s">
        <v>168</v>
      </c>
      <c r="DM115" s="791"/>
      <c r="DN115" s="791"/>
      <c r="DO115" s="791"/>
      <c r="DP115" s="792"/>
      <c r="DQ115" s="793" t="s">
        <v>168</v>
      </c>
      <c r="DR115" s="791"/>
      <c r="DS115" s="791"/>
      <c r="DT115" s="791"/>
      <c r="DU115" s="792"/>
      <c r="DV115" s="857" t="s">
        <v>168</v>
      </c>
      <c r="DW115" s="858"/>
      <c r="DX115" s="858"/>
      <c r="DY115" s="858"/>
      <c r="DZ115" s="859"/>
    </row>
    <row r="116" spans="1:130" s="55" customFormat="1" ht="26.25" customHeight="1" x14ac:dyDescent="0.15">
      <c r="A116" s="720"/>
      <c r="B116" s="721"/>
      <c r="C116" s="891" t="s">
        <v>493</v>
      </c>
      <c r="D116" s="891"/>
      <c r="E116" s="891"/>
      <c r="F116" s="891"/>
      <c r="G116" s="891"/>
      <c r="H116" s="891"/>
      <c r="I116" s="891"/>
      <c r="J116" s="891"/>
      <c r="K116" s="891"/>
      <c r="L116" s="891"/>
      <c r="M116" s="891"/>
      <c r="N116" s="891"/>
      <c r="O116" s="891"/>
      <c r="P116" s="891"/>
      <c r="Q116" s="891"/>
      <c r="R116" s="891"/>
      <c r="S116" s="891"/>
      <c r="T116" s="891"/>
      <c r="U116" s="891"/>
      <c r="V116" s="891"/>
      <c r="W116" s="891"/>
      <c r="X116" s="891"/>
      <c r="Y116" s="891"/>
      <c r="Z116" s="892"/>
      <c r="AA116" s="790">
        <v>28</v>
      </c>
      <c r="AB116" s="791"/>
      <c r="AC116" s="791"/>
      <c r="AD116" s="791"/>
      <c r="AE116" s="792"/>
      <c r="AF116" s="793" t="s">
        <v>168</v>
      </c>
      <c r="AG116" s="791"/>
      <c r="AH116" s="791"/>
      <c r="AI116" s="791"/>
      <c r="AJ116" s="792"/>
      <c r="AK116" s="793" t="s">
        <v>168</v>
      </c>
      <c r="AL116" s="791"/>
      <c r="AM116" s="791"/>
      <c r="AN116" s="791"/>
      <c r="AO116" s="792"/>
      <c r="AP116" s="857" t="s">
        <v>168</v>
      </c>
      <c r="AQ116" s="858"/>
      <c r="AR116" s="858"/>
      <c r="AS116" s="858"/>
      <c r="AT116" s="859"/>
      <c r="AU116" s="749"/>
      <c r="AV116" s="750"/>
      <c r="AW116" s="750"/>
      <c r="AX116" s="750"/>
      <c r="AY116" s="750"/>
      <c r="AZ116" s="907" t="s">
        <v>487</v>
      </c>
      <c r="BA116" s="908"/>
      <c r="BB116" s="908"/>
      <c r="BC116" s="908"/>
      <c r="BD116" s="908"/>
      <c r="BE116" s="908"/>
      <c r="BF116" s="908"/>
      <c r="BG116" s="908"/>
      <c r="BH116" s="908"/>
      <c r="BI116" s="908"/>
      <c r="BJ116" s="908"/>
      <c r="BK116" s="908"/>
      <c r="BL116" s="908"/>
      <c r="BM116" s="908"/>
      <c r="BN116" s="908"/>
      <c r="BO116" s="908"/>
      <c r="BP116" s="909"/>
      <c r="BQ116" s="861" t="s">
        <v>168</v>
      </c>
      <c r="BR116" s="862"/>
      <c r="BS116" s="862"/>
      <c r="BT116" s="862"/>
      <c r="BU116" s="862"/>
      <c r="BV116" s="862" t="s">
        <v>168</v>
      </c>
      <c r="BW116" s="862"/>
      <c r="BX116" s="862"/>
      <c r="BY116" s="862"/>
      <c r="BZ116" s="862"/>
      <c r="CA116" s="862" t="s">
        <v>168</v>
      </c>
      <c r="CB116" s="862"/>
      <c r="CC116" s="862"/>
      <c r="CD116" s="862"/>
      <c r="CE116" s="862"/>
      <c r="CF116" s="910" t="s">
        <v>168</v>
      </c>
      <c r="CG116" s="911"/>
      <c r="CH116" s="911"/>
      <c r="CI116" s="911"/>
      <c r="CJ116" s="911"/>
      <c r="CK116" s="755"/>
      <c r="CL116" s="756"/>
      <c r="CM116" s="854" t="s">
        <v>494</v>
      </c>
      <c r="CN116" s="855"/>
      <c r="CO116" s="855"/>
      <c r="CP116" s="855"/>
      <c r="CQ116" s="855"/>
      <c r="CR116" s="855"/>
      <c r="CS116" s="855"/>
      <c r="CT116" s="855"/>
      <c r="CU116" s="855"/>
      <c r="CV116" s="855"/>
      <c r="CW116" s="855"/>
      <c r="CX116" s="855"/>
      <c r="CY116" s="855"/>
      <c r="CZ116" s="855"/>
      <c r="DA116" s="855"/>
      <c r="DB116" s="855"/>
      <c r="DC116" s="855"/>
      <c r="DD116" s="855"/>
      <c r="DE116" s="855"/>
      <c r="DF116" s="856"/>
      <c r="DG116" s="790">
        <v>127692</v>
      </c>
      <c r="DH116" s="791"/>
      <c r="DI116" s="791"/>
      <c r="DJ116" s="791"/>
      <c r="DK116" s="792"/>
      <c r="DL116" s="793">
        <v>93874</v>
      </c>
      <c r="DM116" s="791"/>
      <c r="DN116" s="791"/>
      <c r="DO116" s="791"/>
      <c r="DP116" s="792"/>
      <c r="DQ116" s="793">
        <v>60146</v>
      </c>
      <c r="DR116" s="791"/>
      <c r="DS116" s="791"/>
      <c r="DT116" s="791"/>
      <c r="DU116" s="792"/>
      <c r="DV116" s="857">
        <v>0.4</v>
      </c>
      <c r="DW116" s="858"/>
      <c r="DX116" s="858"/>
      <c r="DY116" s="858"/>
      <c r="DZ116" s="859"/>
    </row>
    <row r="117" spans="1:130" s="55" customFormat="1" ht="26.25" customHeight="1" x14ac:dyDescent="0.15">
      <c r="A117" s="912" t="s">
        <v>280</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897" t="s">
        <v>496</v>
      </c>
      <c r="Z117" s="914"/>
      <c r="AA117" s="923">
        <v>6532223</v>
      </c>
      <c r="AB117" s="924"/>
      <c r="AC117" s="924"/>
      <c r="AD117" s="924"/>
      <c r="AE117" s="925"/>
      <c r="AF117" s="926">
        <v>6896982</v>
      </c>
      <c r="AG117" s="924"/>
      <c r="AH117" s="924"/>
      <c r="AI117" s="924"/>
      <c r="AJ117" s="925"/>
      <c r="AK117" s="926">
        <v>6988639</v>
      </c>
      <c r="AL117" s="924"/>
      <c r="AM117" s="924"/>
      <c r="AN117" s="924"/>
      <c r="AO117" s="925"/>
      <c r="AP117" s="927"/>
      <c r="AQ117" s="928"/>
      <c r="AR117" s="928"/>
      <c r="AS117" s="928"/>
      <c r="AT117" s="929"/>
      <c r="AU117" s="749"/>
      <c r="AV117" s="750"/>
      <c r="AW117" s="750"/>
      <c r="AX117" s="750"/>
      <c r="AY117" s="750"/>
      <c r="AZ117" s="907" t="s">
        <v>497</v>
      </c>
      <c r="BA117" s="908"/>
      <c r="BB117" s="908"/>
      <c r="BC117" s="908"/>
      <c r="BD117" s="908"/>
      <c r="BE117" s="908"/>
      <c r="BF117" s="908"/>
      <c r="BG117" s="908"/>
      <c r="BH117" s="908"/>
      <c r="BI117" s="908"/>
      <c r="BJ117" s="908"/>
      <c r="BK117" s="908"/>
      <c r="BL117" s="908"/>
      <c r="BM117" s="908"/>
      <c r="BN117" s="908"/>
      <c r="BO117" s="908"/>
      <c r="BP117" s="909"/>
      <c r="BQ117" s="861" t="s">
        <v>168</v>
      </c>
      <c r="BR117" s="862"/>
      <c r="BS117" s="862"/>
      <c r="BT117" s="862"/>
      <c r="BU117" s="862"/>
      <c r="BV117" s="862" t="s">
        <v>168</v>
      </c>
      <c r="BW117" s="862"/>
      <c r="BX117" s="862"/>
      <c r="BY117" s="862"/>
      <c r="BZ117" s="862"/>
      <c r="CA117" s="862" t="s">
        <v>168</v>
      </c>
      <c r="CB117" s="862"/>
      <c r="CC117" s="862"/>
      <c r="CD117" s="862"/>
      <c r="CE117" s="862"/>
      <c r="CF117" s="910" t="s">
        <v>168</v>
      </c>
      <c r="CG117" s="911"/>
      <c r="CH117" s="911"/>
      <c r="CI117" s="911"/>
      <c r="CJ117" s="911"/>
      <c r="CK117" s="755"/>
      <c r="CL117" s="756"/>
      <c r="CM117" s="854" t="s">
        <v>300</v>
      </c>
      <c r="CN117" s="855"/>
      <c r="CO117" s="855"/>
      <c r="CP117" s="855"/>
      <c r="CQ117" s="855"/>
      <c r="CR117" s="855"/>
      <c r="CS117" s="855"/>
      <c r="CT117" s="855"/>
      <c r="CU117" s="855"/>
      <c r="CV117" s="855"/>
      <c r="CW117" s="855"/>
      <c r="CX117" s="855"/>
      <c r="CY117" s="855"/>
      <c r="CZ117" s="855"/>
      <c r="DA117" s="855"/>
      <c r="DB117" s="855"/>
      <c r="DC117" s="855"/>
      <c r="DD117" s="855"/>
      <c r="DE117" s="855"/>
      <c r="DF117" s="856"/>
      <c r="DG117" s="790" t="s">
        <v>168</v>
      </c>
      <c r="DH117" s="791"/>
      <c r="DI117" s="791"/>
      <c r="DJ117" s="791"/>
      <c r="DK117" s="792"/>
      <c r="DL117" s="793" t="s">
        <v>168</v>
      </c>
      <c r="DM117" s="791"/>
      <c r="DN117" s="791"/>
      <c r="DO117" s="791"/>
      <c r="DP117" s="792"/>
      <c r="DQ117" s="793" t="s">
        <v>168</v>
      </c>
      <c r="DR117" s="791"/>
      <c r="DS117" s="791"/>
      <c r="DT117" s="791"/>
      <c r="DU117" s="792"/>
      <c r="DV117" s="857" t="s">
        <v>168</v>
      </c>
      <c r="DW117" s="858"/>
      <c r="DX117" s="858"/>
      <c r="DY117" s="858"/>
      <c r="DZ117" s="859"/>
    </row>
    <row r="118" spans="1:130" s="55" customFormat="1" ht="26.25" customHeight="1" x14ac:dyDescent="0.15">
      <c r="A118" s="912" t="s">
        <v>477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5" t="s">
        <v>475</v>
      </c>
      <c r="AB118" s="913"/>
      <c r="AC118" s="913"/>
      <c r="AD118" s="913"/>
      <c r="AE118" s="914"/>
      <c r="AF118" s="915" t="s">
        <v>476</v>
      </c>
      <c r="AG118" s="913"/>
      <c r="AH118" s="913"/>
      <c r="AI118" s="913"/>
      <c r="AJ118" s="914"/>
      <c r="AK118" s="915" t="s">
        <v>396</v>
      </c>
      <c r="AL118" s="913"/>
      <c r="AM118" s="913"/>
      <c r="AN118" s="913"/>
      <c r="AO118" s="914"/>
      <c r="AP118" s="915" t="s">
        <v>95</v>
      </c>
      <c r="AQ118" s="913"/>
      <c r="AR118" s="913"/>
      <c r="AS118" s="913"/>
      <c r="AT118" s="916"/>
      <c r="AU118" s="749"/>
      <c r="AV118" s="750"/>
      <c r="AW118" s="750"/>
      <c r="AX118" s="750"/>
      <c r="AY118" s="750"/>
      <c r="AZ118" s="890" t="s">
        <v>498</v>
      </c>
      <c r="BA118" s="891"/>
      <c r="BB118" s="891"/>
      <c r="BC118" s="891"/>
      <c r="BD118" s="891"/>
      <c r="BE118" s="891"/>
      <c r="BF118" s="891"/>
      <c r="BG118" s="891"/>
      <c r="BH118" s="891"/>
      <c r="BI118" s="891"/>
      <c r="BJ118" s="891"/>
      <c r="BK118" s="891"/>
      <c r="BL118" s="891"/>
      <c r="BM118" s="891"/>
      <c r="BN118" s="891"/>
      <c r="BO118" s="891"/>
      <c r="BP118" s="892"/>
      <c r="BQ118" s="893" t="s">
        <v>168</v>
      </c>
      <c r="BR118" s="894"/>
      <c r="BS118" s="894"/>
      <c r="BT118" s="894"/>
      <c r="BU118" s="894"/>
      <c r="BV118" s="894" t="s">
        <v>168</v>
      </c>
      <c r="BW118" s="894"/>
      <c r="BX118" s="894"/>
      <c r="BY118" s="894"/>
      <c r="BZ118" s="894"/>
      <c r="CA118" s="894" t="s">
        <v>168</v>
      </c>
      <c r="CB118" s="894"/>
      <c r="CC118" s="894"/>
      <c r="CD118" s="894"/>
      <c r="CE118" s="894"/>
      <c r="CF118" s="910" t="s">
        <v>168</v>
      </c>
      <c r="CG118" s="911"/>
      <c r="CH118" s="911"/>
      <c r="CI118" s="911"/>
      <c r="CJ118" s="911"/>
      <c r="CK118" s="755"/>
      <c r="CL118" s="756"/>
      <c r="CM118" s="854" t="s">
        <v>499</v>
      </c>
      <c r="CN118" s="855"/>
      <c r="CO118" s="855"/>
      <c r="CP118" s="855"/>
      <c r="CQ118" s="855"/>
      <c r="CR118" s="855"/>
      <c r="CS118" s="855"/>
      <c r="CT118" s="855"/>
      <c r="CU118" s="855"/>
      <c r="CV118" s="855"/>
      <c r="CW118" s="855"/>
      <c r="CX118" s="855"/>
      <c r="CY118" s="855"/>
      <c r="CZ118" s="855"/>
      <c r="DA118" s="855"/>
      <c r="DB118" s="855"/>
      <c r="DC118" s="855"/>
      <c r="DD118" s="855"/>
      <c r="DE118" s="855"/>
      <c r="DF118" s="856"/>
      <c r="DG118" s="790" t="s">
        <v>168</v>
      </c>
      <c r="DH118" s="791"/>
      <c r="DI118" s="791"/>
      <c r="DJ118" s="791"/>
      <c r="DK118" s="792"/>
      <c r="DL118" s="793" t="s">
        <v>168</v>
      </c>
      <c r="DM118" s="791"/>
      <c r="DN118" s="791"/>
      <c r="DO118" s="791"/>
      <c r="DP118" s="792"/>
      <c r="DQ118" s="793" t="s">
        <v>168</v>
      </c>
      <c r="DR118" s="791"/>
      <c r="DS118" s="791"/>
      <c r="DT118" s="791"/>
      <c r="DU118" s="792"/>
      <c r="DV118" s="857" t="s">
        <v>168</v>
      </c>
      <c r="DW118" s="858"/>
      <c r="DX118" s="858"/>
      <c r="DY118" s="858"/>
      <c r="DZ118" s="859"/>
    </row>
    <row r="119" spans="1:130" s="55" customFormat="1" ht="26.25" customHeight="1" x14ac:dyDescent="0.15">
      <c r="A119" s="759" t="s">
        <v>209</v>
      </c>
      <c r="B119" s="754"/>
      <c r="C119" s="917" t="s">
        <v>481</v>
      </c>
      <c r="D119" s="918"/>
      <c r="E119" s="918"/>
      <c r="F119" s="918"/>
      <c r="G119" s="918"/>
      <c r="H119" s="918"/>
      <c r="I119" s="918"/>
      <c r="J119" s="918"/>
      <c r="K119" s="918"/>
      <c r="L119" s="918"/>
      <c r="M119" s="918"/>
      <c r="N119" s="918"/>
      <c r="O119" s="918"/>
      <c r="P119" s="918"/>
      <c r="Q119" s="918"/>
      <c r="R119" s="918"/>
      <c r="S119" s="918"/>
      <c r="T119" s="918"/>
      <c r="U119" s="918"/>
      <c r="V119" s="918"/>
      <c r="W119" s="918"/>
      <c r="X119" s="918"/>
      <c r="Y119" s="918"/>
      <c r="Z119" s="919"/>
      <c r="AA119" s="830" t="s">
        <v>168</v>
      </c>
      <c r="AB119" s="831"/>
      <c r="AC119" s="831"/>
      <c r="AD119" s="831"/>
      <c r="AE119" s="832"/>
      <c r="AF119" s="833" t="s">
        <v>168</v>
      </c>
      <c r="AG119" s="831"/>
      <c r="AH119" s="831"/>
      <c r="AI119" s="831"/>
      <c r="AJ119" s="832"/>
      <c r="AK119" s="833" t="s">
        <v>168</v>
      </c>
      <c r="AL119" s="831"/>
      <c r="AM119" s="831"/>
      <c r="AN119" s="831"/>
      <c r="AO119" s="832"/>
      <c r="AP119" s="920" t="s">
        <v>168</v>
      </c>
      <c r="AQ119" s="921"/>
      <c r="AR119" s="921"/>
      <c r="AS119" s="921"/>
      <c r="AT119" s="922"/>
      <c r="AU119" s="751"/>
      <c r="AV119" s="752"/>
      <c r="AW119" s="752"/>
      <c r="AX119" s="752"/>
      <c r="AY119" s="752"/>
      <c r="AZ119" s="84" t="s">
        <v>280</v>
      </c>
      <c r="BA119" s="84"/>
      <c r="BB119" s="84"/>
      <c r="BC119" s="84"/>
      <c r="BD119" s="84"/>
      <c r="BE119" s="84"/>
      <c r="BF119" s="84"/>
      <c r="BG119" s="84"/>
      <c r="BH119" s="84"/>
      <c r="BI119" s="84"/>
      <c r="BJ119" s="84"/>
      <c r="BK119" s="84"/>
      <c r="BL119" s="84"/>
      <c r="BM119" s="84"/>
      <c r="BN119" s="84"/>
      <c r="BO119" s="897" t="s">
        <v>68</v>
      </c>
      <c r="BP119" s="898"/>
      <c r="BQ119" s="893">
        <v>63432439</v>
      </c>
      <c r="BR119" s="894"/>
      <c r="BS119" s="894"/>
      <c r="BT119" s="894"/>
      <c r="BU119" s="894"/>
      <c r="BV119" s="894">
        <v>63575248</v>
      </c>
      <c r="BW119" s="894"/>
      <c r="BX119" s="894"/>
      <c r="BY119" s="894"/>
      <c r="BZ119" s="894"/>
      <c r="CA119" s="894">
        <v>61902549</v>
      </c>
      <c r="CB119" s="894"/>
      <c r="CC119" s="894"/>
      <c r="CD119" s="894"/>
      <c r="CE119" s="894"/>
      <c r="CF119" s="768"/>
      <c r="CG119" s="769"/>
      <c r="CH119" s="769"/>
      <c r="CI119" s="769"/>
      <c r="CJ119" s="901"/>
      <c r="CK119" s="757"/>
      <c r="CL119" s="758"/>
      <c r="CM119" s="865" t="s">
        <v>500</v>
      </c>
      <c r="CN119" s="866"/>
      <c r="CO119" s="866"/>
      <c r="CP119" s="866"/>
      <c r="CQ119" s="866"/>
      <c r="CR119" s="866"/>
      <c r="CS119" s="866"/>
      <c r="CT119" s="866"/>
      <c r="CU119" s="866"/>
      <c r="CV119" s="866"/>
      <c r="CW119" s="866"/>
      <c r="CX119" s="866"/>
      <c r="CY119" s="866"/>
      <c r="CZ119" s="866"/>
      <c r="DA119" s="866"/>
      <c r="DB119" s="866"/>
      <c r="DC119" s="866"/>
      <c r="DD119" s="866"/>
      <c r="DE119" s="866"/>
      <c r="DF119" s="867"/>
      <c r="DG119" s="810" t="s">
        <v>168</v>
      </c>
      <c r="DH119" s="811"/>
      <c r="DI119" s="811"/>
      <c r="DJ119" s="811"/>
      <c r="DK119" s="812"/>
      <c r="DL119" s="813" t="s">
        <v>168</v>
      </c>
      <c r="DM119" s="811"/>
      <c r="DN119" s="811"/>
      <c r="DO119" s="811"/>
      <c r="DP119" s="812"/>
      <c r="DQ119" s="813" t="s">
        <v>168</v>
      </c>
      <c r="DR119" s="811"/>
      <c r="DS119" s="811"/>
      <c r="DT119" s="811"/>
      <c r="DU119" s="812"/>
      <c r="DV119" s="882" t="s">
        <v>168</v>
      </c>
      <c r="DW119" s="883"/>
      <c r="DX119" s="883"/>
      <c r="DY119" s="883"/>
      <c r="DZ119" s="884"/>
    </row>
    <row r="120" spans="1:130" s="55" customFormat="1" ht="26.25" customHeight="1" x14ac:dyDescent="0.15">
      <c r="A120" s="760"/>
      <c r="B120" s="756"/>
      <c r="C120" s="854" t="s">
        <v>483</v>
      </c>
      <c r="D120" s="855"/>
      <c r="E120" s="855"/>
      <c r="F120" s="855"/>
      <c r="G120" s="855"/>
      <c r="H120" s="855"/>
      <c r="I120" s="855"/>
      <c r="J120" s="855"/>
      <c r="K120" s="855"/>
      <c r="L120" s="855"/>
      <c r="M120" s="855"/>
      <c r="N120" s="855"/>
      <c r="O120" s="855"/>
      <c r="P120" s="855"/>
      <c r="Q120" s="855"/>
      <c r="R120" s="855"/>
      <c r="S120" s="855"/>
      <c r="T120" s="855"/>
      <c r="U120" s="855"/>
      <c r="V120" s="855"/>
      <c r="W120" s="855"/>
      <c r="X120" s="855"/>
      <c r="Y120" s="855"/>
      <c r="Z120" s="856"/>
      <c r="AA120" s="790" t="s">
        <v>168</v>
      </c>
      <c r="AB120" s="791"/>
      <c r="AC120" s="791"/>
      <c r="AD120" s="791"/>
      <c r="AE120" s="792"/>
      <c r="AF120" s="793" t="s">
        <v>168</v>
      </c>
      <c r="AG120" s="791"/>
      <c r="AH120" s="791"/>
      <c r="AI120" s="791"/>
      <c r="AJ120" s="792"/>
      <c r="AK120" s="793" t="s">
        <v>168</v>
      </c>
      <c r="AL120" s="791"/>
      <c r="AM120" s="791"/>
      <c r="AN120" s="791"/>
      <c r="AO120" s="792"/>
      <c r="AP120" s="857" t="s">
        <v>168</v>
      </c>
      <c r="AQ120" s="858"/>
      <c r="AR120" s="858"/>
      <c r="AS120" s="858"/>
      <c r="AT120" s="859"/>
      <c r="AU120" s="722" t="s">
        <v>416</v>
      </c>
      <c r="AV120" s="723"/>
      <c r="AW120" s="723"/>
      <c r="AX120" s="723"/>
      <c r="AY120" s="724"/>
      <c r="AZ120" s="885" t="s">
        <v>501</v>
      </c>
      <c r="BA120" s="838"/>
      <c r="BB120" s="838"/>
      <c r="BC120" s="838"/>
      <c r="BD120" s="838"/>
      <c r="BE120" s="838"/>
      <c r="BF120" s="838"/>
      <c r="BG120" s="838"/>
      <c r="BH120" s="838"/>
      <c r="BI120" s="838"/>
      <c r="BJ120" s="838"/>
      <c r="BK120" s="838"/>
      <c r="BL120" s="838"/>
      <c r="BM120" s="838"/>
      <c r="BN120" s="838"/>
      <c r="BO120" s="838"/>
      <c r="BP120" s="839"/>
      <c r="BQ120" s="886">
        <v>18990865</v>
      </c>
      <c r="BR120" s="887"/>
      <c r="BS120" s="887"/>
      <c r="BT120" s="887"/>
      <c r="BU120" s="887"/>
      <c r="BV120" s="887">
        <v>20027456</v>
      </c>
      <c r="BW120" s="887"/>
      <c r="BX120" s="887"/>
      <c r="BY120" s="887"/>
      <c r="BZ120" s="887"/>
      <c r="CA120" s="887">
        <v>20946501</v>
      </c>
      <c r="CB120" s="887"/>
      <c r="CC120" s="887"/>
      <c r="CD120" s="887"/>
      <c r="CE120" s="887"/>
      <c r="CF120" s="902">
        <v>132.9</v>
      </c>
      <c r="CG120" s="903"/>
      <c r="CH120" s="903"/>
      <c r="CI120" s="903"/>
      <c r="CJ120" s="903"/>
      <c r="CK120" s="730" t="s">
        <v>502</v>
      </c>
      <c r="CL120" s="731"/>
      <c r="CM120" s="731"/>
      <c r="CN120" s="731"/>
      <c r="CO120" s="732"/>
      <c r="CP120" s="904" t="s">
        <v>401</v>
      </c>
      <c r="CQ120" s="905"/>
      <c r="CR120" s="905"/>
      <c r="CS120" s="905"/>
      <c r="CT120" s="905"/>
      <c r="CU120" s="905"/>
      <c r="CV120" s="905"/>
      <c r="CW120" s="905"/>
      <c r="CX120" s="905"/>
      <c r="CY120" s="905"/>
      <c r="CZ120" s="905"/>
      <c r="DA120" s="905"/>
      <c r="DB120" s="905"/>
      <c r="DC120" s="905"/>
      <c r="DD120" s="905"/>
      <c r="DE120" s="905"/>
      <c r="DF120" s="906"/>
      <c r="DG120" s="886">
        <v>11346882</v>
      </c>
      <c r="DH120" s="887"/>
      <c r="DI120" s="887"/>
      <c r="DJ120" s="887"/>
      <c r="DK120" s="887"/>
      <c r="DL120" s="887">
        <v>10949542</v>
      </c>
      <c r="DM120" s="887"/>
      <c r="DN120" s="887"/>
      <c r="DO120" s="887"/>
      <c r="DP120" s="887"/>
      <c r="DQ120" s="887">
        <v>10525253</v>
      </c>
      <c r="DR120" s="887"/>
      <c r="DS120" s="887"/>
      <c r="DT120" s="887"/>
      <c r="DU120" s="887"/>
      <c r="DV120" s="888">
        <v>66.8</v>
      </c>
      <c r="DW120" s="888"/>
      <c r="DX120" s="888"/>
      <c r="DY120" s="888"/>
      <c r="DZ120" s="889"/>
    </row>
    <row r="121" spans="1:130" s="55" customFormat="1" ht="26.25" customHeight="1" x14ac:dyDescent="0.15">
      <c r="A121" s="760"/>
      <c r="B121" s="756"/>
      <c r="C121" s="907" t="s">
        <v>133</v>
      </c>
      <c r="D121" s="908"/>
      <c r="E121" s="908"/>
      <c r="F121" s="908"/>
      <c r="G121" s="908"/>
      <c r="H121" s="908"/>
      <c r="I121" s="908"/>
      <c r="J121" s="908"/>
      <c r="K121" s="908"/>
      <c r="L121" s="908"/>
      <c r="M121" s="908"/>
      <c r="N121" s="908"/>
      <c r="O121" s="908"/>
      <c r="P121" s="908"/>
      <c r="Q121" s="908"/>
      <c r="R121" s="908"/>
      <c r="S121" s="908"/>
      <c r="T121" s="908"/>
      <c r="U121" s="908"/>
      <c r="V121" s="908"/>
      <c r="W121" s="908"/>
      <c r="X121" s="908"/>
      <c r="Y121" s="908"/>
      <c r="Z121" s="909"/>
      <c r="AA121" s="790" t="s">
        <v>168</v>
      </c>
      <c r="AB121" s="791"/>
      <c r="AC121" s="791"/>
      <c r="AD121" s="791"/>
      <c r="AE121" s="792"/>
      <c r="AF121" s="793" t="s">
        <v>168</v>
      </c>
      <c r="AG121" s="791"/>
      <c r="AH121" s="791"/>
      <c r="AI121" s="791"/>
      <c r="AJ121" s="792"/>
      <c r="AK121" s="793" t="s">
        <v>168</v>
      </c>
      <c r="AL121" s="791"/>
      <c r="AM121" s="791"/>
      <c r="AN121" s="791"/>
      <c r="AO121" s="792"/>
      <c r="AP121" s="857" t="s">
        <v>168</v>
      </c>
      <c r="AQ121" s="858"/>
      <c r="AR121" s="858"/>
      <c r="AS121" s="858"/>
      <c r="AT121" s="859"/>
      <c r="AU121" s="725"/>
      <c r="AV121" s="726"/>
      <c r="AW121" s="726"/>
      <c r="AX121" s="726"/>
      <c r="AY121" s="727"/>
      <c r="AZ121" s="860" t="s">
        <v>200</v>
      </c>
      <c r="BA121" s="798"/>
      <c r="BB121" s="798"/>
      <c r="BC121" s="798"/>
      <c r="BD121" s="798"/>
      <c r="BE121" s="798"/>
      <c r="BF121" s="798"/>
      <c r="BG121" s="798"/>
      <c r="BH121" s="798"/>
      <c r="BI121" s="798"/>
      <c r="BJ121" s="798"/>
      <c r="BK121" s="798"/>
      <c r="BL121" s="798"/>
      <c r="BM121" s="798"/>
      <c r="BN121" s="798"/>
      <c r="BO121" s="798"/>
      <c r="BP121" s="799"/>
      <c r="BQ121" s="861">
        <v>950266</v>
      </c>
      <c r="BR121" s="862"/>
      <c r="BS121" s="862"/>
      <c r="BT121" s="862"/>
      <c r="BU121" s="862"/>
      <c r="BV121" s="862">
        <v>805074</v>
      </c>
      <c r="BW121" s="862"/>
      <c r="BX121" s="862"/>
      <c r="BY121" s="862"/>
      <c r="BZ121" s="862"/>
      <c r="CA121" s="862">
        <v>670898</v>
      </c>
      <c r="CB121" s="862"/>
      <c r="CC121" s="862"/>
      <c r="CD121" s="862"/>
      <c r="CE121" s="862"/>
      <c r="CF121" s="910">
        <v>4.3</v>
      </c>
      <c r="CG121" s="911"/>
      <c r="CH121" s="911"/>
      <c r="CI121" s="911"/>
      <c r="CJ121" s="911"/>
      <c r="CK121" s="733"/>
      <c r="CL121" s="734"/>
      <c r="CM121" s="734"/>
      <c r="CN121" s="734"/>
      <c r="CO121" s="735"/>
      <c r="CP121" s="879" t="s">
        <v>460</v>
      </c>
      <c r="CQ121" s="880"/>
      <c r="CR121" s="880"/>
      <c r="CS121" s="880"/>
      <c r="CT121" s="880"/>
      <c r="CU121" s="880"/>
      <c r="CV121" s="880"/>
      <c r="CW121" s="880"/>
      <c r="CX121" s="880"/>
      <c r="CY121" s="880"/>
      <c r="CZ121" s="880"/>
      <c r="DA121" s="880"/>
      <c r="DB121" s="880"/>
      <c r="DC121" s="880"/>
      <c r="DD121" s="880"/>
      <c r="DE121" s="880"/>
      <c r="DF121" s="881"/>
      <c r="DG121" s="861">
        <v>4166638</v>
      </c>
      <c r="DH121" s="862"/>
      <c r="DI121" s="862"/>
      <c r="DJ121" s="862"/>
      <c r="DK121" s="862"/>
      <c r="DL121" s="862">
        <v>3900557</v>
      </c>
      <c r="DM121" s="862"/>
      <c r="DN121" s="862"/>
      <c r="DO121" s="862"/>
      <c r="DP121" s="862"/>
      <c r="DQ121" s="862">
        <v>3663094</v>
      </c>
      <c r="DR121" s="862"/>
      <c r="DS121" s="862"/>
      <c r="DT121" s="862"/>
      <c r="DU121" s="862"/>
      <c r="DV121" s="863">
        <v>23.2</v>
      </c>
      <c r="DW121" s="863"/>
      <c r="DX121" s="863"/>
      <c r="DY121" s="863"/>
      <c r="DZ121" s="864"/>
    </row>
    <row r="122" spans="1:130" s="55" customFormat="1" ht="26.25" customHeight="1" x14ac:dyDescent="0.15">
      <c r="A122" s="760"/>
      <c r="B122" s="756"/>
      <c r="C122" s="854" t="s">
        <v>490</v>
      </c>
      <c r="D122" s="855"/>
      <c r="E122" s="855"/>
      <c r="F122" s="855"/>
      <c r="G122" s="855"/>
      <c r="H122" s="855"/>
      <c r="I122" s="855"/>
      <c r="J122" s="855"/>
      <c r="K122" s="855"/>
      <c r="L122" s="855"/>
      <c r="M122" s="855"/>
      <c r="N122" s="855"/>
      <c r="O122" s="855"/>
      <c r="P122" s="855"/>
      <c r="Q122" s="855"/>
      <c r="R122" s="855"/>
      <c r="S122" s="855"/>
      <c r="T122" s="855"/>
      <c r="U122" s="855"/>
      <c r="V122" s="855"/>
      <c r="W122" s="855"/>
      <c r="X122" s="855"/>
      <c r="Y122" s="855"/>
      <c r="Z122" s="856"/>
      <c r="AA122" s="790" t="s">
        <v>168</v>
      </c>
      <c r="AB122" s="791"/>
      <c r="AC122" s="791"/>
      <c r="AD122" s="791"/>
      <c r="AE122" s="792"/>
      <c r="AF122" s="793" t="s">
        <v>168</v>
      </c>
      <c r="AG122" s="791"/>
      <c r="AH122" s="791"/>
      <c r="AI122" s="791"/>
      <c r="AJ122" s="792"/>
      <c r="AK122" s="793" t="s">
        <v>168</v>
      </c>
      <c r="AL122" s="791"/>
      <c r="AM122" s="791"/>
      <c r="AN122" s="791"/>
      <c r="AO122" s="792"/>
      <c r="AP122" s="857" t="s">
        <v>168</v>
      </c>
      <c r="AQ122" s="858"/>
      <c r="AR122" s="858"/>
      <c r="AS122" s="858"/>
      <c r="AT122" s="859"/>
      <c r="AU122" s="725"/>
      <c r="AV122" s="726"/>
      <c r="AW122" s="726"/>
      <c r="AX122" s="726"/>
      <c r="AY122" s="727"/>
      <c r="AZ122" s="890" t="s">
        <v>505</v>
      </c>
      <c r="BA122" s="891"/>
      <c r="BB122" s="891"/>
      <c r="BC122" s="891"/>
      <c r="BD122" s="891"/>
      <c r="BE122" s="891"/>
      <c r="BF122" s="891"/>
      <c r="BG122" s="891"/>
      <c r="BH122" s="891"/>
      <c r="BI122" s="891"/>
      <c r="BJ122" s="891"/>
      <c r="BK122" s="891"/>
      <c r="BL122" s="891"/>
      <c r="BM122" s="891"/>
      <c r="BN122" s="891"/>
      <c r="BO122" s="891"/>
      <c r="BP122" s="892"/>
      <c r="BQ122" s="893">
        <v>52337833</v>
      </c>
      <c r="BR122" s="894"/>
      <c r="BS122" s="894"/>
      <c r="BT122" s="894"/>
      <c r="BU122" s="894"/>
      <c r="BV122" s="894">
        <v>50776218</v>
      </c>
      <c r="BW122" s="894"/>
      <c r="BX122" s="894"/>
      <c r="BY122" s="894"/>
      <c r="BZ122" s="894"/>
      <c r="CA122" s="894">
        <v>47370087</v>
      </c>
      <c r="CB122" s="894"/>
      <c r="CC122" s="894"/>
      <c r="CD122" s="894"/>
      <c r="CE122" s="894"/>
      <c r="CF122" s="895">
        <v>300.60000000000002</v>
      </c>
      <c r="CG122" s="896"/>
      <c r="CH122" s="896"/>
      <c r="CI122" s="896"/>
      <c r="CJ122" s="896"/>
      <c r="CK122" s="733"/>
      <c r="CL122" s="734"/>
      <c r="CM122" s="734"/>
      <c r="CN122" s="734"/>
      <c r="CO122" s="735"/>
      <c r="CP122" s="879" t="s">
        <v>465</v>
      </c>
      <c r="CQ122" s="880"/>
      <c r="CR122" s="880"/>
      <c r="CS122" s="880"/>
      <c r="CT122" s="880"/>
      <c r="CU122" s="880"/>
      <c r="CV122" s="880"/>
      <c r="CW122" s="880"/>
      <c r="CX122" s="880"/>
      <c r="CY122" s="880"/>
      <c r="CZ122" s="880"/>
      <c r="DA122" s="880"/>
      <c r="DB122" s="880"/>
      <c r="DC122" s="880"/>
      <c r="DD122" s="880"/>
      <c r="DE122" s="880"/>
      <c r="DF122" s="881"/>
      <c r="DG122" s="861">
        <v>1122516</v>
      </c>
      <c r="DH122" s="862"/>
      <c r="DI122" s="862"/>
      <c r="DJ122" s="862"/>
      <c r="DK122" s="862"/>
      <c r="DL122" s="862">
        <v>1668379</v>
      </c>
      <c r="DM122" s="862"/>
      <c r="DN122" s="862"/>
      <c r="DO122" s="862"/>
      <c r="DP122" s="862"/>
      <c r="DQ122" s="862">
        <v>1763851</v>
      </c>
      <c r="DR122" s="862"/>
      <c r="DS122" s="862"/>
      <c r="DT122" s="862"/>
      <c r="DU122" s="862"/>
      <c r="DV122" s="863">
        <v>11.2</v>
      </c>
      <c r="DW122" s="863"/>
      <c r="DX122" s="863"/>
      <c r="DY122" s="863"/>
      <c r="DZ122" s="864"/>
    </row>
    <row r="123" spans="1:130" s="55" customFormat="1" ht="26.25" customHeight="1" x14ac:dyDescent="0.15">
      <c r="A123" s="760"/>
      <c r="B123" s="756"/>
      <c r="C123" s="854" t="s">
        <v>494</v>
      </c>
      <c r="D123" s="855"/>
      <c r="E123" s="855"/>
      <c r="F123" s="855"/>
      <c r="G123" s="855"/>
      <c r="H123" s="855"/>
      <c r="I123" s="855"/>
      <c r="J123" s="855"/>
      <c r="K123" s="855"/>
      <c r="L123" s="855"/>
      <c r="M123" s="855"/>
      <c r="N123" s="855"/>
      <c r="O123" s="855"/>
      <c r="P123" s="855"/>
      <c r="Q123" s="855"/>
      <c r="R123" s="855"/>
      <c r="S123" s="855"/>
      <c r="T123" s="855"/>
      <c r="U123" s="855"/>
      <c r="V123" s="855"/>
      <c r="W123" s="855"/>
      <c r="X123" s="855"/>
      <c r="Y123" s="855"/>
      <c r="Z123" s="856"/>
      <c r="AA123" s="790">
        <v>33585</v>
      </c>
      <c r="AB123" s="791"/>
      <c r="AC123" s="791"/>
      <c r="AD123" s="791"/>
      <c r="AE123" s="792"/>
      <c r="AF123" s="793">
        <v>34074</v>
      </c>
      <c r="AG123" s="791"/>
      <c r="AH123" s="791"/>
      <c r="AI123" s="791"/>
      <c r="AJ123" s="792"/>
      <c r="AK123" s="793">
        <v>33948</v>
      </c>
      <c r="AL123" s="791"/>
      <c r="AM123" s="791"/>
      <c r="AN123" s="791"/>
      <c r="AO123" s="792"/>
      <c r="AP123" s="857">
        <v>0.2</v>
      </c>
      <c r="AQ123" s="858"/>
      <c r="AR123" s="858"/>
      <c r="AS123" s="858"/>
      <c r="AT123" s="859"/>
      <c r="AU123" s="728"/>
      <c r="AV123" s="729"/>
      <c r="AW123" s="729"/>
      <c r="AX123" s="729"/>
      <c r="AY123" s="729"/>
      <c r="AZ123" s="84" t="s">
        <v>280</v>
      </c>
      <c r="BA123" s="84"/>
      <c r="BB123" s="84"/>
      <c r="BC123" s="84"/>
      <c r="BD123" s="84"/>
      <c r="BE123" s="84"/>
      <c r="BF123" s="84"/>
      <c r="BG123" s="84"/>
      <c r="BH123" s="84"/>
      <c r="BI123" s="84"/>
      <c r="BJ123" s="84"/>
      <c r="BK123" s="84"/>
      <c r="BL123" s="84"/>
      <c r="BM123" s="84"/>
      <c r="BN123" s="84"/>
      <c r="BO123" s="897" t="s">
        <v>451</v>
      </c>
      <c r="BP123" s="898"/>
      <c r="BQ123" s="899">
        <v>72278964</v>
      </c>
      <c r="BR123" s="900"/>
      <c r="BS123" s="900"/>
      <c r="BT123" s="900"/>
      <c r="BU123" s="900"/>
      <c r="BV123" s="900">
        <v>71608748</v>
      </c>
      <c r="BW123" s="900"/>
      <c r="BX123" s="900"/>
      <c r="BY123" s="900"/>
      <c r="BZ123" s="900"/>
      <c r="CA123" s="900">
        <v>68987486</v>
      </c>
      <c r="CB123" s="900"/>
      <c r="CC123" s="900"/>
      <c r="CD123" s="900"/>
      <c r="CE123" s="900"/>
      <c r="CF123" s="768"/>
      <c r="CG123" s="769"/>
      <c r="CH123" s="769"/>
      <c r="CI123" s="769"/>
      <c r="CJ123" s="901"/>
      <c r="CK123" s="733"/>
      <c r="CL123" s="734"/>
      <c r="CM123" s="734"/>
      <c r="CN123" s="734"/>
      <c r="CO123" s="735"/>
      <c r="CP123" s="879" t="s">
        <v>410</v>
      </c>
      <c r="CQ123" s="880"/>
      <c r="CR123" s="880"/>
      <c r="CS123" s="880"/>
      <c r="CT123" s="880"/>
      <c r="CU123" s="880"/>
      <c r="CV123" s="880"/>
      <c r="CW123" s="880"/>
      <c r="CX123" s="880"/>
      <c r="CY123" s="880"/>
      <c r="CZ123" s="880"/>
      <c r="DA123" s="880"/>
      <c r="DB123" s="880"/>
      <c r="DC123" s="880"/>
      <c r="DD123" s="880"/>
      <c r="DE123" s="880"/>
      <c r="DF123" s="881"/>
      <c r="DG123" s="790">
        <v>66668</v>
      </c>
      <c r="DH123" s="791"/>
      <c r="DI123" s="791"/>
      <c r="DJ123" s="791"/>
      <c r="DK123" s="792"/>
      <c r="DL123" s="793">
        <v>65107</v>
      </c>
      <c r="DM123" s="791"/>
      <c r="DN123" s="791"/>
      <c r="DO123" s="791"/>
      <c r="DP123" s="792"/>
      <c r="DQ123" s="793">
        <v>56997</v>
      </c>
      <c r="DR123" s="791"/>
      <c r="DS123" s="791"/>
      <c r="DT123" s="791"/>
      <c r="DU123" s="792"/>
      <c r="DV123" s="857">
        <v>0.4</v>
      </c>
      <c r="DW123" s="858"/>
      <c r="DX123" s="858"/>
      <c r="DY123" s="858"/>
      <c r="DZ123" s="859"/>
    </row>
    <row r="124" spans="1:130" s="55" customFormat="1" ht="26.25" customHeight="1" x14ac:dyDescent="0.15">
      <c r="A124" s="760"/>
      <c r="B124" s="756"/>
      <c r="C124" s="854" t="s">
        <v>300</v>
      </c>
      <c r="D124" s="855"/>
      <c r="E124" s="855"/>
      <c r="F124" s="855"/>
      <c r="G124" s="855"/>
      <c r="H124" s="855"/>
      <c r="I124" s="855"/>
      <c r="J124" s="855"/>
      <c r="K124" s="855"/>
      <c r="L124" s="855"/>
      <c r="M124" s="855"/>
      <c r="N124" s="855"/>
      <c r="O124" s="855"/>
      <c r="P124" s="855"/>
      <c r="Q124" s="855"/>
      <c r="R124" s="855"/>
      <c r="S124" s="855"/>
      <c r="T124" s="855"/>
      <c r="U124" s="855"/>
      <c r="V124" s="855"/>
      <c r="W124" s="855"/>
      <c r="X124" s="855"/>
      <c r="Y124" s="855"/>
      <c r="Z124" s="856"/>
      <c r="AA124" s="790" t="s">
        <v>168</v>
      </c>
      <c r="AB124" s="791"/>
      <c r="AC124" s="791"/>
      <c r="AD124" s="791"/>
      <c r="AE124" s="792"/>
      <c r="AF124" s="793" t="s">
        <v>168</v>
      </c>
      <c r="AG124" s="791"/>
      <c r="AH124" s="791"/>
      <c r="AI124" s="791"/>
      <c r="AJ124" s="792"/>
      <c r="AK124" s="793" t="s">
        <v>168</v>
      </c>
      <c r="AL124" s="791"/>
      <c r="AM124" s="791"/>
      <c r="AN124" s="791"/>
      <c r="AO124" s="792"/>
      <c r="AP124" s="857" t="s">
        <v>168</v>
      </c>
      <c r="AQ124" s="858"/>
      <c r="AR124" s="858"/>
      <c r="AS124" s="858"/>
      <c r="AT124" s="859"/>
      <c r="AU124" s="873" t="s">
        <v>506</v>
      </c>
      <c r="AV124" s="874"/>
      <c r="AW124" s="874"/>
      <c r="AX124" s="874"/>
      <c r="AY124" s="874"/>
      <c r="AZ124" s="874"/>
      <c r="BA124" s="874"/>
      <c r="BB124" s="874"/>
      <c r="BC124" s="874"/>
      <c r="BD124" s="874"/>
      <c r="BE124" s="874"/>
      <c r="BF124" s="874"/>
      <c r="BG124" s="874"/>
      <c r="BH124" s="874"/>
      <c r="BI124" s="874"/>
      <c r="BJ124" s="874"/>
      <c r="BK124" s="874"/>
      <c r="BL124" s="874"/>
      <c r="BM124" s="874"/>
      <c r="BN124" s="874"/>
      <c r="BO124" s="874"/>
      <c r="BP124" s="875"/>
      <c r="BQ124" s="876" t="s">
        <v>168</v>
      </c>
      <c r="BR124" s="877"/>
      <c r="BS124" s="877"/>
      <c r="BT124" s="877"/>
      <c r="BU124" s="877"/>
      <c r="BV124" s="877" t="s">
        <v>168</v>
      </c>
      <c r="BW124" s="877"/>
      <c r="BX124" s="877"/>
      <c r="BY124" s="877"/>
      <c r="BZ124" s="877"/>
      <c r="CA124" s="877" t="s">
        <v>168</v>
      </c>
      <c r="CB124" s="877"/>
      <c r="CC124" s="877"/>
      <c r="CD124" s="877"/>
      <c r="CE124" s="877"/>
      <c r="CF124" s="776"/>
      <c r="CG124" s="777"/>
      <c r="CH124" s="777"/>
      <c r="CI124" s="777"/>
      <c r="CJ124" s="878"/>
      <c r="CK124" s="736"/>
      <c r="CL124" s="736"/>
      <c r="CM124" s="736"/>
      <c r="CN124" s="736"/>
      <c r="CO124" s="737"/>
      <c r="CP124" s="879" t="s">
        <v>503</v>
      </c>
      <c r="CQ124" s="880"/>
      <c r="CR124" s="880"/>
      <c r="CS124" s="880"/>
      <c r="CT124" s="880"/>
      <c r="CU124" s="880"/>
      <c r="CV124" s="880"/>
      <c r="CW124" s="880"/>
      <c r="CX124" s="880"/>
      <c r="CY124" s="880"/>
      <c r="CZ124" s="880"/>
      <c r="DA124" s="880"/>
      <c r="DB124" s="880"/>
      <c r="DC124" s="880"/>
      <c r="DD124" s="880"/>
      <c r="DE124" s="880"/>
      <c r="DF124" s="881"/>
      <c r="DG124" s="810">
        <v>35197</v>
      </c>
      <c r="DH124" s="811"/>
      <c r="DI124" s="811"/>
      <c r="DJ124" s="811"/>
      <c r="DK124" s="812"/>
      <c r="DL124" s="813">
        <v>109667</v>
      </c>
      <c r="DM124" s="811"/>
      <c r="DN124" s="811"/>
      <c r="DO124" s="811"/>
      <c r="DP124" s="812"/>
      <c r="DQ124" s="813">
        <v>41036</v>
      </c>
      <c r="DR124" s="811"/>
      <c r="DS124" s="811"/>
      <c r="DT124" s="811"/>
      <c r="DU124" s="812"/>
      <c r="DV124" s="882">
        <v>0.3</v>
      </c>
      <c r="DW124" s="883"/>
      <c r="DX124" s="883"/>
      <c r="DY124" s="883"/>
      <c r="DZ124" s="884"/>
    </row>
    <row r="125" spans="1:130" s="55" customFormat="1" ht="26.25" customHeight="1" x14ac:dyDescent="0.15">
      <c r="A125" s="760"/>
      <c r="B125" s="756"/>
      <c r="C125" s="854" t="s">
        <v>499</v>
      </c>
      <c r="D125" s="855"/>
      <c r="E125" s="855"/>
      <c r="F125" s="855"/>
      <c r="G125" s="855"/>
      <c r="H125" s="855"/>
      <c r="I125" s="855"/>
      <c r="J125" s="855"/>
      <c r="K125" s="855"/>
      <c r="L125" s="855"/>
      <c r="M125" s="855"/>
      <c r="N125" s="855"/>
      <c r="O125" s="855"/>
      <c r="P125" s="855"/>
      <c r="Q125" s="855"/>
      <c r="R125" s="855"/>
      <c r="S125" s="855"/>
      <c r="T125" s="855"/>
      <c r="U125" s="855"/>
      <c r="V125" s="855"/>
      <c r="W125" s="855"/>
      <c r="X125" s="855"/>
      <c r="Y125" s="855"/>
      <c r="Z125" s="856"/>
      <c r="AA125" s="790" t="s">
        <v>168</v>
      </c>
      <c r="AB125" s="791"/>
      <c r="AC125" s="791"/>
      <c r="AD125" s="791"/>
      <c r="AE125" s="792"/>
      <c r="AF125" s="793" t="s">
        <v>168</v>
      </c>
      <c r="AG125" s="791"/>
      <c r="AH125" s="791"/>
      <c r="AI125" s="791"/>
      <c r="AJ125" s="792"/>
      <c r="AK125" s="793" t="s">
        <v>168</v>
      </c>
      <c r="AL125" s="791"/>
      <c r="AM125" s="791"/>
      <c r="AN125" s="791"/>
      <c r="AO125" s="792"/>
      <c r="AP125" s="857" t="s">
        <v>168</v>
      </c>
      <c r="AQ125" s="858"/>
      <c r="AR125" s="858"/>
      <c r="AS125" s="858"/>
      <c r="AT125" s="859"/>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738" t="s">
        <v>306</v>
      </c>
      <c r="CL125" s="731"/>
      <c r="CM125" s="731"/>
      <c r="CN125" s="731"/>
      <c r="CO125" s="732"/>
      <c r="CP125" s="885" t="s">
        <v>117</v>
      </c>
      <c r="CQ125" s="838"/>
      <c r="CR125" s="838"/>
      <c r="CS125" s="838"/>
      <c r="CT125" s="838"/>
      <c r="CU125" s="838"/>
      <c r="CV125" s="838"/>
      <c r="CW125" s="838"/>
      <c r="CX125" s="838"/>
      <c r="CY125" s="838"/>
      <c r="CZ125" s="838"/>
      <c r="DA125" s="838"/>
      <c r="DB125" s="838"/>
      <c r="DC125" s="838"/>
      <c r="DD125" s="838"/>
      <c r="DE125" s="838"/>
      <c r="DF125" s="839"/>
      <c r="DG125" s="886" t="s">
        <v>168</v>
      </c>
      <c r="DH125" s="887"/>
      <c r="DI125" s="887"/>
      <c r="DJ125" s="887"/>
      <c r="DK125" s="887"/>
      <c r="DL125" s="887" t="s">
        <v>168</v>
      </c>
      <c r="DM125" s="887"/>
      <c r="DN125" s="887"/>
      <c r="DO125" s="887"/>
      <c r="DP125" s="887"/>
      <c r="DQ125" s="887" t="s">
        <v>168</v>
      </c>
      <c r="DR125" s="887"/>
      <c r="DS125" s="887"/>
      <c r="DT125" s="887"/>
      <c r="DU125" s="887"/>
      <c r="DV125" s="888" t="s">
        <v>168</v>
      </c>
      <c r="DW125" s="888"/>
      <c r="DX125" s="888"/>
      <c r="DY125" s="888"/>
      <c r="DZ125" s="889"/>
    </row>
    <row r="126" spans="1:130" s="55" customFormat="1" ht="26.25" customHeight="1" x14ac:dyDescent="0.15">
      <c r="A126" s="760"/>
      <c r="B126" s="756"/>
      <c r="C126" s="854" t="s">
        <v>500</v>
      </c>
      <c r="D126" s="855"/>
      <c r="E126" s="855"/>
      <c r="F126" s="855"/>
      <c r="G126" s="855"/>
      <c r="H126" s="855"/>
      <c r="I126" s="855"/>
      <c r="J126" s="855"/>
      <c r="K126" s="855"/>
      <c r="L126" s="855"/>
      <c r="M126" s="855"/>
      <c r="N126" s="855"/>
      <c r="O126" s="855"/>
      <c r="P126" s="855"/>
      <c r="Q126" s="855"/>
      <c r="R126" s="855"/>
      <c r="S126" s="855"/>
      <c r="T126" s="855"/>
      <c r="U126" s="855"/>
      <c r="V126" s="855"/>
      <c r="W126" s="855"/>
      <c r="X126" s="855"/>
      <c r="Y126" s="855"/>
      <c r="Z126" s="856"/>
      <c r="AA126" s="790" t="s">
        <v>168</v>
      </c>
      <c r="AB126" s="791"/>
      <c r="AC126" s="791"/>
      <c r="AD126" s="791"/>
      <c r="AE126" s="792"/>
      <c r="AF126" s="793" t="s">
        <v>168</v>
      </c>
      <c r="AG126" s="791"/>
      <c r="AH126" s="791"/>
      <c r="AI126" s="791"/>
      <c r="AJ126" s="792"/>
      <c r="AK126" s="793" t="s">
        <v>168</v>
      </c>
      <c r="AL126" s="791"/>
      <c r="AM126" s="791"/>
      <c r="AN126" s="791"/>
      <c r="AO126" s="792"/>
      <c r="AP126" s="857" t="s">
        <v>168</v>
      </c>
      <c r="AQ126" s="858"/>
      <c r="AR126" s="858"/>
      <c r="AS126" s="858"/>
      <c r="AT126" s="859"/>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739"/>
      <c r="CL126" s="734"/>
      <c r="CM126" s="734"/>
      <c r="CN126" s="734"/>
      <c r="CO126" s="735"/>
      <c r="CP126" s="860" t="s">
        <v>405</v>
      </c>
      <c r="CQ126" s="798"/>
      <c r="CR126" s="798"/>
      <c r="CS126" s="798"/>
      <c r="CT126" s="798"/>
      <c r="CU126" s="798"/>
      <c r="CV126" s="798"/>
      <c r="CW126" s="798"/>
      <c r="CX126" s="798"/>
      <c r="CY126" s="798"/>
      <c r="CZ126" s="798"/>
      <c r="DA126" s="798"/>
      <c r="DB126" s="798"/>
      <c r="DC126" s="798"/>
      <c r="DD126" s="798"/>
      <c r="DE126" s="798"/>
      <c r="DF126" s="799"/>
      <c r="DG126" s="861" t="s">
        <v>168</v>
      </c>
      <c r="DH126" s="862"/>
      <c r="DI126" s="862"/>
      <c r="DJ126" s="862"/>
      <c r="DK126" s="862"/>
      <c r="DL126" s="862" t="s">
        <v>168</v>
      </c>
      <c r="DM126" s="862"/>
      <c r="DN126" s="862"/>
      <c r="DO126" s="862"/>
      <c r="DP126" s="862"/>
      <c r="DQ126" s="862" t="s">
        <v>168</v>
      </c>
      <c r="DR126" s="862"/>
      <c r="DS126" s="862"/>
      <c r="DT126" s="862"/>
      <c r="DU126" s="862"/>
      <c r="DV126" s="863" t="s">
        <v>168</v>
      </c>
      <c r="DW126" s="863"/>
      <c r="DX126" s="863"/>
      <c r="DY126" s="863"/>
      <c r="DZ126" s="864"/>
    </row>
    <row r="127" spans="1:130" s="55" customFormat="1" ht="26.25" customHeight="1" x14ac:dyDescent="0.15">
      <c r="A127" s="761"/>
      <c r="B127" s="758"/>
      <c r="C127" s="865" t="s">
        <v>508</v>
      </c>
      <c r="D127" s="866"/>
      <c r="E127" s="866"/>
      <c r="F127" s="866"/>
      <c r="G127" s="866"/>
      <c r="H127" s="866"/>
      <c r="I127" s="866"/>
      <c r="J127" s="866"/>
      <c r="K127" s="866"/>
      <c r="L127" s="866"/>
      <c r="M127" s="866"/>
      <c r="N127" s="866"/>
      <c r="O127" s="866"/>
      <c r="P127" s="866"/>
      <c r="Q127" s="866"/>
      <c r="R127" s="866"/>
      <c r="S127" s="866"/>
      <c r="T127" s="866"/>
      <c r="U127" s="866"/>
      <c r="V127" s="866"/>
      <c r="W127" s="866"/>
      <c r="X127" s="866"/>
      <c r="Y127" s="866"/>
      <c r="Z127" s="867"/>
      <c r="AA127" s="790">
        <v>5191</v>
      </c>
      <c r="AB127" s="791"/>
      <c r="AC127" s="791"/>
      <c r="AD127" s="791"/>
      <c r="AE127" s="792"/>
      <c r="AF127" s="793">
        <v>4893</v>
      </c>
      <c r="AG127" s="791"/>
      <c r="AH127" s="791"/>
      <c r="AI127" s="791"/>
      <c r="AJ127" s="792"/>
      <c r="AK127" s="793">
        <v>4407</v>
      </c>
      <c r="AL127" s="791"/>
      <c r="AM127" s="791"/>
      <c r="AN127" s="791"/>
      <c r="AO127" s="792"/>
      <c r="AP127" s="857">
        <v>0</v>
      </c>
      <c r="AQ127" s="858"/>
      <c r="AR127" s="858"/>
      <c r="AS127" s="858"/>
      <c r="AT127" s="859"/>
      <c r="AU127" s="78"/>
      <c r="AV127" s="78"/>
      <c r="AW127" s="78"/>
      <c r="AX127" s="868" t="s">
        <v>504</v>
      </c>
      <c r="AY127" s="869"/>
      <c r="AZ127" s="869"/>
      <c r="BA127" s="869"/>
      <c r="BB127" s="869"/>
      <c r="BC127" s="869"/>
      <c r="BD127" s="869"/>
      <c r="BE127" s="870"/>
      <c r="BF127" s="871" t="s">
        <v>438</v>
      </c>
      <c r="BG127" s="869"/>
      <c r="BH127" s="869"/>
      <c r="BI127" s="869"/>
      <c r="BJ127" s="869"/>
      <c r="BK127" s="869"/>
      <c r="BL127" s="870"/>
      <c r="BM127" s="871" t="s">
        <v>509</v>
      </c>
      <c r="BN127" s="869"/>
      <c r="BO127" s="869"/>
      <c r="BP127" s="869"/>
      <c r="BQ127" s="869"/>
      <c r="BR127" s="869"/>
      <c r="BS127" s="870"/>
      <c r="BT127" s="871" t="s">
        <v>510</v>
      </c>
      <c r="BU127" s="869"/>
      <c r="BV127" s="869"/>
      <c r="BW127" s="869"/>
      <c r="BX127" s="869"/>
      <c r="BY127" s="869"/>
      <c r="BZ127" s="872"/>
      <c r="CA127" s="78"/>
      <c r="CB127" s="78"/>
      <c r="CC127" s="78"/>
      <c r="CD127" s="90"/>
      <c r="CE127" s="90"/>
      <c r="CF127" s="90"/>
      <c r="CG127" s="75"/>
      <c r="CH127" s="75"/>
      <c r="CI127" s="75"/>
      <c r="CJ127" s="91"/>
      <c r="CK127" s="739"/>
      <c r="CL127" s="734"/>
      <c r="CM127" s="734"/>
      <c r="CN127" s="734"/>
      <c r="CO127" s="735"/>
      <c r="CP127" s="860" t="s">
        <v>511</v>
      </c>
      <c r="CQ127" s="798"/>
      <c r="CR127" s="798"/>
      <c r="CS127" s="798"/>
      <c r="CT127" s="798"/>
      <c r="CU127" s="798"/>
      <c r="CV127" s="798"/>
      <c r="CW127" s="798"/>
      <c r="CX127" s="798"/>
      <c r="CY127" s="798"/>
      <c r="CZ127" s="798"/>
      <c r="DA127" s="798"/>
      <c r="DB127" s="798"/>
      <c r="DC127" s="798"/>
      <c r="DD127" s="798"/>
      <c r="DE127" s="798"/>
      <c r="DF127" s="799"/>
      <c r="DG127" s="861" t="s">
        <v>168</v>
      </c>
      <c r="DH127" s="862"/>
      <c r="DI127" s="862"/>
      <c r="DJ127" s="862"/>
      <c r="DK127" s="862"/>
      <c r="DL127" s="862" t="s">
        <v>168</v>
      </c>
      <c r="DM127" s="862"/>
      <c r="DN127" s="862"/>
      <c r="DO127" s="862"/>
      <c r="DP127" s="862"/>
      <c r="DQ127" s="862" t="s">
        <v>168</v>
      </c>
      <c r="DR127" s="862"/>
      <c r="DS127" s="862"/>
      <c r="DT127" s="862"/>
      <c r="DU127" s="862"/>
      <c r="DV127" s="863" t="s">
        <v>168</v>
      </c>
      <c r="DW127" s="863"/>
      <c r="DX127" s="863"/>
      <c r="DY127" s="863"/>
      <c r="DZ127" s="864"/>
    </row>
    <row r="128" spans="1:130" s="55" customFormat="1" ht="26.25" customHeight="1" x14ac:dyDescent="0.15">
      <c r="A128" s="826" t="s">
        <v>60</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512</v>
      </c>
      <c r="X128" s="828"/>
      <c r="Y128" s="828"/>
      <c r="Z128" s="829"/>
      <c r="AA128" s="830">
        <v>190189</v>
      </c>
      <c r="AB128" s="831"/>
      <c r="AC128" s="831"/>
      <c r="AD128" s="831"/>
      <c r="AE128" s="832"/>
      <c r="AF128" s="833">
        <v>195907</v>
      </c>
      <c r="AG128" s="831"/>
      <c r="AH128" s="831"/>
      <c r="AI128" s="831"/>
      <c r="AJ128" s="832"/>
      <c r="AK128" s="833">
        <v>142892</v>
      </c>
      <c r="AL128" s="831"/>
      <c r="AM128" s="831"/>
      <c r="AN128" s="831"/>
      <c r="AO128" s="832"/>
      <c r="AP128" s="834"/>
      <c r="AQ128" s="835"/>
      <c r="AR128" s="835"/>
      <c r="AS128" s="835"/>
      <c r="AT128" s="836"/>
      <c r="AU128" s="78"/>
      <c r="AV128" s="78"/>
      <c r="AW128" s="78"/>
      <c r="AX128" s="837" t="s">
        <v>513</v>
      </c>
      <c r="AY128" s="838"/>
      <c r="AZ128" s="838"/>
      <c r="BA128" s="838"/>
      <c r="BB128" s="838"/>
      <c r="BC128" s="838"/>
      <c r="BD128" s="838"/>
      <c r="BE128" s="839"/>
      <c r="BF128" s="840" t="s">
        <v>168</v>
      </c>
      <c r="BG128" s="841"/>
      <c r="BH128" s="841"/>
      <c r="BI128" s="841"/>
      <c r="BJ128" s="841"/>
      <c r="BK128" s="841"/>
      <c r="BL128" s="842"/>
      <c r="BM128" s="840">
        <v>12.33</v>
      </c>
      <c r="BN128" s="841"/>
      <c r="BO128" s="841"/>
      <c r="BP128" s="841"/>
      <c r="BQ128" s="841"/>
      <c r="BR128" s="841"/>
      <c r="BS128" s="842"/>
      <c r="BT128" s="840">
        <v>20</v>
      </c>
      <c r="BU128" s="841"/>
      <c r="BV128" s="841"/>
      <c r="BW128" s="841"/>
      <c r="BX128" s="841"/>
      <c r="BY128" s="841"/>
      <c r="BZ128" s="843"/>
      <c r="CA128" s="90"/>
      <c r="CB128" s="90"/>
      <c r="CC128" s="90"/>
      <c r="CD128" s="90"/>
      <c r="CE128" s="90"/>
      <c r="CF128" s="90"/>
      <c r="CG128" s="75"/>
      <c r="CH128" s="75"/>
      <c r="CI128" s="75"/>
      <c r="CJ128" s="91"/>
      <c r="CK128" s="740"/>
      <c r="CL128" s="741"/>
      <c r="CM128" s="741"/>
      <c r="CN128" s="741"/>
      <c r="CO128" s="742"/>
      <c r="CP128" s="844" t="s">
        <v>222</v>
      </c>
      <c r="CQ128" s="818"/>
      <c r="CR128" s="818"/>
      <c r="CS128" s="818"/>
      <c r="CT128" s="818"/>
      <c r="CU128" s="818"/>
      <c r="CV128" s="818"/>
      <c r="CW128" s="818"/>
      <c r="CX128" s="818"/>
      <c r="CY128" s="818"/>
      <c r="CZ128" s="818"/>
      <c r="DA128" s="818"/>
      <c r="DB128" s="818"/>
      <c r="DC128" s="818"/>
      <c r="DD128" s="818"/>
      <c r="DE128" s="818"/>
      <c r="DF128" s="819"/>
      <c r="DG128" s="845" t="s">
        <v>168</v>
      </c>
      <c r="DH128" s="846"/>
      <c r="DI128" s="846"/>
      <c r="DJ128" s="846"/>
      <c r="DK128" s="846"/>
      <c r="DL128" s="846" t="s">
        <v>168</v>
      </c>
      <c r="DM128" s="846"/>
      <c r="DN128" s="846"/>
      <c r="DO128" s="846"/>
      <c r="DP128" s="846"/>
      <c r="DQ128" s="846" t="s">
        <v>168</v>
      </c>
      <c r="DR128" s="846"/>
      <c r="DS128" s="846"/>
      <c r="DT128" s="846"/>
      <c r="DU128" s="846"/>
      <c r="DV128" s="847" t="s">
        <v>168</v>
      </c>
      <c r="DW128" s="847"/>
      <c r="DX128" s="847"/>
      <c r="DY128" s="847"/>
      <c r="DZ128" s="848"/>
    </row>
    <row r="129" spans="1:131" s="55" customFormat="1" ht="26.25" customHeight="1" x14ac:dyDescent="0.15">
      <c r="A129" s="785" t="s">
        <v>162</v>
      </c>
      <c r="B129" s="786"/>
      <c r="C129" s="786"/>
      <c r="D129" s="786"/>
      <c r="E129" s="786"/>
      <c r="F129" s="786"/>
      <c r="G129" s="786"/>
      <c r="H129" s="786"/>
      <c r="I129" s="786"/>
      <c r="J129" s="786"/>
      <c r="K129" s="786"/>
      <c r="L129" s="786"/>
      <c r="M129" s="786"/>
      <c r="N129" s="786"/>
      <c r="O129" s="786"/>
      <c r="P129" s="786"/>
      <c r="Q129" s="786"/>
      <c r="R129" s="786"/>
      <c r="S129" s="786"/>
      <c r="T129" s="786"/>
      <c r="U129" s="786"/>
      <c r="V129" s="786"/>
      <c r="W129" s="787" t="s">
        <v>375</v>
      </c>
      <c r="X129" s="788"/>
      <c r="Y129" s="788"/>
      <c r="Z129" s="789"/>
      <c r="AA129" s="790">
        <v>21050256</v>
      </c>
      <c r="AB129" s="791"/>
      <c r="AC129" s="791"/>
      <c r="AD129" s="791"/>
      <c r="AE129" s="792"/>
      <c r="AF129" s="793">
        <v>21129785</v>
      </c>
      <c r="AG129" s="791"/>
      <c r="AH129" s="791"/>
      <c r="AI129" s="791"/>
      <c r="AJ129" s="792"/>
      <c r="AK129" s="793">
        <v>21742567</v>
      </c>
      <c r="AL129" s="791"/>
      <c r="AM129" s="791"/>
      <c r="AN129" s="791"/>
      <c r="AO129" s="792"/>
      <c r="AP129" s="794"/>
      <c r="AQ129" s="795"/>
      <c r="AR129" s="795"/>
      <c r="AS129" s="795"/>
      <c r="AT129" s="796"/>
      <c r="AU129" s="80"/>
      <c r="AV129" s="80"/>
      <c r="AW129" s="80"/>
      <c r="AX129" s="797" t="s">
        <v>515</v>
      </c>
      <c r="AY129" s="798"/>
      <c r="AZ129" s="798"/>
      <c r="BA129" s="798"/>
      <c r="BB129" s="798"/>
      <c r="BC129" s="798"/>
      <c r="BD129" s="798"/>
      <c r="BE129" s="799"/>
      <c r="BF129" s="849" t="s">
        <v>168</v>
      </c>
      <c r="BG129" s="850"/>
      <c r="BH129" s="850"/>
      <c r="BI129" s="850"/>
      <c r="BJ129" s="850"/>
      <c r="BK129" s="850"/>
      <c r="BL129" s="851"/>
      <c r="BM129" s="849">
        <v>17.329999999999998</v>
      </c>
      <c r="BN129" s="850"/>
      <c r="BO129" s="850"/>
      <c r="BP129" s="850"/>
      <c r="BQ129" s="850"/>
      <c r="BR129" s="850"/>
      <c r="BS129" s="851"/>
      <c r="BT129" s="849">
        <v>30</v>
      </c>
      <c r="BU129" s="852"/>
      <c r="BV129" s="852"/>
      <c r="BW129" s="852"/>
      <c r="BX129" s="852"/>
      <c r="BY129" s="852"/>
      <c r="BZ129" s="853"/>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785" t="s">
        <v>240</v>
      </c>
      <c r="B130" s="786"/>
      <c r="C130" s="786"/>
      <c r="D130" s="786"/>
      <c r="E130" s="786"/>
      <c r="F130" s="786"/>
      <c r="G130" s="786"/>
      <c r="H130" s="786"/>
      <c r="I130" s="786"/>
      <c r="J130" s="786"/>
      <c r="K130" s="786"/>
      <c r="L130" s="786"/>
      <c r="M130" s="786"/>
      <c r="N130" s="786"/>
      <c r="O130" s="786"/>
      <c r="P130" s="786"/>
      <c r="Q130" s="786"/>
      <c r="R130" s="786"/>
      <c r="S130" s="786"/>
      <c r="T130" s="786"/>
      <c r="U130" s="786"/>
      <c r="V130" s="786"/>
      <c r="W130" s="787" t="s">
        <v>516</v>
      </c>
      <c r="X130" s="788"/>
      <c r="Y130" s="788"/>
      <c r="Z130" s="789"/>
      <c r="AA130" s="790">
        <v>5721140</v>
      </c>
      <c r="AB130" s="791"/>
      <c r="AC130" s="791"/>
      <c r="AD130" s="791"/>
      <c r="AE130" s="792"/>
      <c r="AF130" s="793">
        <v>5958937</v>
      </c>
      <c r="AG130" s="791"/>
      <c r="AH130" s="791"/>
      <c r="AI130" s="791"/>
      <c r="AJ130" s="792"/>
      <c r="AK130" s="793">
        <v>5983482</v>
      </c>
      <c r="AL130" s="791"/>
      <c r="AM130" s="791"/>
      <c r="AN130" s="791"/>
      <c r="AO130" s="792"/>
      <c r="AP130" s="794"/>
      <c r="AQ130" s="795"/>
      <c r="AR130" s="795"/>
      <c r="AS130" s="795"/>
      <c r="AT130" s="796"/>
      <c r="AU130" s="80"/>
      <c r="AV130" s="80"/>
      <c r="AW130" s="80"/>
      <c r="AX130" s="797" t="s">
        <v>373</v>
      </c>
      <c r="AY130" s="798"/>
      <c r="AZ130" s="798"/>
      <c r="BA130" s="798"/>
      <c r="BB130" s="798"/>
      <c r="BC130" s="798"/>
      <c r="BD130" s="798"/>
      <c r="BE130" s="799"/>
      <c r="BF130" s="800">
        <v>4.8</v>
      </c>
      <c r="BG130" s="801"/>
      <c r="BH130" s="801"/>
      <c r="BI130" s="801"/>
      <c r="BJ130" s="801"/>
      <c r="BK130" s="801"/>
      <c r="BL130" s="802"/>
      <c r="BM130" s="800">
        <v>25</v>
      </c>
      <c r="BN130" s="801"/>
      <c r="BO130" s="801"/>
      <c r="BP130" s="801"/>
      <c r="BQ130" s="801"/>
      <c r="BR130" s="801"/>
      <c r="BS130" s="802"/>
      <c r="BT130" s="800">
        <v>35</v>
      </c>
      <c r="BU130" s="803"/>
      <c r="BV130" s="803"/>
      <c r="BW130" s="803"/>
      <c r="BX130" s="803"/>
      <c r="BY130" s="803"/>
      <c r="BZ130" s="804"/>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805"/>
      <c r="B131" s="806"/>
      <c r="C131" s="806"/>
      <c r="D131" s="806"/>
      <c r="E131" s="806"/>
      <c r="F131" s="806"/>
      <c r="G131" s="806"/>
      <c r="H131" s="806"/>
      <c r="I131" s="806"/>
      <c r="J131" s="806"/>
      <c r="K131" s="806"/>
      <c r="L131" s="806"/>
      <c r="M131" s="806"/>
      <c r="N131" s="806"/>
      <c r="O131" s="806"/>
      <c r="P131" s="806"/>
      <c r="Q131" s="806"/>
      <c r="R131" s="806"/>
      <c r="S131" s="806"/>
      <c r="T131" s="806"/>
      <c r="U131" s="806"/>
      <c r="V131" s="806"/>
      <c r="W131" s="807" t="s">
        <v>340</v>
      </c>
      <c r="X131" s="808"/>
      <c r="Y131" s="808"/>
      <c r="Z131" s="809"/>
      <c r="AA131" s="810">
        <v>15329116</v>
      </c>
      <c r="AB131" s="811"/>
      <c r="AC131" s="811"/>
      <c r="AD131" s="811"/>
      <c r="AE131" s="812"/>
      <c r="AF131" s="813">
        <v>15170848</v>
      </c>
      <c r="AG131" s="811"/>
      <c r="AH131" s="811"/>
      <c r="AI131" s="811"/>
      <c r="AJ131" s="812"/>
      <c r="AK131" s="813">
        <v>15759085</v>
      </c>
      <c r="AL131" s="811"/>
      <c r="AM131" s="811"/>
      <c r="AN131" s="811"/>
      <c r="AO131" s="812"/>
      <c r="AP131" s="814"/>
      <c r="AQ131" s="815"/>
      <c r="AR131" s="815"/>
      <c r="AS131" s="815"/>
      <c r="AT131" s="816"/>
      <c r="AU131" s="80"/>
      <c r="AV131" s="80"/>
      <c r="AW131" s="80"/>
      <c r="AX131" s="817" t="s">
        <v>517</v>
      </c>
      <c r="AY131" s="818"/>
      <c r="AZ131" s="818"/>
      <c r="BA131" s="818"/>
      <c r="BB131" s="818"/>
      <c r="BC131" s="818"/>
      <c r="BD131" s="818"/>
      <c r="BE131" s="819"/>
      <c r="BF131" s="820" t="s">
        <v>168</v>
      </c>
      <c r="BG131" s="821"/>
      <c r="BH131" s="821"/>
      <c r="BI131" s="821"/>
      <c r="BJ131" s="821"/>
      <c r="BK131" s="821"/>
      <c r="BL131" s="822"/>
      <c r="BM131" s="820">
        <v>350</v>
      </c>
      <c r="BN131" s="821"/>
      <c r="BO131" s="821"/>
      <c r="BP131" s="821"/>
      <c r="BQ131" s="821"/>
      <c r="BR131" s="821"/>
      <c r="BS131" s="822"/>
      <c r="BT131" s="823"/>
      <c r="BU131" s="824"/>
      <c r="BV131" s="824"/>
      <c r="BW131" s="824"/>
      <c r="BX131" s="824"/>
      <c r="BY131" s="824"/>
      <c r="BZ131" s="825"/>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743" t="s">
        <v>177</v>
      </c>
      <c r="B132" s="744"/>
      <c r="C132" s="744"/>
      <c r="D132" s="744"/>
      <c r="E132" s="744"/>
      <c r="F132" s="744"/>
      <c r="G132" s="744"/>
      <c r="H132" s="744"/>
      <c r="I132" s="744"/>
      <c r="J132" s="744"/>
      <c r="K132" s="744"/>
      <c r="L132" s="744"/>
      <c r="M132" s="744"/>
      <c r="N132" s="744"/>
      <c r="O132" s="744"/>
      <c r="P132" s="744"/>
      <c r="Q132" s="744"/>
      <c r="R132" s="744"/>
      <c r="S132" s="744"/>
      <c r="T132" s="744"/>
      <c r="U132" s="744"/>
      <c r="V132" s="762" t="s">
        <v>518</v>
      </c>
      <c r="W132" s="762"/>
      <c r="X132" s="762"/>
      <c r="Y132" s="762"/>
      <c r="Z132" s="763"/>
      <c r="AA132" s="764">
        <v>4.050422738</v>
      </c>
      <c r="AB132" s="765"/>
      <c r="AC132" s="765"/>
      <c r="AD132" s="765"/>
      <c r="AE132" s="766"/>
      <c r="AF132" s="767">
        <v>4.8918689320000004</v>
      </c>
      <c r="AG132" s="765"/>
      <c r="AH132" s="765"/>
      <c r="AI132" s="765"/>
      <c r="AJ132" s="766"/>
      <c r="AK132" s="767">
        <v>5.4715422880000002</v>
      </c>
      <c r="AL132" s="765"/>
      <c r="AM132" s="765"/>
      <c r="AN132" s="765"/>
      <c r="AO132" s="766"/>
      <c r="AP132" s="768"/>
      <c r="AQ132" s="769"/>
      <c r="AR132" s="769"/>
      <c r="AS132" s="769"/>
      <c r="AT132" s="770"/>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745"/>
      <c r="B133" s="746"/>
      <c r="C133" s="746"/>
      <c r="D133" s="746"/>
      <c r="E133" s="746"/>
      <c r="F133" s="746"/>
      <c r="G133" s="746"/>
      <c r="H133" s="746"/>
      <c r="I133" s="746"/>
      <c r="J133" s="746"/>
      <c r="K133" s="746"/>
      <c r="L133" s="746"/>
      <c r="M133" s="746"/>
      <c r="N133" s="746"/>
      <c r="O133" s="746"/>
      <c r="P133" s="746"/>
      <c r="Q133" s="746"/>
      <c r="R133" s="746"/>
      <c r="S133" s="746"/>
      <c r="T133" s="746"/>
      <c r="U133" s="746"/>
      <c r="V133" s="771" t="s">
        <v>463</v>
      </c>
      <c r="W133" s="771"/>
      <c r="X133" s="771"/>
      <c r="Y133" s="771"/>
      <c r="Z133" s="772"/>
      <c r="AA133" s="773">
        <v>3.7</v>
      </c>
      <c r="AB133" s="774"/>
      <c r="AC133" s="774"/>
      <c r="AD133" s="774"/>
      <c r="AE133" s="775"/>
      <c r="AF133" s="773">
        <v>4.3</v>
      </c>
      <c r="AG133" s="774"/>
      <c r="AH133" s="774"/>
      <c r="AI133" s="774"/>
      <c r="AJ133" s="775"/>
      <c r="AK133" s="773">
        <v>4.8</v>
      </c>
      <c r="AL133" s="774"/>
      <c r="AM133" s="774"/>
      <c r="AN133" s="774"/>
      <c r="AO133" s="775"/>
      <c r="AP133" s="776"/>
      <c r="AQ133" s="777"/>
      <c r="AR133" s="777"/>
      <c r="AS133" s="777"/>
      <c r="AT133" s="778"/>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GU79G15t/oD/9068LENThu888fF3qtntnHsk5strWBfGYqo1wrY/PNlJAx5TGnefncDZL2NAb9XTxPtL8qQ24Q==" saltValue="De44tXLJ0e252gcI8fIe2A==" spinCount="100000" sheet="1" objects="1" scenarios="1" formatRows="0"/>
  <customSheetViews>
    <customSheetView guid="{93E20922-2AAB-41A7-B0FD-5E4B20873374}" scale="70" fitToPage="1" hiddenRows="1" hiddenColumns="1">
      <selection activeCell="AK9" sqref="AK9:AO9"/>
      <pageMargins left="0.59055118110236227" right="0" top="0.59055118110236227" bottom="0.59055118110236227" header="0.39370078740157483" footer="0.39370078740157483"/>
      <headerFooter alignWithMargins="0">
        <oddFooter>&amp;C&amp;P/&amp;N</oddFooter>
        <evenFooter>&amp;C&amp;P/&amp;N</evenFooter>
        <firstFooter>&amp;C&amp;P/&amp;N</firstFooter>
      </headerFooter>
    </customSheetView>
    <customSheetView guid="{4139FAC1-81B8-4F35-99B4-CC59B47BC799}" scale="70" fitToPage="1" hiddenRows="1" hiddenColumns="1">
      <selection activeCell="AK11" sqref="AK11:AO11"/>
      <pageMargins left="0.59055118110236227" right="0" top="0.59055118110236227" bottom="0.59055118110236227" header="0.39370078740157483" footer="0.39370078740157483"/>
      <headerFooter alignWithMargins="0">
        <oddFooter>&amp;C&amp;P/&amp;N</oddFooter>
        <evenFooter>&amp;C&amp;P/&amp;N</evenFooter>
        <firstFooter>&amp;C&amp;P/&amp;N</firstFooter>
      </headerFooter>
    </customSheetView>
  </customSheetViews>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Q105"/>
  <sheetViews>
    <sheetView showGridLines="0" view="pageBreakPreview" zoomScaleNormal="85" zoomScaleSheetLayoutView="100" workbookViewId="0">
      <selection activeCell="AH22" sqref="AH22:AL23"/>
    </sheetView>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67</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W1sIadRWVgcjdx89X8mLYp3ap774mvzeG6Gwr7T32nKaiqwNstCl/cA8/G/ogBPEbZ/mE2ctMOZzC65X8UkQdg==" saltValue="tuYqJOk6ANyi7WBIY4UgQA==" spinCount="100000" sheet="1" objects="1" scenarios="1"/>
  <customSheetViews>
    <customSheetView guid="{93E20922-2AAB-41A7-B0FD-5E4B20873374}" showPageBreaks="1" showGridLines="0" fitToPage="1" hiddenRows="1" hiddenColumns="1" view="pageBreakPreview" topLeftCell="AJ58">
      <selection activeCell="AU22" sqref="AU22"/>
      <pageMargins left="0" right="0" top="0" bottom="0" header="0" footer="0"/>
      <printOptions horizontalCentered="1" verticalCentered="1"/>
      <headerFooter alignWithMargins="0">
        <oddFooter>&amp;C&amp;P / &amp;N</oddFooter>
        <evenFooter>&amp;C&amp;P / &amp;N</evenFooter>
        <firstFooter>&amp;C&amp;P / &amp;N</firstFooter>
      </headerFooter>
    </customSheetView>
    <customSheetView guid="{4139FAC1-81B8-4F35-99B4-CC59B47BC799}" showPageBreaks="1" showGridLines="0" fitToPage="1" hiddenRows="1" hiddenColumns="1" view="pageBreakPreview" topLeftCell="AJ58">
      <selection activeCell="AU22" sqref="AU22"/>
      <pageMargins left="0" right="0" top="0" bottom="0" header="0" footer="0"/>
      <printOptions horizontalCentered="1" verticalCentered="1"/>
      <headerFooter alignWithMargins="0">
        <oddFooter>&amp;C&amp;P / &amp;N</oddFooter>
        <evenFooter>&amp;C&amp;P / &amp;N</evenFooter>
        <firstFooter>&amp;C&amp;P / &amp;N</firstFooter>
      </headerFooter>
    </customSheetView>
  </customSheetViews>
  <phoneticPr fontId="5"/>
  <printOptions horizontalCentered="1" verticalCentered="1"/>
  <pageMargins left="0" right="0" top="0" bottom="0" header="0" footer="0"/>
  <pageSetup paperSize="9" scale="31" orientation="portrait" copies="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DL89"/>
  <sheetViews>
    <sheetView showGridLines="0" zoomScaleSheetLayoutView="55" workbookViewId="0">
      <selection activeCell="AH22" sqref="AH22:AL23"/>
    </sheetView>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6oFJgJPmKl61kJcgb81sVuK/ePH3RqJADM57XuVvF8iz5bxT+nvPHHfWobsriDjya7KenB7MoI4nMobm7Rco3Q==" saltValue="6UQEfK2lEJ4xp1oyvec/uQ==" spinCount="100000" sheet="1" objects="1" scenarios="1"/>
  <customSheetViews>
    <customSheetView guid="{93E20922-2AAB-41A7-B0FD-5E4B20873374}" showGridLines="0" fitToPage="1" hiddenRows="1" hiddenColumns="1">
      <pageMargins left="0" right="0" top="0" bottom="0" header="0" footer="0"/>
      <printOptions horizontalCentered="1" verticalCentered="1"/>
      <headerFooter alignWithMargins="0">
        <oddFooter>&amp;C&amp;P/&amp;N</oddFooter>
        <evenFooter>&amp;C&amp;P/&amp;N</evenFooter>
        <firstFooter>&amp;C&amp;P/&amp;N</firstFooter>
      </headerFooter>
    </customSheetView>
    <customSheetView guid="{4139FAC1-81B8-4F35-99B4-CC59B47BC799}" showGridLines="0" fitToPage="1" hiddenRows="1" hiddenColumns="1">
      <pageMargins left="0" right="0" top="0" bottom="0" header="0" footer="0"/>
      <printOptions horizontalCentered="1" verticalCentered="1"/>
      <headerFooter alignWithMargins="0">
        <oddFooter>&amp;C&amp;P/&amp;N</oddFooter>
        <evenFooter>&amp;C&amp;P/&amp;N</evenFooter>
        <firstFooter>&amp;C&amp;P/&amp;N</firstFooter>
      </headerFooter>
    </customSheetView>
  </customSheetViews>
  <phoneticPr fontId="5"/>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AZ73"/>
  <sheetViews>
    <sheetView showGridLines="0" view="pageBreakPreview" zoomScaleSheetLayoutView="100" workbookViewId="0">
      <selection activeCell="AH22" sqref="AH22:AL23"/>
    </sheetView>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519</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520</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45" t="s">
        <v>335</v>
      </c>
      <c r="AP7" s="145"/>
      <c r="AQ7" s="156" t="s">
        <v>521</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46"/>
      <c r="AP8" s="146" t="s">
        <v>400</v>
      </c>
      <c r="AQ8" s="157" t="s">
        <v>398</v>
      </c>
      <c r="AR8" s="171" t="s">
        <v>488</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58" t="s">
        <v>522</v>
      </c>
      <c r="AL9" s="1059"/>
      <c r="AM9" s="1059"/>
      <c r="AN9" s="1060"/>
      <c r="AO9" s="135">
        <v>4738579</v>
      </c>
      <c r="AP9" s="135">
        <v>95744</v>
      </c>
      <c r="AQ9" s="158">
        <v>83474</v>
      </c>
      <c r="AR9" s="172">
        <v>14.7</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58" t="s">
        <v>247</v>
      </c>
      <c r="AL10" s="1059"/>
      <c r="AM10" s="1059"/>
      <c r="AN10" s="1060"/>
      <c r="AO10" s="136">
        <v>796326</v>
      </c>
      <c r="AP10" s="136">
        <v>16090</v>
      </c>
      <c r="AQ10" s="159">
        <v>8278</v>
      </c>
      <c r="AR10" s="173">
        <v>94.4</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58" t="s">
        <v>211</v>
      </c>
      <c r="AL11" s="1059"/>
      <c r="AM11" s="1059"/>
      <c r="AN11" s="1060"/>
      <c r="AO11" s="136">
        <v>672503</v>
      </c>
      <c r="AP11" s="136">
        <v>13588</v>
      </c>
      <c r="AQ11" s="159">
        <v>1520</v>
      </c>
      <c r="AR11" s="173">
        <v>793.9</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58" t="s">
        <v>478</v>
      </c>
      <c r="AL12" s="1059"/>
      <c r="AM12" s="1059"/>
      <c r="AN12" s="1060"/>
      <c r="AO12" s="136" t="s">
        <v>168</v>
      </c>
      <c r="AP12" s="136" t="s">
        <v>168</v>
      </c>
      <c r="AQ12" s="159">
        <v>13</v>
      </c>
      <c r="AR12" s="173" t="s">
        <v>168</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58" t="s">
        <v>255</v>
      </c>
      <c r="AL13" s="1059"/>
      <c r="AM13" s="1059"/>
      <c r="AN13" s="1060"/>
      <c r="AO13" s="136">
        <v>63253</v>
      </c>
      <c r="AP13" s="136">
        <v>1278</v>
      </c>
      <c r="AQ13" s="159">
        <v>2948</v>
      </c>
      <c r="AR13" s="173">
        <v>-56.6</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58" t="s">
        <v>514</v>
      </c>
      <c r="AL14" s="1059"/>
      <c r="AM14" s="1059"/>
      <c r="AN14" s="1060"/>
      <c r="AO14" s="136" t="s">
        <v>168</v>
      </c>
      <c r="AP14" s="136" t="s">
        <v>168</v>
      </c>
      <c r="AQ14" s="159">
        <v>1798</v>
      </c>
      <c r="AR14" s="173" t="s">
        <v>168</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61" t="s">
        <v>495</v>
      </c>
      <c r="AL15" s="1062"/>
      <c r="AM15" s="1062"/>
      <c r="AN15" s="1063"/>
      <c r="AO15" s="136">
        <v>-369699</v>
      </c>
      <c r="AP15" s="136">
        <v>-7470</v>
      </c>
      <c r="AQ15" s="159">
        <v>-6111</v>
      </c>
      <c r="AR15" s="173">
        <v>22.2</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61" t="s">
        <v>280</v>
      </c>
      <c r="AL16" s="1062"/>
      <c r="AM16" s="1062"/>
      <c r="AN16" s="1063"/>
      <c r="AO16" s="136">
        <v>5900962</v>
      </c>
      <c r="AP16" s="136">
        <v>119231</v>
      </c>
      <c r="AQ16" s="159">
        <v>91920</v>
      </c>
      <c r="AR16" s="173">
        <v>29.7</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446</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523</v>
      </c>
      <c r="AP20" s="147" t="s">
        <v>267</v>
      </c>
      <c r="AQ20" s="160" t="s">
        <v>524</v>
      </c>
      <c r="AR20" s="174"/>
    </row>
    <row r="21" spans="1:46" s="99" customFormat="1" x14ac:dyDescent="0.15">
      <c r="A21" s="101"/>
      <c r="AK21" s="1064" t="s">
        <v>441</v>
      </c>
      <c r="AL21" s="1065"/>
      <c r="AM21" s="1065"/>
      <c r="AN21" s="1066"/>
      <c r="AO21" s="138">
        <v>10.51</v>
      </c>
      <c r="AP21" s="148">
        <v>8.52</v>
      </c>
      <c r="AQ21" s="161">
        <v>1.99</v>
      </c>
      <c r="AS21" s="180"/>
      <c r="AT21" s="101"/>
    </row>
    <row r="22" spans="1:46" s="99" customFormat="1" x14ac:dyDescent="0.15">
      <c r="A22" s="101"/>
      <c r="AK22" s="1064" t="s">
        <v>464</v>
      </c>
      <c r="AL22" s="1065"/>
      <c r="AM22" s="1065"/>
      <c r="AN22" s="1066"/>
      <c r="AO22" s="139">
        <v>96.2</v>
      </c>
      <c r="AP22" s="149">
        <v>97.5</v>
      </c>
      <c r="AQ22" s="162">
        <v>-1.3</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256</v>
      </c>
      <c r="AP26" s="150"/>
      <c r="AQ26" s="150"/>
      <c r="AR26" s="150"/>
      <c r="AS26" s="103"/>
      <c r="AT26" s="103"/>
    </row>
    <row r="27" spans="1:46" x14ac:dyDescent="0.15">
      <c r="A27" s="104"/>
      <c r="AO27" s="109"/>
      <c r="AP27" s="109"/>
      <c r="AQ27" s="109"/>
      <c r="AR27" s="109"/>
      <c r="AS27" s="109"/>
      <c r="AT27" s="109"/>
    </row>
    <row r="28" spans="1:46" ht="17.25" x14ac:dyDescent="0.15">
      <c r="A28" s="100" t="s">
        <v>471</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526</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45" t="s">
        <v>335</v>
      </c>
      <c r="AP30" s="145"/>
      <c r="AQ30" s="156" t="s">
        <v>521</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46"/>
      <c r="AP31" s="146" t="s">
        <v>400</v>
      </c>
      <c r="AQ31" s="157" t="s">
        <v>398</v>
      </c>
      <c r="AR31" s="171" t="s">
        <v>488</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49" t="s">
        <v>525</v>
      </c>
      <c r="AL32" s="1050"/>
      <c r="AM32" s="1050"/>
      <c r="AN32" s="1051"/>
      <c r="AO32" s="136">
        <v>4830541</v>
      </c>
      <c r="AP32" s="136">
        <v>97602</v>
      </c>
      <c r="AQ32" s="163">
        <v>52518</v>
      </c>
      <c r="AR32" s="173">
        <v>85.8</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49" t="s">
        <v>528</v>
      </c>
      <c r="AL33" s="1050"/>
      <c r="AM33" s="1050"/>
      <c r="AN33" s="1051"/>
      <c r="AO33" s="136" t="s">
        <v>168</v>
      </c>
      <c r="AP33" s="136" t="s">
        <v>168</v>
      </c>
      <c r="AQ33" s="163" t="s">
        <v>168</v>
      </c>
      <c r="AR33" s="173" t="s">
        <v>168</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49" t="s">
        <v>529</v>
      </c>
      <c r="AL34" s="1050"/>
      <c r="AM34" s="1050"/>
      <c r="AN34" s="1051"/>
      <c r="AO34" s="136" t="s">
        <v>168</v>
      </c>
      <c r="AP34" s="136" t="s">
        <v>168</v>
      </c>
      <c r="AQ34" s="163">
        <v>24</v>
      </c>
      <c r="AR34" s="173" t="s">
        <v>168</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49" t="s">
        <v>187</v>
      </c>
      <c r="AL35" s="1050"/>
      <c r="AM35" s="1050"/>
      <c r="AN35" s="1051"/>
      <c r="AO35" s="136">
        <v>1993707</v>
      </c>
      <c r="AP35" s="136">
        <v>40283</v>
      </c>
      <c r="AQ35" s="163">
        <v>18573</v>
      </c>
      <c r="AR35" s="173">
        <v>116.9</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49" t="s">
        <v>530</v>
      </c>
      <c r="AL36" s="1050"/>
      <c r="AM36" s="1050"/>
      <c r="AN36" s="1051"/>
      <c r="AO36" s="136">
        <v>126036</v>
      </c>
      <c r="AP36" s="136">
        <v>2547</v>
      </c>
      <c r="AQ36" s="163">
        <v>2920</v>
      </c>
      <c r="AR36" s="173">
        <v>-12.8</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49" t="s">
        <v>532</v>
      </c>
      <c r="AL37" s="1050"/>
      <c r="AM37" s="1050"/>
      <c r="AN37" s="1051"/>
      <c r="AO37" s="136">
        <v>38355</v>
      </c>
      <c r="AP37" s="136">
        <v>775</v>
      </c>
      <c r="AQ37" s="163">
        <v>483</v>
      </c>
      <c r="AR37" s="173">
        <v>60.5</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52" t="s">
        <v>165</v>
      </c>
      <c r="AL38" s="1053"/>
      <c r="AM38" s="1053"/>
      <c r="AN38" s="1054"/>
      <c r="AO38" s="140" t="s">
        <v>168</v>
      </c>
      <c r="AP38" s="140" t="s">
        <v>168</v>
      </c>
      <c r="AQ38" s="164">
        <v>1</v>
      </c>
      <c r="AR38" s="162" t="s">
        <v>168</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52" t="s">
        <v>123</v>
      </c>
      <c r="AL39" s="1053"/>
      <c r="AM39" s="1053"/>
      <c r="AN39" s="1054"/>
      <c r="AO39" s="136">
        <v>-142892</v>
      </c>
      <c r="AP39" s="136">
        <v>-2887</v>
      </c>
      <c r="AQ39" s="163">
        <v>-4335</v>
      </c>
      <c r="AR39" s="173">
        <v>-33.4</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49" t="s">
        <v>183</v>
      </c>
      <c r="AL40" s="1050"/>
      <c r="AM40" s="1050"/>
      <c r="AN40" s="1051"/>
      <c r="AO40" s="136">
        <v>-5983482</v>
      </c>
      <c r="AP40" s="136">
        <v>-120898</v>
      </c>
      <c r="AQ40" s="163">
        <v>-49481</v>
      </c>
      <c r="AR40" s="173">
        <v>144.30000000000001</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55" t="s">
        <v>370</v>
      </c>
      <c r="AL41" s="1056"/>
      <c r="AM41" s="1056"/>
      <c r="AN41" s="1057"/>
      <c r="AO41" s="136">
        <v>862265</v>
      </c>
      <c r="AP41" s="136">
        <v>17422</v>
      </c>
      <c r="AQ41" s="163">
        <v>20703</v>
      </c>
      <c r="AR41" s="173">
        <v>-15.8</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533</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216</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534</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47" t="s">
        <v>335</v>
      </c>
      <c r="AN49" s="1042" t="s">
        <v>110</v>
      </c>
      <c r="AO49" s="1043"/>
      <c r="AP49" s="1043"/>
      <c r="AQ49" s="1043"/>
      <c r="AR49" s="1044"/>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48"/>
      <c r="AN50" s="132" t="s">
        <v>384</v>
      </c>
      <c r="AO50" s="142" t="s">
        <v>527</v>
      </c>
      <c r="AP50" s="153" t="s">
        <v>214</v>
      </c>
      <c r="AQ50" s="166" t="s">
        <v>531</v>
      </c>
      <c r="AR50" s="176" t="s">
        <v>535</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507</v>
      </c>
      <c r="AL51" s="121"/>
      <c r="AM51" s="126">
        <v>8151252</v>
      </c>
      <c r="AN51" s="133">
        <v>155345</v>
      </c>
      <c r="AO51" s="143">
        <v>13.9</v>
      </c>
      <c r="AP51" s="154">
        <v>57295</v>
      </c>
      <c r="AQ51" s="167">
        <v>5.7</v>
      </c>
      <c r="AR51" s="177">
        <v>8.1999999999999993</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238</v>
      </c>
      <c r="AM52" s="127">
        <v>5470275</v>
      </c>
      <c r="AN52" s="134">
        <v>104251</v>
      </c>
      <c r="AO52" s="144">
        <v>10.1</v>
      </c>
      <c r="AP52" s="155">
        <v>32771</v>
      </c>
      <c r="AQ52" s="168">
        <v>10.4</v>
      </c>
      <c r="AR52" s="178">
        <v>-0.3</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536</v>
      </c>
      <c r="AL53" s="121"/>
      <c r="AM53" s="126">
        <v>6094086</v>
      </c>
      <c r="AN53" s="133">
        <v>117617</v>
      </c>
      <c r="AO53" s="143">
        <v>-24.3</v>
      </c>
      <c r="AP53" s="154">
        <v>54110</v>
      </c>
      <c r="AQ53" s="167">
        <v>-5.6</v>
      </c>
      <c r="AR53" s="177">
        <v>-18.7</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238</v>
      </c>
      <c r="AM54" s="127">
        <v>3207153</v>
      </c>
      <c r="AN54" s="134">
        <v>61899</v>
      </c>
      <c r="AO54" s="144">
        <v>-40.6</v>
      </c>
      <c r="AP54" s="155">
        <v>30620</v>
      </c>
      <c r="AQ54" s="168">
        <v>-6.6</v>
      </c>
      <c r="AR54" s="178">
        <v>-34</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537</v>
      </c>
      <c r="AL55" s="121"/>
      <c r="AM55" s="126">
        <v>3883089</v>
      </c>
      <c r="AN55" s="133">
        <v>76055</v>
      </c>
      <c r="AO55" s="143">
        <v>-35.299999999999997</v>
      </c>
      <c r="AP55" s="154">
        <v>54684</v>
      </c>
      <c r="AQ55" s="167">
        <v>1.1000000000000001</v>
      </c>
      <c r="AR55" s="177">
        <v>-36.4</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238</v>
      </c>
      <c r="AM56" s="127">
        <v>1741906</v>
      </c>
      <c r="AN56" s="134">
        <v>34118</v>
      </c>
      <c r="AO56" s="144">
        <v>-44.9</v>
      </c>
      <c r="AP56" s="155">
        <v>32829</v>
      </c>
      <c r="AQ56" s="168">
        <v>7.2</v>
      </c>
      <c r="AR56" s="178">
        <v>-52.1</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459</v>
      </c>
      <c r="AL57" s="121"/>
      <c r="AM57" s="126">
        <v>6907307</v>
      </c>
      <c r="AN57" s="133">
        <v>137221</v>
      </c>
      <c r="AO57" s="143">
        <v>80.400000000000006</v>
      </c>
      <c r="AP57" s="154">
        <v>62383</v>
      </c>
      <c r="AQ57" s="167">
        <v>14.1</v>
      </c>
      <c r="AR57" s="177">
        <v>66.3</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238</v>
      </c>
      <c r="AM58" s="127">
        <v>4080383</v>
      </c>
      <c r="AN58" s="134">
        <v>81061</v>
      </c>
      <c r="AO58" s="144">
        <v>137.6</v>
      </c>
      <c r="AP58" s="155">
        <v>35325</v>
      </c>
      <c r="AQ58" s="168">
        <v>7.6</v>
      </c>
      <c r="AR58" s="178">
        <v>130</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538</v>
      </c>
      <c r="AL59" s="121"/>
      <c r="AM59" s="126">
        <v>4070123</v>
      </c>
      <c r="AN59" s="133">
        <v>82238</v>
      </c>
      <c r="AO59" s="143">
        <v>-40.1</v>
      </c>
      <c r="AP59" s="154">
        <v>76347</v>
      </c>
      <c r="AQ59" s="167">
        <v>22.4</v>
      </c>
      <c r="AR59" s="177">
        <v>-62.5</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238</v>
      </c>
      <c r="AM60" s="127">
        <v>1885954</v>
      </c>
      <c r="AN60" s="134">
        <v>38106</v>
      </c>
      <c r="AO60" s="144">
        <v>-53</v>
      </c>
      <c r="AP60" s="155">
        <v>41762</v>
      </c>
      <c r="AQ60" s="168">
        <v>18.2</v>
      </c>
      <c r="AR60" s="178">
        <v>-71.2</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118</v>
      </c>
      <c r="AL61" s="124"/>
      <c r="AM61" s="126">
        <v>5821171</v>
      </c>
      <c r="AN61" s="133">
        <v>113695</v>
      </c>
      <c r="AO61" s="143">
        <v>-1.1000000000000001</v>
      </c>
      <c r="AP61" s="154">
        <v>60964</v>
      </c>
      <c r="AQ61" s="169">
        <v>7.5</v>
      </c>
      <c r="AR61" s="177">
        <v>-8.6</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238</v>
      </c>
      <c r="AM62" s="127">
        <v>3277134</v>
      </c>
      <c r="AN62" s="134">
        <v>63887</v>
      </c>
      <c r="AO62" s="144">
        <v>1.8</v>
      </c>
      <c r="AP62" s="155">
        <v>34661</v>
      </c>
      <c r="AQ62" s="168">
        <v>7.4</v>
      </c>
      <c r="AR62" s="178">
        <v>-5.6</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NjPBYP07wcjDJi90I4AlxiSDDDW5r6TjRWjMIqZ6aByAjXwLDxMD8Hpa+Gej7JlyyUYKSGlHMqYMR+WakmsUIg==" saltValue="ntl7aFZD9kWr4M2KZSt7zw==" spinCount="100000" sheet="1" objects="1" scenarios="1"/>
  <customSheetViews>
    <customSheetView guid="{93E20922-2AAB-41A7-B0FD-5E4B20873374}" showPageBreaks="1" showGridLines="0" fitToPage="1" hiddenRows="1" hiddenColumns="1" view="pageBreakPreview">
      <pageMargins left="0.39370078740157483" right="0.19685039370078741" top="0.39370078740157483" bottom="0.31496062992125984" header="0.51181102362204722" footer="0"/>
      <printOptions horizontalCentered="1"/>
      <headerFooter alignWithMargins="0">
        <oddFooter>&amp;C&amp;P/&amp;N</oddFooter>
        <evenFooter>&amp;C&amp;P/&amp;N</evenFooter>
        <firstFooter>&amp;C&amp;P/&amp;N</firstFooter>
      </headerFooter>
    </customSheetView>
    <customSheetView guid="{4139FAC1-81B8-4F35-99B4-CC59B47BC799}" showPageBreaks="1" showGridLines="0" fitToPage="1" hiddenRows="1" hiddenColumns="1" view="pageBreakPreview">
      <pageMargins left="0.39370078740157483" right="0.19685039370078741" top="0.39370078740157483" bottom="0.31496062992125984" header="0.51181102362204722" footer="0"/>
      <printOptions horizontalCentered="1"/>
      <headerFooter alignWithMargins="0">
        <oddFooter>&amp;C&amp;P/&amp;N</oddFooter>
        <evenFooter>&amp;C&amp;P/&amp;N</evenFooter>
        <firstFooter>&amp;C&amp;P/&amp;N</firstFooter>
      </headerFooter>
    </customSheetView>
  </customSheetViews>
  <mergeCells count="24">
    <mergeCell ref="AK16:AN16"/>
    <mergeCell ref="AK21:AN21"/>
    <mergeCell ref="AK22:AN22"/>
    <mergeCell ref="AK9:AN9"/>
    <mergeCell ref="AK10:AN10"/>
    <mergeCell ref="AK11:AN11"/>
    <mergeCell ref="AK12:AN12"/>
    <mergeCell ref="AK13:AN13"/>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s>
  <phoneticPr fontId="5"/>
  <printOptions horizontalCentered="1"/>
  <pageMargins left="0.39370078740157483" right="0.19685039370078741" top="0.39370078740157483" bottom="0.31496062992125984" header="0.51181102362204722" footer="0"/>
  <pageSetup paperSize="9" scale="42" orientation="portrait" copies="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DU121"/>
  <sheetViews>
    <sheetView showGridLines="0" zoomScaleSheetLayoutView="55" workbookViewId="0">
      <selection activeCell="AH22" sqref="AH22:AL23"/>
    </sheetView>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67</v>
      </c>
    </row>
    <row r="120" spans="125:125" ht="13.5" hidden="1" customHeight="1" x14ac:dyDescent="0.15"/>
    <row r="121" spans="125:125" ht="13.5" hidden="1" customHeight="1" x14ac:dyDescent="0.15">
      <c r="DU121" s="96"/>
    </row>
  </sheetData>
  <sheetProtection algorithmName="SHA-512" hashValue="TO5ICSH8TrDus7vpAHQ/wn1ceyqbJyj7r1VXL6ut+UQlIQ6Q+TDftZomP7nd0gdTp6AHFJ/TSJa2mDi5kHub6Q==" saltValue="cLJTvF3WISrwe+l7B6nRqw==" spinCount="100000" sheet="1" objects="1" scenarios="1"/>
  <customSheetViews>
    <customSheetView guid="{93E20922-2AAB-41A7-B0FD-5E4B20873374}" showGridLines="0" fitToPage="1" hiddenRows="1" hiddenColumns="1">
      <pageMargins left="0" right="0" top="0.19685039370078741" bottom="0" header="0.39370078740157483" footer="0"/>
      <printOptions horizontalCentered="1" verticalCentered="1"/>
      <headerFooter alignWithMargins="0">
        <oddFooter>&amp;C&amp;P/&amp;N</oddFooter>
        <evenFooter>&amp;C&amp;P/&amp;N</evenFooter>
        <firstFooter>&amp;C&amp;P/&amp;N</firstFooter>
      </headerFooter>
    </customSheetView>
    <customSheetView guid="{4139FAC1-81B8-4F35-99B4-CC59B47BC799}" showGridLines="0" fitToPage="1" hiddenRows="1" hiddenColumns="1">
      <pageMargins left="0" right="0" top="0.19685039370078741" bottom="0" header="0.39370078740157483" footer="0"/>
      <printOptions horizontalCentered="1" verticalCentered="1"/>
      <headerFooter alignWithMargins="0">
        <oddFooter>&amp;C&amp;P/&amp;N</oddFooter>
        <evenFooter>&amp;C&amp;P/&amp;N</evenFooter>
        <firstFooter>&amp;C&amp;P/&amp;N</firstFooter>
      </headerFooter>
    </customSheetView>
  </customSheetViews>
  <phoneticPr fontId="5"/>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EL116"/>
  <sheetViews>
    <sheetView showGridLines="0" zoomScaleSheetLayoutView="55" workbookViewId="0">
      <selection activeCell="AH22" sqref="AH22:AL23"/>
    </sheetView>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67</v>
      </c>
    </row>
  </sheetData>
  <sheetProtection algorithmName="SHA-512" hashValue="MoUOvvOO4j/LYZpV2KktHXvs7rYlPvS3Z1F/1HddnSyyvDyjlDNVJNs7AMVN3u0mUWAJx714pQDHlepLluRYhA==" saltValue="GPEqatPQDRRoXwK0KP/z3Q==" spinCount="100000" sheet="1" objects="1" scenarios="1"/>
  <customSheetViews>
    <customSheetView guid="{93E20922-2AAB-41A7-B0FD-5E4B20873374}" showGridLines="0" fitToPage="1" hiddenRows="1" hiddenColumns="1">
      <pageMargins left="0" right="0" top="0.19685039370078741" bottom="0" header="0.39370078740157483" footer="0"/>
      <printOptions horizontalCentered="1" verticalCentered="1"/>
      <headerFooter alignWithMargins="0">
        <oddFooter>&amp;C&amp;P/&amp;N</oddFooter>
        <evenFooter>&amp;C&amp;P/&amp;N</evenFooter>
        <firstFooter>&amp;C&amp;P/&amp;N</firstFooter>
      </headerFooter>
    </customSheetView>
    <customSheetView guid="{4139FAC1-81B8-4F35-99B4-CC59B47BC799}" showGridLines="0" fitToPage="1" hiddenRows="1" hiddenColumns="1">
      <pageMargins left="0" right="0" top="0.19685039370078741" bottom="0" header="0.39370078740157483" footer="0"/>
      <printOptions horizontalCentered="1" verticalCentered="1"/>
      <headerFooter alignWithMargins="0">
        <oddFooter>&amp;C&amp;P/&amp;N</oddFooter>
        <evenFooter>&amp;C&amp;P/&amp;N</evenFooter>
        <firstFooter>&amp;C&amp;P/&amp;N</firstFooter>
      </headerFooter>
    </customSheetView>
  </customSheetViews>
  <phoneticPr fontId="5"/>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B1:J50"/>
  <sheetViews>
    <sheetView showGridLines="0" zoomScaleSheetLayoutView="100" workbookViewId="0">
      <selection activeCell="AH22" sqref="AH22:AL23"/>
    </sheetView>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0</v>
      </c>
      <c r="C46" s="189"/>
      <c r="D46" s="189"/>
      <c r="E46" s="190" t="s">
        <v>5</v>
      </c>
      <c r="F46" s="191" t="s">
        <v>223</v>
      </c>
      <c r="G46" s="195" t="s">
        <v>236</v>
      </c>
      <c r="H46" s="195" t="s">
        <v>539</v>
      </c>
      <c r="I46" s="195" t="s">
        <v>540</v>
      </c>
      <c r="J46" s="200" t="s">
        <v>541</v>
      </c>
    </row>
    <row r="47" spans="2:10" ht="57.75" customHeight="1" x14ac:dyDescent="0.15">
      <c r="B47" s="186"/>
      <c r="C47" s="1067" t="s">
        <v>9</v>
      </c>
      <c r="D47" s="1067"/>
      <c r="E47" s="1068"/>
      <c r="F47" s="192">
        <v>27.28</v>
      </c>
      <c r="G47" s="196">
        <v>14.46</v>
      </c>
      <c r="H47" s="196">
        <v>16.53</v>
      </c>
      <c r="I47" s="196">
        <v>16.43</v>
      </c>
      <c r="J47" s="201">
        <v>15.86</v>
      </c>
    </row>
    <row r="48" spans="2:10" ht="57.75" customHeight="1" x14ac:dyDescent="0.15">
      <c r="B48" s="187"/>
      <c r="C48" s="1069" t="s">
        <v>13</v>
      </c>
      <c r="D48" s="1069"/>
      <c r="E48" s="1070"/>
      <c r="F48" s="193">
        <v>7.32</v>
      </c>
      <c r="G48" s="197">
        <v>7.24</v>
      </c>
      <c r="H48" s="197">
        <v>8.56</v>
      </c>
      <c r="I48" s="197">
        <v>6.88</v>
      </c>
      <c r="J48" s="202">
        <v>6.63</v>
      </c>
    </row>
    <row r="49" spans="2:10" ht="57.75" customHeight="1" x14ac:dyDescent="0.15">
      <c r="B49" s="188"/>
      <c r="C49" s="1071" t="s">
        <v>17</v>
      </c>
      <c r="D49" s="1071"/>
      <c r="E49" s="1072"/>
      <c r="F49" s="194">
        <v>2.5</v>
      </c>
      <c r="G49" s="198" t="s">
        <v>542</v>
      </c>
      <c r="H49" s="198">
        <v>6.91</v>
      </c>
      <c r="I49" s="198" t="s">
        <v>543</v>
      </c>
      <c r="J49" s="203" t="s">
        <v>544</v>
      </c>
    </row>
    <row r="50" spans="2:10" ht="13.5" customHeight="1" x14ac:dyDescent="0.15"/>
  </sheetData>
  <sheetProtection algorithmName="SHA-512" hashValue="W8OWL2OboQNJGSwSuha0SF2cIRuqGQHh42o4Xuf/K9kt32JUXmXWWMZRsbwzK6N5RhHSyLngBb2t1MWeVhWbiw==" saltValue="k8rh93/UdEuDb9KKIQxFSQ==" spinCount="100000" sheet="1" objects="1" scenarios="1"/>
  <customSheetViews>
    <customSheetView guid="{93E20922-2AAB-41A7-B0FD-5E4B20873374}" showGridLines="0" fitToPage="1" hiddenRows="1" hiddenColumns="1">
      <pageMargins left="0" right="0" top="0.19685039370078741" bottom="0" header="0" footer="0"/>
      <printOptions horizontalCentered="1"/>
      <headerFooter alignWithMargins="0">
        <oddFooter>&amp;C&amp;P/&amp;N</oddFooter>
        <evenFooter>&amp;C&amp;P/&amp;N</evenFooter>
        <firstFooter>&amp;C&amp;P/&amp;N</firstFooter>
      </headerFooter>
    </customSheetView>
    <customSheetView guid="{4139FAC1-81B8-4F35-99B4-CC59B47BC799}" showGridLines="0" fitToPage="1" hiddenRows="1" hiddenColumns="1">
      <pageMargins left="0" right="0" top="0.19685039370078741" bottom="0" header="0" footer="0"/>
      <printOptions horizontalCentered="1"/>
      <headerFooter alignWithMargins="0">
        <oddFooter>&amp;C&amp;P/&amp;N</oddFooter>
        <evenFooter>&amp;C&amp;P/&amp;N</evenFooter>
        <firstFooter>&amp;C&amp;P/&amp;N</firstFooter>
      </headerFooter>
    </customSheetView>
  </customSheetViews>
  <mergeCells count="3">
    <mergeCell ref="C47:E47"/>
    <mergeCell ref="C48:E48"/>
    <mergeCell ref="C49:E49"/>
  </mergeCells>
  <phoneticPr fontId="5"/>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2022-03-11T11:36:09Z</cp:lastPrinted>
  <dcterms:created xsi:type="dcterms:W3CDTF">2022-02-02T04:49:36Z</dcterms:created>
  <dcterms:modified xsi:type="dcterms:W3CDTF">2022-09-26T01:44:53Z</dcterms:modified>
</cp:coreProperties>
</file>