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V:\0205財政課\R05\02_財政係\08_決算\01_財政状況資料集\20230929_【出力連絡】令和３年度財政状況資料集の作成について（2回目・地方公会計関係）\04_市ＨＰ公表\"/>
    </mc:Choice>
  </mc:AlternateContent>
  <xr:revisionPtr revIDLastSave="0" documentId="13_ncr:1_{F53CC4C2-6054-42C5-A1AB-224F63AF6BD1}"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C38" i="10"/>
  <c r="BE37" i="10"/>
  <c r="AM37" i="10"/>
  <c r="C37" i="10"/>
  <c r="BE36" i="10"/>
  <c r="C36" i="10"/>
  <c r="BE35" i="10"/>
  <c r="CO34" i="10"/>
  <c r="CO35" i="10" s="1"/>
  <c r="CO36" i="10" s="1"/>
  <c r="CO37" i="10" s="1"/>
  <c r="CO38" i="10" s="1"/>
  <c r="CO39" i="10" s="1"/>
  <c r="CO40" i="10" s="1"/>
  <c r="CO41" i="10" s="1"/>
  <c r="CO42" i="10" s="1"/>
  <c r="CO43" i="10" s="1"/>
  <c r="BW34" i="10"/>
  <c r="BW35" i="10" s="1"/>
  <c r="BW36" i="10" s="1"/>
  <c r="BW37" i="10" s="1"/>
  <c r="BW38" i="10" s="1"/>
  <c r="BW39" i="10" s="1"/>
  <c r="BW40" i="10" s="1"/>
  <c r="BW41" i="10" s="1"/>
  <c r="BW42" i="10" s="1"/>
  <c r="BW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AM35" i="10" s="1"/>
  <c r="AM36" i="10" s="1"/>
  <c r="BE34" i="10"/>
</calcChain>
</file>

<file path=xl/sharedStrings.xml><?xml version="1.0" encoding="utf-8"?>
<sst xmlns="http://schemas.openxmlformats.org/spreadsheetml/2006/main" count="1163" uniqueCount="635">
  <si>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</si>
  <si>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</si>
  <si>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</si>
  <si>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</si>
  <si>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</si>
  <si>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</si>
  <si>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</si>
  <si>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</si>
  <si>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</si>
  <si>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</si>
  <si>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</si>
  <si>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</si>
  <si>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</si>
  <si>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</si>
  <si>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</si>
  <si>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</si>
  <si>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</si>
  <si>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</si>
  <si>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</si>
  <si>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</si>
  <si>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</si>
  <si>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</si>
  <si>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</si>
  <si>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</si>
  <si>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</si>
  <si>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</si>
  <si>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</si>
  <si>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</si>
  <si>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</si>
  <si>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</si>
  <si>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</si>
  <si>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</si>
  <si>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</si>
  <si>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</si>
  <si>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</si>
  <si>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</si>
  <si>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</si>
  <si>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</si>
  <si>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</si>
  <si>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</si>
  <si>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</si>
  <si>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</si>
  <si>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</si>
  <si>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</si>
  <si>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</si>
  <si>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</si>
  <si>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</si>
  <si>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</si>
  <si>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</si>
  <si>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</si>
  <si>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</si>
  <si>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</si>
  <si>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</si>
  <si>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</si>
  <si>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</si>
  <si>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</si>
  <si>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</si>
  <si>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</si>
  <si>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</si>
  <si>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</si>
  <si>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</si>
  <si>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</si>
  <si>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</si>
  <si>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</si>
  <si>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</si>
  <si>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</si>
  <si>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</si>
  <si>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</si>
  <si>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</si>
  <si>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</si>
  <si>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</si>
  <si>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</si>
  <si>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</si>
  <si>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</si>
  <si>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</si>
  <si>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</si>
  <si>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</si>
  <si>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</si>
  <si>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</si>
  <si>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</si>
  <si>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</si>
  <si>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</si>
  <si>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</si>
  <si>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</si>
  <si>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</si>
  <si>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</si>
  <si>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</si>
  <si>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</si>
  <si>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</si>
  <si>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</si>
  <si>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</si>
  <si>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</si>
  <si>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</si>
  <si>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</si>
  <si>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</si>
  <si>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</si>
  <si>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</si>
  <si>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</si>
  <si>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南砺市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</si>
  <si>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</si>
  <si>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</si>
  <si>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</si>
  <si>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</si>
  <si>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</si>
  <si>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</si>
  <si>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</si>
  <si>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</si>
  <si>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</si>
  <si>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</si>
  <si>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</si>
  <si>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</si>
  <si>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</si>
  <si>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</si>
  <si>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</si>
  <si>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</si>
  <si>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</si>
  <si>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</si>
  <si>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</si>
  <si>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</si>
  <si>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</si>
  <si>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</si>
  <si>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</si>
  <si>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</si>
  <si>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</si>
  <si>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</si>
  <si>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</si>
  <si>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</si>
  <si>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</si>
  <si>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</si>
  <si>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</si>
  <si>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</si>
  <si>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</si>
  <si>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</si>
  <si>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</si>
  <si>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</si>
  <si>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</si>
  <si>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</si>
  <si>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</si>
  <si>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</si>
  <si>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</si>
  <si>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</si>
  <si>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</si>
  <si>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</si>
  <si>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</si>
  <si>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</si>
  <si>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</si>
  <si>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</si>
  <si>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</si>
  <si>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</si>
  <si>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</si>
  <si>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</si>
  <si>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</si>
  <si>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</si>
  <si>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</si>
  <si>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</si>
  <si>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</si>
  <si>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</si>
  <si>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</si>
  <si>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</si>
  <si>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</si>
  <si>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</si>
  <si>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</si>
  <si>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</si>
  <si>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</si>
  <si>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</si>
  <si>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</si>
  <si>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</si>
  <si>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</si>
  <si>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</si>
  <si>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</si>
  <si>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</si>
  <si>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</si>
  <si>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</si>
  <si>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</si>
  <si>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</si>
  <si>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</si>
  <si>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</si>
  <si>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</si>
  <si>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</si>
  <si>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</si>
  <si>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</si>
  <si>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</si>
  <si>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</si>
  <si>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</si>
  <si>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</si>
  <si>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</si>
  <si>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</si>
  <si>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</si>
  <si>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</si>
  <si>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</si>
  <si>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</si>
  <si>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</si>
  <si>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</si>
  <si>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</si>
  <si>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</si>
  <si>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</si>
  <si>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</si>
  <si>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</si>
  <si>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</si>
  <si>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</si>
  <si>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</si>
  <si>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</si>
  <si>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</si>
  <si>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</si>
  <si>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</si>
  <si>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</si>
  <si>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</si>
  <si>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</si>
  <si>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</si>
  <si>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</si>
  <si>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</si>
  <si>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</si>
  <si>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</si>
  <si>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</si>
  <si>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</si>
  <si>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</si>
  <si>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</si>
  <si>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</si>
  <si>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</si>
  <si>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</si>
  <si>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</si>
  <si>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</si>
  <si>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</si>
  <si>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富山県南砺市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</si>
  <si>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</si>
  <si>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</si>
  <si>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</si>
  <si>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</si>
  <si>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</si>
  <si>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</si>
  <si>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</si>
  <si>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</si>
  <si>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</si>
  <si>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</si>
  <si>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</si>
  <si>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</si>
  <si>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</si>
  <si>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</si>
  <si>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</si>
  <si>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</si>
  <si>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</si>
  <si>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</si>
  <si>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</si>
  <si>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</si>
  <si>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</si>
  <si>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</si>
  <si>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</si>
  <si>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</si>
  <si>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</si>
  <si>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</si>
  <si>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</si>
  <si>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</si>
  <si>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</si>
  <si>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</si>
  <si>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</si>
  <si>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</si>
  <si>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</si>
  <si>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</si>
  <si>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</si>
  <si>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</si>
  <si>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</si>
  <si>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</si>
  <si>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</si>
  <si>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</si>
  <si>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</si>
  <si>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</si>
  <si>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</si>
  <si>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</si>
  <si>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</si>
  <si>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</si>
  <si>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</si>
  <si>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</si>
  <si>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</si>
  <si>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</si>
  <si>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</si>
  <si>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</si>
  <si>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</si>
  <si>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</si>
  <si>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</si>
  <si>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</si>
  <si>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</si>
  <si>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</si>
  <si>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t>
    <phoneticPr fontId="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</si>
  <si>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</si>
  <si>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</si>
  <si>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</si>
  <si>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</si>
  <si>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</si>
  <si>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</si>
  <si>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</si>
  <si>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</si>
  <si>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</si>
  <si>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</si>
  <si>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</si>
  <si>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</si>
  <si>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</si>
  <si>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</si>
  <si>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</si>
  <si>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</si>
  <si>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</si>
  <si>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</si>
  <si>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</si>
  <si>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</si>
  <si>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</si>
  <si>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</si>
  <si>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</si>
  <si>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</si>
  <si>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</si>
  <si>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</si>
  <si>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</si>
  <si>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</si>
  <si>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</si>
  <si>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</si>
  <si>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</si>
  <si>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</si>
  <si>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</si>
  <si>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</si>
  <si>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</si>
  <si>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</si>
  <si>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</si>
  <si>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</si>
  <si>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</si>
  <si>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</si>
  <si>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</si>
  <si>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</si>
  <si>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</si>
  <si>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</si>
  <si>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</si>
  <si>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</si>
  <si>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</si>
  <si>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</si>
  <si>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</si>
  <si>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</si>
  <si>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</si>
  <si>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</si>
  <si>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</si>
  <si>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</si>
  <si>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</si>
  <si>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</si>
  <si>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</si>
  <si>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</si>
  <si>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</si>
  <si>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</si>
  <si>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</si>
  <si>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</si>
  <si>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</si>
  <si>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</si>
  <si>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</si>
  <si>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</si>
  <si>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</si>
  <si>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</si>
  <si>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</si>
  <si>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</si>
  <si>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</si>
  <si>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</si>
  <si>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</si>
  <si>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</si>
  <si>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</si>
  <si>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</si>
  <si>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</si>
  <si>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</si>
  <si>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</si>
  <si>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</si>
  <si>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</si>
  <si>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</si>
  <si>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</si>
  <si>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</si>
  <si>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</si>
  <si>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</si>
  <si>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</si>
  <si>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</si>
  <si>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</si>
  <si>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</si>
  <si>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</si>
  <si>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</si>
  <si>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</si>
  <si>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</si>
  <si>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</si>
  <si>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</si>
  <si>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</si>
  <si>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</si>
  <si>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</si>
  <si>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富山県南砺市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</si>
  <si>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</si>
  <si>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</si>
  <si>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</si>
  <si>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</si>
  <si>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</si>
  <si>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</si>
  <si>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</si>
  <si>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</si>
  <si>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</si>
  <si>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</si>
  <si>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</si>
  <si>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</si>
  <si>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</si>
  <si>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</si>
  <si>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</si>
  <si>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</si>
  <si>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</si>
  <si>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</si>
  <si>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</si>
  <si>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</si>
  <si>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</si>
  <si>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</si>
  <si>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</si>
  <si>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</si>
  <si>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</si>
  <si>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</si>
  <si>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</si>
  <si>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</si>
  <si>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</si>
  <si>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</si>
  <si>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</si>
  <si>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</si>
  <si>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</si>
  <si>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</si>
  <si>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</si>
  <si>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</si>
  <si>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</si>
  <si>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</si>
  <si>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介護事業特別会計</t>
    <phoneticPr fontId="5"/>
  </si>
  <si>
    <t>訪問看護事業特別会計</t>
    <phoneticPr fontId="5"/>
  </si>
  <si>
    <t>病院事業会計</t>
    <phoneticPr fontId="5"/>
  </si>
  <si>
    <t>法適用企業</t>
    <phoneticPr fontId="5"/>
  </si>
  <si>
    <t>水道事業会計</t>
    <phoneticPr fontId="5"/>
  </si>
  <si>
    <t>下水道事業会計</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</si>
  <si>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</si>
  <si>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</si>
  <si>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</si>
  <si>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</si>
  <si>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</si>
  <si>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</si>
  <si>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</si>
  <si>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</si>
  <si>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</si>
  <si>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</si>
  <si>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</si>
  <si>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</si>
  <si>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</si>
  <si>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</si>
  <si>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</si>
  <si>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</si>
  <si>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</si>
  <si>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</si>
  <si>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</si>
  <si>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</si>
  <si>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</si>
  <si>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</si>
  <si>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</si>
  <si>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</si>
  <si>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</si>
  <si>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</si>
  <si>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</si>
  <si>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</si>
  <si>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</si>
  <si>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</si>
  <si>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</si>
  <si>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</si>
  <si>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</si>
  <si>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</si>
  <si>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</si>
  <si>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</si>
  <si>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</si>
  <si>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</si>
  <si>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</si>
  <si>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</si>
  <si>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</si>
  <si>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</si>
  <si>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</si>
  <si>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</si>
  <si>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</si>
  <si>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</si>
  <si>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</si>
  <si>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</si>
  <si>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</si>
  <si>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</si>
  <si>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</si>
  <si>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</si>
  <si>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</si>
  <si>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</si>
  <si>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</si>
  <si>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</si>
  <si>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</si>
  <si>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</si>
  <si>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</si>
  <si>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</si>
  <si>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</si>
  <si>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</si>
  <si>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</si>
  <si>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</si>
  <si>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</si>
  <si>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国民健康保険診療所事業特別会計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</si>
  <si>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</si>
  <si>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</si>
  <si>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</si>
  <si>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</si>
  <si>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</si>
  <si>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</si>
  <si>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</si>
  <si>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</si>
  <si>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</si>
  <si>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</si>
  <si>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</si>
  <si>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</si>
  <si>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</si>
  <si>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</si>
  <si>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</si>
  <si>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</si>
  <si>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</si>
  <si>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</si>
  <si>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</si>
  <si>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</si>
  <si>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</si>
  <si>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</si>
  <si>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</si>
  <si>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</si>
  <si>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</si>
  <si>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</si>
  <si>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</si>
  <si>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</si>
  <si>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</si>
  <si>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</si>
  <si>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</si>
  <si>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</si>
  <si>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</si>
  <si>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</si>
  <si>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</si>
  <si>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</si>
  <si>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</si>
  <si>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</si>
  <si>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</si>
  <si>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</si>
  <si>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</si>
  <si>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</si>
  <si>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</si>
  <si>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</si>
  <si>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</si>
  <si>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</si>
  <si>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</si>
  <si>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</si>
  <si>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</si>
  <si>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</si>
  <si>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</si>
  <si>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</si>
  <si>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</si>
  <si>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</si>
  <si>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</si>
  <si>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</si>
  <si>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</si>
  <si>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</si>
  <si>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</si>
  <si>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</si>
  <si>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</si>
  <si>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</si>
  <si>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</si>
  <si>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</si>
  <si>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</si>
  <si>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</si>
  <si>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</si>
  <si>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</si>
  <si>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</si>
  <si>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</si>
  <si>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</si>
  <si>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</si>
  <si>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</si>
  <si>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</si>
  <si>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</si>
  <si>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</si>
  <si>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</si>
  <si>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</si>
  <si>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</si>
  <si>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</si>
  <si>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</si>
  <si>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</si>
  <si>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</si>
  <si>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5.29</t>
  </si>
  <si>
    <t>▲ 1.69</t>
  </si>
  <si>
    <t>▲ 0.16</t>
  </si>
  <si>
    <t>病院事業会計</t>
  </si>
  <si>
    <t>一般会計</t>
  </si>
  <si>
    <t>水道事業会計</t>
  </si>
  <si>
    <t>下水道事業会計</t>
  </si>
  <si>
    <t>国民健康保険事業特別会計</t>
  </si>
  <si>
    <t>国民健康保険診療所事業特別会計</t>
  </si>
  <si>
    <t>介護事業特別会計</t>
  </si>
  <si>
    <t>バス事業特別会計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</si>
  <si>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</si>
  <si>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</si>
  <si>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</si>
  <si>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</si>
  <si>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</si>
  <si>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</si>
  <si>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</si>
  <si>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</si>
  <si>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</si>
  <si>
    <t>砺波広域圏　一般会計</t>
    <rPh sb="0" eb="2">
      <t>トナミ</t>
    </rPh>
    <rPh sb="2" eb="4">
      <t>コウイキ</t>
    </rPh>
    <rPh sb="6" eb="10">
      <t>イッパンカイケイ</t>
    </rPh>
    <phoneticPr fontId="5"/>
  </si>
  <si>
    <t>砺波広域圏　水道事業特別会計</t>
    <rPh sb="0" eb="2">
      <t>トナミ</t>
    </rPh>
    <rPh sb="2" eb="5">
      <t>コウイキケン</t>
    </rPh>
    <rPh sb="6" eb="8">
      <t>スイドウ</t>
    </rPh>
    <rPh sb="8" eb="10">
      <t>ジギョウ</t>
    </rPh>
    <rPh sb="10" eb="12">
      <t>トクベツ</t>
    </rPh>
    <rPh sb="12" eb="14">
      <t>カイケイ</t>
    </rPh>
    <phoneticPr fontId="5"/>
  </si>
  <si>
    <t>砺波地方衛生施設組合　一般会計</t>
    <rPh sb="0" eb="2">
      <t>トナミ</t>
    </rPh>
    <rPh sb="2" eb="4">
      <t>チホウ</t>
    </rPh>
    <rPh sb="4" eb="6">
      <t>エイセイ</t>
    </rPh>
    <rPh sb="6" eb="8">
      <t>シセツ</t>
    </rPh>
    <rPh sb="8" eb="10">
      <t>クミアイ</t>
    </rPh>
    <rPh sb="11" eb="15">
      <t>イッパンカイケイ</t>
    </rPh>
    <phoneticPr fontId="5"/>
  </si>
  <si>
    <t>砺波地方介護保険組合　一般会計</t>
    <rPh sb="0" eb="2">
      <t>トナミ</t>
    </rPh>
    <rPh sb="2" eb="4">
      <t>チホウ</t>
    </rPh>
    <rPh sb="4" eb="6">
      <t>カイゴ</t>
    </rPh>
    <rPh sb="6" eb="8">
      <t>ホケン</t>
    </rPh>
    <rPh sb="8" eb="10">
      <t>クミアイ</t>
    </rPh>
    <rPh sb="11" eb="13">
      <t>イッパン</t>
    </rPh>
    <rPh sb="13" eb="15">
      <t>カイケイ</t>
    </rPh>
    <phoneticPr fontId="5"/>
  </si>
  <si>
    <t>砺波地方介護保険組合　介護保険事業特別会計</t>
    <rPh sb="0" eb="2">
      <t>トナミ</t>
    </rPh>
    <rPh sb="2" eb="4">
      <t>チホウ</t>
    </rPh>
    <rPh sb="4" eb="6">
      <t>カイゴ</t>
    </rPh>
    <rPh sb="6" eb="8">
      <t>ホケン</t>
    </rPh>
    <rPh sb="8" eb="10">
      <t>クミアイ</t>
    </rPh>
    <rPh sb="11" eb="13">
      <t>カイゴ</t>
    </rPh>
    <rPh sb="13" eb="15">
      <t>ホケン</t>
    </rPh>
    <rPh sb="15" eb="17">
      <t>ジギョウ</t>
    </rPh>
    <rPh sb="17" eb="19">
      <t>トクベツ</t>
    </rPh>
    <rPh sb="19" eb="21">
      <t>カイケイ</t>
    </rPh>
    <phoneticPr fontId="5"/>
  </si>
  <si>
    <t>砺波地方介護保険組合　養護老人ホーム楽寿荘特別会計</t>
    <rPh sb="11" eb="13">
      <t>ヨウゴ</t>
    </rPh>
    <rPh sb="13" eb="15">
      <t>ロウジン</t>
    </rPh>
    <rPh sb="18" eb="19">
      <t>ラク</t>
    </rPh>
    <rPh sb="19" eb="20">
      <t>コトブキ</t>
    </rPh>
    <rPh sb="20" eb="21">
      <t>ソウ</t>
    </rPh>
    <rPh sb="21" eb="23">
      <t>トクベツ</t>
    </rPh>
    <rPh sb="23" eb="25">
      <t>カイケイ</t>
    </rPh>
    <phoneticPr fontId="5"/>
  </si>
  <si>
    <t>富山県後期高齢者医療広域連合　一般会計</t>
    <rPh sb="0" eb="3">
      <t>トヤマケン</t>
    </rPh>
    <rPh sb="3" eb="5">
      <t>コウキ</t>
    </rPh>
    <rPh sb="5" eb="8">
      <t>コウレイシャ</t>
    </rPh>
    <rPh sb="8" eb="10">
      <t>イリョウ</t>
    </rPh>
    <rPh sb="10" eb="12">
      <t>コウイキ</t>
    </rPh>
    <rPh sb="12" eb="14">
      <t>レンゴウ</t>
    </rPh>
    <rPh sb="15" eb="19">
      <t>イッパンカイケイ</t>
    </rPh>
    <phoneticPr fontId="5"/>
  </si>
  <si>
    <t>富山県後期高齢者医療広域連合　後期高齢者医療事業特別会計</t>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</si>
  <si>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富山県市町村会館管理組合　一般会計</t>
    <rPh sb="0" eb="3">
      <t>トヤマケン</t>
    </rPh>
    <rPh sb="3" eb="6">
      <t>シチョウソン</t>
    </rPh>
    <rPh sb="6" eb="8">
      <t>カイカン</t>
    </rPh>
    <rPh sb="8" eb="10">
      <t>カンリ</t>
    </rPh>
    <rPh sb="10" eb="12">
      <t>クミアイ</t>
    </rPh>
    <rPh sb="13" eb="17">
      <t>イッパンカイケイ</t>
    </rPh>
    <phoneticPr fontId="5"/>
  </si>
  <si>
    <t>富山県市町村総合事務組合　一般会計</t>
    <rPh sb="0" eb="3">
      <t>トヤマケン</t>
    </rPh>
    <rPh sb="3" eb="6">
      <t>シチョウソン</t>
    </rPh>
    <rPh sb="6" eb="8">
      <t>ソウゴウ</t>
    </rPh>
    <rPh sb="8" eb="10">
      <t>ジム</t>
    </rPh>
    <rPh sb="10" eb="12">
      <t>クミアイ</t>
    </rPh>
    <rPh sb="13" eb="17">
      <t>イッパンカイケイ</t>
    </rPh>
    <phoneticPr fontId="5"/>
  </si>
  <si>
    <t>砺波地域消防組合　一般会計</t>
    <rPh sb="0" eb="2">
      <t>トナミ</t>
    </rPh>
    <rPh sb="2" eb="4">
      <t>チイキ</t>
    </rPh>
    <rPh sb="4" eb="6">
      <t>ショウボウ</t>
    </rPh>
    <rPh sb="6" eb="8">
      <t>クミアイ</t>
    </rPh>
    <rPh sb="9" eb="13">
      <t>イッパンカイケイ</t>
    </rPh>
    <phoneticPr fontId="5"/>
  </si>
  <si>
    <t>（一財）利賀ふるさと財団</t>
    <rPh sb="1" eb="3">
      <t>イチザイ</t>
    </rPh>
    <phoneticPr fontId="2"/>
  </si>
  <si>
    <t>（公財）五箇山農業公社</t>
    <rPh sb="1" eb="3">
      <t>コウザイ</t>
    </rPh>
    <phoneticPr fontId="2"/>
  </si>
  <si>
    <t>（一財）五箇山和紙の里</t>
    <rPh sb="1" eb="3">
      <t>イチザイ</t>
    </rPh>
    <phoneticPr fontId="2"/>
  </si>
  <si>
    <t>（公財）世界遺産相倉合掌造り集落保存財団</t>
    <rPh sb="1" eb="3">
      <t>コウザイ</t>
    </rPh>
    <phoneticPr fontId="2"/>
  </si>
  <si>
    <t>（一財）五箇山合掌の里</t>
    <rPh sb="1" eb="3">
      <t>イチザイ</t>
    </rPh>
    <phoneticPr fontId="2"/>
  </si>
  <si>
    <t>（株）ジェイウイング</t>
    <rPh sb="0" eb="3">
      <t>カブ</t>
    </rPh>
    <phoneticPr fontId="2"/>
  </si>
  <si>
    <t>上平観光開発（株）</t>
    <rPh sb="6" eb="9">
      <t>カブ</t>
    </rPh>
    <phoneticPr fontId="2"/>
  </si>
  <si>
    <t>（株）井波木彫りの里</t>
    <rPh sb="0" eb="3">
      <t>カブ</t>
    </rPh>
    <phoneticPr fontId="2"/>
  </si>
  <si>
    <t>福野まちづくり（株）</t>
    <rPh sb="7" eb="10">
      <t>カブ</t>
    </rPh>
    <phoneticPr fontId="2"/>
  </si>
  <si>
    <t>医王アローザ（株）</t>
    <rPh sb="6" eb="9">
      <t>カブ</t>
    </rPh>
    <phoneticPr fontId="2"/>
  </si>
  <si>
    <t>ふくみつ光房（株）</t>
    <rPh sb="6" eb="9">
      <t>カブ</t>
    </rPh>
    <phoneticPr fontId="2"/>
  </si>
  <si>
    <t>トナミロイヤルゴルフ（株）</t>
    <rPh sb="10" eb="13">
      <t>カブ</t>
    </rPh>
    <phoneticPr fontId="2"/>
  </si>
  <si>
    <t>合併地域振興基金</t>
    <phoneticPr fontId="5"/>
  </si>
  <si>
    <t>公共施設再編基金</t>
    <phoneticPr fontId="5"/>
  </si>
  <si>
    <t>施設等整備基金</t>
    <phoneticPr fontId="5"/>
  </si>
  <si>
    <t>地方創生推進基金</t>
    <phoneticPr fontId="5"/>
  </si>
  <si>
    <t>すこやか子育て基金</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</si>
  <si>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</si>
  <si>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</si>
  <si>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市は将来負担比率がなしとなっており、その主な要因としては、将来負担額に対して充当可能基金残高が多く、また交付税措置率の高い地方債を活用していることがあげられる。このため、左のグラフに「当該団体値」は表示されていない。しかし、今後、施設や設備の更新等に伴う地方債残高の増加や、中長期的には人口減に伴う市税・普通交付税の減少が見込まれ、各種インフラ施設の維持管理経費に係る基金の取崩しが増加し、基金残高の減少が想定される。このため、将来負担比率を注視しながら、「有形固定資産減価償却率」に既述したとおり、減価償却率は上昇傾向にあるため、各施設の需要の多寡、減価償却率等の指標を踏まえた上で、計画的な施設の更新と公共施設の再編を着実に進める必要がある。　</t>
    <rPh sb="244" eb="246">
      <t>キジュツ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</si>
  <si>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</si>
  <si>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</si>
  <si>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</si>
  <si>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</si>
  <si>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</si>
  <si>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</si>
  <si>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上記「将来負担比率と有形固定資産減価償却率の推移」　と同様に、将来負担比率がなしのため、左のグラフに「当該団体値」は表示されていない。
　実質公債費比率については、平成18年度から平成30年度までの間、毎年10億円前後の任意繰上償還を実施し、将来負担額の減少が図られたことで、低い水準を保っている。しかし、①令和元年度以降は任意繰上償還を見送っていること、②大型建設事業のために発行した市債の元金償還が開始されたこと、③交付税措置率の高い合併特例債が活用できなくなったことが影響し、実質公債費比率は前年度に比べて0.6％上昇しており、今後も上昇傾向が続く見通しである。そのため、市債を活用する事業の選定をこれまで以上に厳格に行い、地方債発行規模の適切な圧縮が必要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</si>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</sst>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D37088E-7491-4A9B-8E8B-DEEE45C58AE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76347</c:v>
                </c:pt>
                <c:pt idx="4">
                  <c:v>69604</c:v>
                </c:pt>
              </c:numCache>
            </c:numRef>
          </c:val>
          <c:smooth val="0"/>
          <c:extLst>
            <c:ext xmlns:c16="http://schemas.microsoft.com/office/drawing/2014/chart" uri="{C3380CC4-5D6E-409C-BE32-E72D297353CC}">
              <c16:uniqueId val="{00000000-8B2D-47C9-929B-AEE767EBC2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117617</c:v>
                </c:pt>
                <c:pt idx="1">
                  <c:v>76055</c:v>
                </c:pt>
                <c:pt idx="2">
                  <c:v>137221</c:v>
                </c:pt>
                <c:pt idx="3">
                  <c:v>82238</c:v>
                </c:pt>
                <c:pt idx="4">
                  <c:v>94131</c:v>
                </c:pt>
              </c:numCache>
            </c:numRef>
          </c:val>
          <c:smooth val="0"/>
          <c:extLst>
            <c:ext xmlns:c16="http://schemas.microsoft.com/office/drawing/2014/chart" uri="{C3380CC4-5D6E-409C-BE32-E72D297353CC}">
              <c16:uniqueId val="{00000001-8B2D-47C9-929B-AEE767EBC26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7.24</c:v>
                </c:pt>
                <c:pt idx="1">
                  <c:v>8.56</c:v>
                </c:pt>
                <c:pt idx="2">
                  <c:v>6.88</c:v>
                </c:pt>
                <c:pt idx="3">
                  <c:v>6.63</c:v>
                </c:pt>
                <c:pt idx="4">
                  <c:v>9.24</c:v>
                </c:pt>
              </c:numCache>
            </c:numRef>
          </c:val>
          <c:extLst>
            <c:ext xmlns:c16="http://schemas.microsoft.com/office/drawing/2014/chart" uri="{C3380CC4-5D6E-409C-BE32-E72D297353CC}">
              <c16:uniqueId val="{00000000-656A-4EC6-AF79-C50DFE8BBA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14.46</c:v>
                </c:pt>
                <c:pt idx="1">
                  <c:v>16.53</c:v>
                </c:pt>
                <c:pt idx="2">
                  <c:v>16.43</c:v>
                </c:pt>
                <c:pt idx="3">
                  <c:v>15.86</c:v>
                </c:pt>
                <c:pt idx="4">
                  <c:v>15.75</c:v>
                </c:pt>
              </c:numCache>
            </c:numRef>
          </c:val>
          <c:extLst>
            <c:ext xmlns:c16="http://schemas.microsoft.com/office/drawing/2014/chart" uri="{C3380CC4-5D6E-409C-BE32-E72D297353CC}">
              <c16:uniqueId val="{00000001-656A-4EC6-AF79-C50DFE8BBA4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-5.29</c:v>
                </c:pt>
                <c:pt idx="1">
                  <c:v>6.91</c:v>
                </c:pt>
                <c:pt idx="2">
                  <c:v>-1.69</c:v>
                </c:pt>
                <c:pt idx="3">
                  <c:v>-0.16</c:v>
                </c:pt>
                <c:pt idx="4">
                  <c:v>3.07</c:v>
                </c:pt>
              </c:numCache>
            </c:numRef>
          </c:val>
          <c:smooth val="0"/>
          <c:extLst>
            <c:ext xmlns:c16="http://schemas.microsoft.com/office/drawing/2014/chart" uri="{C3380CC4-5D6E-409C-BE32-E72D297353CC}">
              <c16:uniqueId val="{00000002-656A-4EC6-AF79-C50DFE8BBA4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0.05</c:v>
                </c:pt>
                <c:pt idx="2">
                  <c:v>#N/A</c:v>
                </c:pt>
                <c:pt idx="3">
                  <c:v>7.0000000000000007E-2</c:v>
                </c:pt>
                <c:pt idx="4">
                  <c:v>#N/A</c:v>
                </c:pt>
                <c:pt idx="5">
                  <c:v>0.61</c:v>
                </c:pt>
                <c:pt idx="6">
                  <c:v>#N/A</c:v>
                </c:pt>
                <c:pt idx="7">
                  <c:v>0.04</c:v>
                </c:pt>
                <c:pt idx="8">
                  <c:v>#N/A</c:v>
                </c:pt>
                <c:pt idx="9">
                  <c:v>0.02</c:v>
                </c:pt>
              </c:numCache>
            </c:numRef>
          </c:val>
          <c:extLst>
            <c:ext xmlns:c16="http://schemas.microsoft.com/office/drawing/2014/chart" uri="{C3380CC4-5D6E-409C-BE32-E72D297353CC}">
              <c16:uniqueId val="{00000000-F496-424B-8C09-3FE4889A00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96-424B-8C09-3FE4889A00F5}"/>
            </c:ext>
          </c:extLst>
        </c:ser>
        <c:ser>
          <c:idx val="2"/>
          <c:order val="2"/>
          <c:tx>
            <c:strRef>
              <c:f>データシート!$A$29</c:f>
              <c:strCache>
                <c:ptCount val="1"/>
                <c:pt idx="0">
                  <c:v>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0.09</c:v>
                </c:pt>
                <c:pt idx="2">
                  <c:v>#N/A</c:v>
                </c:pt>
                <c:pt idx="3">
                  <c:v>0.1</c:v>
                </c:pt>
                <c:pt idx="4">
                  <c:v>#N/A</c:v>
                </c:pt>
                <c:pt idx="5">
                  <c:v>0.06</c:v>
                </c:pt>
                <c:pt idx="6">
                  <c:v>#N/A</c:v>
                </c:pt>
                <c:pt idx="7">
                  <c:v>0.05</c:v>
                </c:pt>
                <c:pt idx="8">
                  <c:v>#N/A</c:v>
                </c:pt>
                <c:pt idx="9">
                  <c:v>0.03</c:v>
                </c:pt>
              </c:numCache>
            </c:numRef>
          </c:val>
          <c:extLst>
            <c:ext xmlns:c16="http://schemas.microsoft.com/office/drawing/2014/chart" uri="{C3380CC4-5D6E-409C-BE32-E72D297353CC}">
              <c16:uniqueId val="{00000002-F496-424B-8C09-3FE4889A00F5}"/>
            </c:ext>
          </c:extLst>
        </c:ser>
        <c:ser>
          <c:idx val="3"/>
          <c:order val="3"/>
          <c:tx>
            <c:strRef>
              <c:f>データシート!$A$30</c:f>
              <c:strCache>
                <c:ptCount val="1"/>
                <c:pt idx="0">
                  <c:v>介護事業特別会計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0.15</c:v>
                </c:pt>
                <c:pt idx="2">
                  <c:v>#N/A</c:v>
                </c:pt>
                <c:pt idx="3">
                  <c:v>0.12</c:v>
                </c:pt>
                <c:pt idx="4">
                  <c:v>#N/A</c:v>
                </c:pt>
                <c:pt idx="5">
                  <c:v>0.05</c:v>
                </c:pt>
                <c:pt idx="6">
                  <c:v>#N/A</c:v>
                </c:pt>
                <c:pt idx="7">
                  <c:v>0.12</c:v>
                </c:pt>
                <c:pt idx="8">
                  <c:v>#N/A</c:v>
                </c:pt>
                <c:pt idx="9">
                  <c:v>0.06</c:v>
                </c:pt>
              </c:numCache>
            </c:numRef>
          </c:val>
          <c:extLst>
            <c:ext xmlns:c16="http://schemas.microsoft.com/office/drawing/2014/chart" uri="{C3380CC4-5D6E-409C-BE32-E72D297353CC}">
              <c16:uniqueId val="{00000003-F496-424B-8C09-3FE4889A00F5}"/>
            </c:ext>
          </c:extLst>
        </c:ser>
        <c:ser>
          <c:idx val="4"/>
          <c:order val="4"/>
          <c:tx>
            <c:strRef>
              <c:f>データシート!$A$31</c:f>
              <c:strCache>
                <c:ptCount val="1"/>
                <c:pt idx="0">
                  <c:v>国民健康保険診療所事業特別会計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0.08</c:v>
                </c:pt>
                <c:pt idx="8">
                  <c:v>#N/A</c:v>
                </c:pt>
                <c:pt idx="9">
                  <c:v>0.14000000000000001</c:v>
                </c:pt>
              </c:numCache>
            </c:numRef>
          </c:val>
          <c:extLst>
            <c:ext xmlns:c16="http://schemas.microsoft.com/office/drawing/2014/chart" uri="{C3380CC4-5D6E-409C-BE32-E72D297353CC}">
              <c16:uniqueId val="{00000004-F496-424B-8C09-3FE4889A00F5}"/>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0.98</c:v>
                </c:pt>
                <c:pt idx="2">
                  <c:v>#N/A</c:v>
                </c:pt>
                <c:pt idx="3">
                  <c:v>0.41</c:v>
                </c:pt>
                <c:pt idx="4">
                  <c:v>#N/A</c:v>
                </c:pt>
                <c:pt idx="5">
                  <c:v>0.39</c:v>
                </c:pt>
                <c:pt idx="6">
                  <c:v>#N/A</c:v>
                </c:pt>
                <c:pt idx="7">
                  <c:v>0.45</c:v>
                </c:pt>
                <c:pt idx="8">
                  <c:v>#N/A</c:v>
                </c:pt>
                <c:pt idx="9">
                  <c:v>0.28000000000000003</c:v>
                </c:pt>
              </c:numCache>
            </c:numRef>
          </c:val>
          <c:extLst>
            <c:ext xmlns:c16="http://schemas.microsoft.com/office/drawing/2014/chart" uri="{C3380CC4-5D6E-409C-BE32-E72D297353CC}">
              <c16:uniqueId val="{00000005-F496-424B-8C09-3FE4889A00F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1.93</c:v>
                </c:pt>
                <c:pt idx="2">
                  <c:v>#N/A</c:v>
                </c:pt>
                <c:pt idx="3">
                  <c:v>0.91</c:v>
                </c:pt>
                <c:pt idx="4">
                  <c:v>#N/A</c:v>
                </c:pt>
                <c:pt idx="5">
                  <c:v>0.63</c:v>
                </c:pt>
                <c:pt idx="6">
                  <c:v>#N/A</c:v>
                </c:pt>
                <c:pt idx="7">
                  <c:v>1.66</c:v>
                </c:pt>
                <c:pt idx="8">
                  <c:v>#N/A</c:v>
                </c:pt>
                <c:pt idx="9">
                  <c:v>2.14</c:v>
                </c:pt>
              </c:numCache>
            </c:numRef>
          </c:val>
          <c:extLst>
            <c:ext xmlns:c16="http://schemas.microsoft.com/office/drawing/2014/chart" uri="{C3380CC4-5D6E-409C-BE32-E72D297353CC}">
              <c16:uniqueId val="{00000006-F496-424B-8C09-3FE4889A00F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7.5</c:v>
                </c:pt>
                <c:pt idx="2">
                  <c:v>#N/A</c:v>
                </c:pt>
                <c:pt idx="3">
                  <c:v>8.4600000000000009</c:v>
                </c:pt>
                <c:pt idx="4">
                  <c:v>#N/A</c:v>
                </c:pt>
                <c:pt idx="5">
                  <c:v>8.85</c:v>
                </c:pt>
                <c:pt idx="6">
                  <c:v>#N/A</c:v>
                </c:pt>
                <c:pt idx="7">
                  <c:v>7.7</c:v>
                </c:pt>
                <c:pt idx="8">
                  <c:v>#N/A</c:v>
                </c:pt>
                <c:pt idx="9">
                  <c:v>6.39</c:v>
                </c:pt>
              </c:numCache>
            </c:numRef>
          </c:val>
          <c:extLst>
            <c:ext xmlns:c16="http://schemas.microsoft.com/office/drawing/2014/chart" uri="{C3380CC4-5D6E-409C-BE32-E72D297353CC}">
              <c16:uniqueId val="{00000007-F496-424B-8C09-3FE4889A00F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7.14</c:v>
                </c:pt>
                <c:pt idx="2">
                  <c:v>#N/A</c:v>
                </c:pt>
                <c:pt idx="3">
                  <c:v>8.4600000000000009</c:v>
                </c:pt>
                <c:pt idx="4">
                  <c:v>#N/A</c:v>
                </c:pt>
                <c:pt idx="5">
                  <c:v>6.81</c:v>
                </c:pt>
                <c:pt idx="6">
                  <c:v>#N/A</c:v>
                </c:pt>
                <c:pt idx="7">
                  <c:v>6.57</c:v>
                </c:pt>
                <c:pt idx="8">
                  <c:v>#N/A</c:v>
                </c:pt>
                <c:pt idx="9">
                  <c:v>9.1999999999999993</c:v>
                </c:pt>
              </c:numCache>
            </c:numRef>
          </c:val>
          <c:extLst>
            <c:ext xmlns:c16="http://schemas.microsoft.com/office/drawing/2014/chart" uri="{C3380CC4-5D6E-409C-BE32-E72D297353CC}">
              <c16:uniqueId val="{00000008-F496-424B-8C09-3FE4889A00F5}"/>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9.61</c:v>
                </c:pt>
                <c:pt idx="2">
                  <c:v>#N/A</c:v>
                </c:pt>
                <c:pt idx="3">
                  <c:v>11.11</c:v>
                </c:pt>
                <c:pt idx="4">
                  <c:v>#N/A</c:v>
                </c:pt>
                <c:pt idx="5">
                  <c:v>11.58</c:v>
                </c:pt>
                <c:pt idx="6">
                  <c:v>#N/A</c:v>
                </c:pt>
                <c:pt idx="7">
                  <c:v>11.77</c:v>
                </c:pt>
                <c:pt idx="8">
                  <c:v>#N/A</c:v>
                </c:pt>
                <c:pt idx="9">
                  <c:v>11.93</c:v>
                </c:pt>
              </c:numCache>
            </c:numRef>
          </c:val>
          <c:extLst>
            <c:ext xmlns:c16="http://schemas.microsoft.com/office/drawing/2014/chart" uri="{C3380CC4-5D6E-409C-BE32-E72D297353CC}">
              <c16:uniqueId val="{00000009-F496-424B-8C09-3FE4889A00F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5892</c:v>
                </c:pt>
                <c:pt idx="5">
                  <c:v>5914</c:v>
                </c:pt>
                <c:pt idx="8">
                  <c:v>6155</c:v>
                </c:pt>
                <c:pt idx="11">
                  <c:v>6126</c:v>
                </c:pt>
                <c:pt idx="14">
                  <c:v>6127</c:v>
                </c:pt>
              </c:numCache>
            </c:numRef>
          </c:val>
          <c:extLst>
            <c:ext xmlns:c16="http://schemas.microsoft.com/office/drawing/2014/chart" uri="{C3380CC4-5D6E-409C-BE32-E72D297353CC}">
              <c16:uniqueId val="{00000000-0E65-4936-8C03-60D1AFCB67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E65-4936-8C03-60D1AFCB67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49</c:v>
                </c:pt>
                <c:pt idx="3">
                  <c:v>39</c:v>
                </c:pt>
                <c:pt idx="6">
                  <c:v>39</c:v>
                </c:pt>
                <c:pt idx="9">
                  <c:v>38</c:v>
                </c:pt>
                <c:pt idx="12">
                  <c:v>31</c:v>
                </c:pt>
              </c:numCache>
            </c:numRef>
          </c:val>
          <c:extLst>
            <c:ext xmlns:c16="http://schemas.microsoft.com/office/drawing/2014/chart" uri="{C3380CC4-5D6E-409C-BE32-E72D297353CC}">
              <c16:uniqueId val="{00000002-0E65-4936-8C03-60D1AFCB67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84</c:v>
                </c:pt>
                <c:pt idx="3">
                  <c:v>86</c:v>
                </c:pt>
                <c:pt idx="6">
                  <c:v>120</c:v>
                </c:pt>
                <c:pt idx="9">
                  <c:v>126</c:v>
                </c:pt>
                <c:pt idx="12">
                  <c:v>125</c:v>
                </c:pt>
              </c:numCache>
            </c:numRef>
          </c:val>
          <c:extLst>
            <c:ext xmlns:c16="http://schemas.microsoft.com/office/drawing/2014/chart" uri="{C3380CC4-5D6E-409C-BE32-E72D297353CC}">
              <c16:uniqueId val="{00000003-0E65-4936-8C03-60D1AFCB67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2166</c:v>
                </c:pt>
                <c:pt idx="3">
                  <c:v>2122</c:v>
                </c:pt>
                <c:pt idx="6">
                  <c:v>2077</c:v>
                </c:pt>
                <c:pt idx="9">
                  <c:v>1994</c:v>
                </c:pt>
                <c:pt idx="12">
                  <c:v>1906</c:v>
                </c:pt>
              </c:numCache>
            </c:numRef>
          </c:val>
          <c:extLst>
            <c:ext xmlns:c16="http://schemas.microsoft.com/office/drawing/2014/chart" uri="{C3380CC4-5D6E-409C-BE32-E72D297353CC}">
              <c16:uniqueId val="{00000004-0E65-4936-8C03-60D1AFCB67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65-4936-8C03-60D1AFCB67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65-4936-8C03-60D1AFCB67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4215</c:v>
                </c:pt>
                <c:pt idx="3">
                  <c:v>4286</c:v>
                </c:pt>
                <c:pt idx="6">
                  <c:v>4662</c:v>
                </c:pt>
                <c:pt idx="9">
                  <c:v>4831</c:v>
                </c:pt>
                <c:pt idx="12">
                  <c:v>5030</c:v>
                </c:pt>
              </c:numCache>
            </c:numRef>
          </c:val>
          <c:extLst>
            <c:ext xmlns:c16="http://schemas.microsoft.com/office/drawing/2014/chart" uri="{C3380CC4-5D6E-409C-BE32-E72D297353CC}">
              <c16:uniqueId val="{00000007-0E65-4936-8C03-60D1AFCB671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622</c:v>
                </c:pt>
                <c:pt idx="2">
                  <c:v>#N/A</c:v>
                </c:pt>
                <c:pt idx="3">
                  <c:v>#N/A</c:v>
                </c:pt>
                <c:pt idx="4">
                  <c:v>619</c:v>
                </c:pt>
                <c:pt idx="5">
                  <c:v>#N/A</c:v>
                </c:pt>
                <c:pt idx="6">
                  <c:v>#N/A</c:v>
                </c:pt>
                <c:pt idx="7">
                  <c:v>743</c:v>
                </c:pt>
                <c:pt idx="8">
                  <c:v>#N/A</c:v>
                </c:pt>
                <c:pt idx="9">
                  <c:v>#N/A</c:v>
                </c:pt>
                <c:pt idx="10">
                  <c:v>863</c:v>
                </c:pt>
                <c:pt idx="11">
                  <c:v>#N/A</c:v>
                </c:pt>
                <c:pt idx="12">
                  <c:v>#N/A</c:v>
                </c:pt>
                <c:pt idx="13">
                  <c:v>965</c:v>
                </c:pt>
                <c:pt idx="14">
                  <c:v>#N/A</c:v>
                </c:pt>
              </c:numCache>
            </c:numRef>
          </c:val>
          <c:smooth val="0"/>
          <c:extLst>
            <c:ext xmlns:c16="http://schemas.microsoft.com/office/drawing/2014/chart" uri="{C3380CC4-5D6E-409C-BE32-E72D297353CC}">
              <c16:uniqueId val="{00000008-0E65-4936-8C03-60D1AFCB671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54129</c:v>
                </c:pt>
                <c:pt idx="5">
                  <c:v>52338</c:v>
                </c:pt>
                <c:pt idx="8">
                  <c:v>50776</c:v>
                </c:pt>
                <c:pt idx="11">
                  <c:v>47370</c:v>
                </c:pt>
                <c:pt idx="14">
                  <c:v>44676</c:v>
                </c:pt>
              </c:numCache>
            </c:numRef>
          </c:val>
          <c:extLst>
            <c:ext xmlns:c16="http://schemas.microsoft.com/office/drawing/2014/chart" uri="{C3380CC4-5D6E-409C-BE32-E72D297353CC}">
              <c16:uniqueId val="{00000000-E888-4668-AC12-F31DDD9AFA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1107</c:v>
                </c:pt>
                <c:pt idx="5">
                  <c:v>950</c:v>
                </c:pt>
                <c:pt idx="8">
                  <c:v>805</c:v>
                </c:pt>
                <c:pt idx="11">
                  <c:v>671</c:v>
                </c:pt>
                <c:pt idx="14">
                  <c:v>535</c:v>
                </c:pt>
              </c:numCache>
            </c:numRef>
          </c:val>
          <c:extLst>
            <c:ext xmlns:c16="http://schemas.microsoft.com/office/drawing/2014/chart" uri="{C3380CC4-5D6E-409C-BE32-E72D297353CC}">
              <c16:uniqueId val="{00000001-E888-4668-AC12-F31DDD9AFA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19277</c:v>
                </c:pt>
                <c:pt idx="5">
                  <c:v>18991</c:v>
                </c:pt>
                <c:pt idx="8">
                  <c:v>20027</c:v>
                </c:pt>
                <c:pt idx="11">
                  <c:v>20947</c:v>
                </c:pt>
                <c:pt idx="14">
                  <c:v>22010</c:v>
                </c:pt>
              </c:numCache>
            </c:numRef>
          </c:val>
          <c:extLst>
            <c:ext xmlns:c16="http://schemas.microsoft.com/office/drawing/2014/chart" uri="{C3380CC4-5D6E-409C-BE32-E72D297353CC}">
              <c16:uniqueId val="{00000002-E888-4668-AC12-F31DDD9AFA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88-4668-AC12-F31DDD9AFA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88-4668-AC12-F31DDD9AFA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88-4668-AC12-F31DDD9AFA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2211</c:v>
                </c:pt>
                <c:pt idx="3">
                  <c:v>2148</c:v>
                </c:pt>
                <c:pt idx="6">
                  <c:v>2093</c:v>
                </c:pt>
                <c:pt idx="9">
                  <c:v>2069</c:v>
                </c:pt>
                <c:pt idx="12">
                  <c:v>1876</c:v>
                </c:pt>
              </c:numCache>
            </c:numRef>
          </c:val>
          <c:extLst>
            <c:ext xmlns:c16="http://schemas.microsoft.com/office/drawing/2014/chart" uri="{C3380CC4-5D6E-409C-BE32-E72D297353CC}">
              <c16:uniqueId val="{00000006-E888-4668-AC12-F31DDD9AFA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799</c:v>
                </c:pt>
                <c:pt idx="3">
                  <c:v>926</c:v>
                </c:pt>
                <c:pt idx="6">
                  <c:v>885</c:v>
                </c:pt>
                <c:pt idx="9">
                  <c:v>1164</c:v>
                </c:pt>
                <c:pt idx="12">
                  <c:v>1093</c:v>
                </c:pt>
              </c:numCache>
            </c:numRef>
          </c:val>
          <c:extLst>
            <c:ext xmlns:c16="http://schemas.microsoft.com/office/drawing/2014/chart" uri="{C3380CC4-5D6E-409C-BE32-E72D297353CC}">
              <c16:uniqueId val="{00000007-E888-4668-AC12-F31DDD9AFA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18677</c:v>
                </c:pt>
                <c:pt idx="3">
                  <c:v>16738</c:v>
                </c:pt>
                <c:pt idx="6">
                  <c:v>16693</c:v>
                </c:pt>
                <c:pt idx="9">
                  <c:v>16050</c:v>
                </c:pt>
                <c:pt idx="12">
                  <c:v>14176</c:v>
                </c:pt>
              </c:numCache>
            </c:numRef>
          </c:val>
          <c:extLst>
            <c:ext xmlns:c16="http://schemas.microsoft.com/office/drawing/2014/chart" uri="{C3380CC4-5D6E-409C-BE32-E72D297353CC}">
              <c16:uniqueId val="{00000008-E888-4668-AC12-F31DDD9AFA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161</c:v>
                </c:pt>
                <c:pt idx="3">
                  <c:v>128</c:v>
                </c:pt>
                <c:pt idx="6">
                  <c:v>94</c:v>
                </c:pt>
                <c:pt idx="9">
                  <c:v>60</c:v>
                </c:pt>
                <c:pt idx="12">
                  <c:v>33</c:v>
                </c:pt>
              </c:numCache>
            </c:numRef>
          </c:val>
          <c:extLst>
            <c:ext xmlns:c16="http://schemas.microsoft.com/office/drawing/2014/chart" uri="{C3380CC4-5D6E-409C-BE32-E72D297353CC}">
              <c16:uniqueId val="{00000009-E888-4668-AC12-F31DDD9AFA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44758</c:v>
                </c:pt>
                <c:pt idx="3">
                  <c:v>43493</c:v>
                </c:pt>
                <c:pt idx="6">
                  <c:v>43810</c:v>
                </c:pt>
                <c:pt idx="9">
                  <c:v>42559</c:v>
                </c:pt>
                <c:pt idx="12">
                  <c:v>41004</c:v>
                </c:pt>
              </c:numCache>
            </c:numRef>
          </c:val>
          <c:extLst>
            <c:ext xmlns:c16="http://schemas.microsoft.com/office/drawing/2014/chart" uri="{C3380CC4-5D6E-409C-BE32-E72D297353CC}">
              <c16:uniqueId val="{0000000A-E888-4668-AC12-F31DDD9AFA8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888-4668-AC12-F31DDD9AFA8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3472</c:v>
                </c:pt>
                <c:pt idx="1">
                  <c:v>3448</c:v>
                </c:pt>
                <c:pt idx="2">
                  <c:v>3514</c:v>
                </c:pt>
              </c:numCache>
            </c:numRef>
          </c:val>
          <c:extLst>
            <c:ext xmlns:c16="http://schemas.microsoft.com/office/drawing/2014/chart" uri="{C3380CC4-5D6E-409C-BE32-E72D297353CC}">
              <c16:uniqueId val="{00000000-D12D-4823-AF00-E174F95CA6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6060</c:v>
                </c:pt>
                <c:pt idx="1">
                  <c:v>6077</c:v>
                </c:pt>
                <c:pt idx="2">
                  <c:v>6293</c:v>
                </c:pt>
              </c:numCache>
            </c:numRef>
          </c:val>
          <c:extLst>
            <c:ext xmlns:c16="http://schemas.microsoft.com/office/drawing/2014/chart" uri="{C3380CC4-5D6E-409C-BE32-E72D297353CC}">
              <c16:uniqueId val="{00000001-D12D-4823-AF00-E174F95CA6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13398</c:v>
                </c:pt>
                <c:pt idx="1">
                  <c:v>14385</c:v>
                </c:pt>
                <c:pt idx="2">
                  <c:v>15295</c:v>
                </c:pt>
              </c:numCache>
            </c:numRef>
          </c:val>
          <c:extLst>
            <c:ext xmlns:c16="http://schemas.microsoft.com/office/drawing/2014/chart" uri="{C3380CC4-5D6E-409C-BE32-E72D297353CC}">
              <c16:uniqueId val="{00000002-D12D-4823-AF00-E174F95CA69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{BED8D427-4D59-450D-9286-E639772CA3AD}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36F-4622-B10B-5C2FCABB9F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{F8F2AB64-3E9F-4AFD-B188-B445319521E6}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6F-4622-B10B-5C2FCABB9F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{9B8A721A-C9E0-4A06-A16B-77FE9AE14457}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6F-4622-B10B-5C2FCABB9F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{30EEFECE-B4EA-4B09-8FEB-2B3949C4777E}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6F-4622-B10B-5C2FCABB9F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{8966114C-6B81-4AA7-80C9-E6A41F48E198}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6F-4622-B10B-5C2FCABB9F1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{54ABA149-E7F4-4380-A584-D2AAD64407DE}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36F-4622-B10B-5C2FCABB9F1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{26661FFF-5D19-4EB8-8ECF-354E7AED5890}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36F-4622-B10B-5C2FCABB9F1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{77F81395-1A38-424A-9422-2348360111D0}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36F-4622-B10B-5C2FCABB9F1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{56F39057-1CF8-4861-8308-42EEA1C043A7}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36F-4622-B10B-5C2FCABB9F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58.5</c:v>
                </c:pt>
                <c:pt idx="8">
                  <c:v>60</c:v>
                </c:pt>
                <c:pt idx="16">
                  <c:v>60.9</c:v>
                </c:pt>
                <c:pt idx="24">
                  <c:v>62.4</c:v>
                </c:pt>
                <c:pt idx="32">
                  <c:v>64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36F-4622-B10B-5C2FCABB9F1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{6A3E2225-3C52-48A7-8947-7E4EA5AB073E}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36F-4622-B10B-5C2FCABB9F1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{1FA9D245-A416-476F-BA8E-78BDF160399A}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6F-4622-B10B-5C2FCABB9F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{AC99BA41-8E27-44AA-814A-F00A131BBABF}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6F-4622-B10B-5C2FCABB9F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{D9383C26-1AD4-463E-8491-B7974A30EDB4}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6F-4622-B10B-5C2FCABB9F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{F2F9CF25-7229-4C4F-BB68-BFE6501990D8}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6F-4622-B10B-5C2FCABB9F1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{279B7DA3-E0D8-43C5-891C-BEC2C83851E7}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36F-4622-B10B-5C2FCABB9F1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{2956CED7-1F96-48C4-A35C-259173866FA9}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36F-4622-B10B-5C2FCABB9F1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{BB46A90A-708D-442F-9BF3-EF83624FD0CC}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36F-4622-B10B-5C2FCABB9F1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{15E833A3-2AB9-4F9F-8032-27EE5C4F589F}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36F-4622-B10B-5C2FCABB9F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61.9</c:v>
                </c:pt>
                <c:pt idx="32">
                  <c:v>63.1</c:v>
                </c:pt>
              </c:numCache>
            </c:numRef>
          </c:xVal>
          <c:yVal>
            <c:numRef>
              <c:f>公会計指標分析・財政指標組合せ分析表!$BP$55:$DC$55</c:f>
              <c:numCache>
                <c:formatCode>#,##0.0;"▲ "#,##0.0</c:formatCode>
                <c:ptCount val="40"/>
                <c:pt idx="0">
                  <c:v>31.3</c:v>
                </c:pt>
                <c:pt idx="8">
                  <c:v>25.3</c:v>
                </c:pt>
                <c:pt idx="16">
                  <c:v>25.5</c:v>
                </c:pt>
                <c:pt idx="24">
                  <c:v>37.299999999999997</c:v>
                </c:pt>
                <c:pt idx="32">
                  <c:v>25.1</c:v>
                </c:pt>
              </c:numCache>
            </c:numRef>
          </c:yVal>
          <c:smooth val="0"/>
          <c:extLst>
            <c:ext xmlns:c16="http://schemas.microsoft.com/office/drawing/2014/chart" uri="{C3380CC4-5D6E-409C-BE32-E72D297353CC}">
              <c16:uniqueId val="{00000013-A36F-4622-B10B-5C2FCABB9F15}"/>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{57A31F95-71C3-4788-84B2-25545E5BD9BF}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D82-4028-9954-25285429CE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{9CFE496E-320E-415E-96D4-D70A25D2865A}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82-4028-9954-25285429CE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{44F9C7C3-456D-41E9-BF46-9E57ABB73DEF}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82-4028-9954-25285429CE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{F1F99C8B-76D8-47DF-AADB-A700902C5FB3}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82-4028-9954-25285429CE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{779316B3-FFBF-4903-9E80-EFA9D1E5AF0A}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82-4028-9954-25285429CE5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{73E514B0-73A6-4340-888D-F4B2DFDC8FD3}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D82-4028-9954-25285429CE5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{CBA4A6D7-29AF-44A2-9FC1-2E49D06BA587}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D82-4028-9954-25285429CE5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{007B077B-C85D-4BE7-B2FD-03FEF4E007DE}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D82-4028-9954-25285429CE5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{A13C5C9B-582B-45BA-B26A-EFCC25D6F307}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D82-4028-9954-25285429CE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3.7</c:v>
                </c:pt>
                <c:pt idx="16">
                  <c:v>4.3</c:v>
                </c:pt>
                <c:pt idx="24">
                  <c:v>4.8</c:v>
                </c:pt>
                <c:pt idx="32">
                  <c:v>5.4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D82-4028-9954-25285429CE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{5322F65E-4C81-4FCA-84E3-B986541EEE55}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D82-4028-9954-25285429CE5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{621A737B-8DF6-4D48-B2F1-11F29B719869}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82-4028-9954-25285429CE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{CBABAF83-A1F6-4FA6-8833-D9DD7245E0E5}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82-4028-9954-25285429CE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{0907810B-FF3C-4682-A1D0-AE8429C41BA4}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82-4028-9954-25285429CE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{02FCE3B8-40C3-46CF-8BB0-E43E8E742AAF}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82-4028-9954-25285429CE5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{769247D6-72C0-4B39-95B0-BD9642667D16}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D82-4028-9954-25285429CE5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{E5DB840B-0501-4E63-A977-2FF9456BADE5}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D82-4028-9954-25285429CE5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{CDA4A7AB-EFAC-4B62-9848-9767503EC05F}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D82-4028-9954-25285429CE5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{6AC29FA3-0205-4F95-B5E4-CEF8F7C8BA28}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D82-4028-9954-25285429CE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8.6</c:v>
                </c:pt>
                <c:pt idx="32">
                  <c:v>8.3000000000000007</c:v>
                </c:pt>
              </c:numCache>
            </c:numRef>
          </c:xVal>
          <c:yVal>
            <c:numRef>
              <c:f>公会計指標分析・財政指標組合せ分析表!$BP$77:$DC$77</c:f>
              <c:numCache>
                <c:formatCode>#,##0.0;"▲ "#,##0.0</c:formatCode>
                <c:ptCount val="40"/>
                <c:pt idx="0">
                  <c:v>31.3</c:v>
                </c:pt>
                <c:pt idx="8">
                  <c:v>25.3</c:v>
                </c:pt>
                <c:pt idx="16">
                  <c:v>25.5</c:v>
                </c:pt>
                <c:pt idx="24">
                  <c:v>37.299999999999997</c:v>
                </c:pt>
                <c:pt idx="32">
                  <c:v>25.1</c:v>
                </c:pt>
              </c:numCache>
            </c:numRef>
          </c:yVal>
          <c:smooth val="0"/>
          <c:extLst>
            <c:ext xmlns:c16="http://schemas.microsoft.com/office/drawing/2014/chart" uri="{C3380CC4-5D6E-409C-BE32-E72D297353CC}">
              <c16:uniqueId val="{00000013-6D82-4028-9954-25285429CE5C}"/>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実質公債費比率（３年間平均値）</a:t>
          </a:r>
        </a:p>
        <a:p>
          <a:r>
            <a:rPr kumimoji="1" lang="ja-JP" altLang="en-US" sz="1050">
              <a:latin typeface="ＭＳ ゴシック" pitchFamily="49" charset="-128"/>
              <a:ea typeface="ＭＳ ゴシック" pitchFamily="49" charset="-128"/>
            </a:rPr>
            <a:t>　・</a:t>
          </a:r>
          <a:r>
            <a:rPr kumimoji="1" lang="en-US" altLang="ja-JP" sz="1050">
              <a:latin typeface="ＭＳ ゴシック" pitchFamily="49" charset="-128"/>
              <a:ea typeface="ＭＳ ゴシック" pitchFamily="49" charset="-128"/>
            </a:rPr>
            <a:t>R1 </a:t>
          </a:r>
          <a:r>
            <a:rPr kumimoji="1" lang="ja-JP" altLang="en-US" sz="1050">
              <a:latin typeface="ＭＳ ゴシック" pitchFamily="49" charset="-128"/>
              <a:ea typeface="ＭＳ ゴシック" pitchFamily="49" charset="-128"/>
            </a:rPr>
            <a:t>　</a:t>
          </a:r>
          <a:r>
            <a:rPr kumimoji="1" lang="en-US" altLang="ja-JP" sz="1050">
              <a:latin typeface="ＭＳ ゴシック" pitchFamily="49" charset="-128"/>
              <a:ea typeface="ＭＳ ゴシック" pitchFamily="49" charset="-128"/>
            </a:rPr>
            <a:t>4.31</a:t>
          </a:r>
          <a:r>
            <a:rPr kumimoji="1" lang="ja-JP" altLang="en-US" sz="1050">
              <a:latin typeface="ＭＳ ゴシック" pitchFamily="49" charset="-128"/>
              <a:ea typeface="ＭＳ ゴシック" pitchFamily="49" charset="-128"/>
            </a:rPr>
            <a:t>　・</a:t>
          </a:r>
          <a:r>
            <a:rPr kumimoji="1" lang="en-US" altLang="ja-JP" sz="1050">
              <a:latin typeface="ＭＳ ゴシック" pitchFamily="49" charset="-128"/>
              <a:ea typeface="ＭＳ ゴシック" pitchFamily="49" charset="-128"/>
            </a:rPr>
            <a:t>R2 </a:t>
          </a:r>
          <a:r>
            <a:rPr kumimoji="1" lang="ja-JP" altLang="en-US" sz="1050">
              <a:latin typeface="ＭＳ ゴシック" pitchFamily="49" charset="-128"/>
              <a:ea typeface="ＭＳ ゴシック" pitchFamily="49" charset="-128"/>
            </a:rPr>
            <a:t>　</a:t>
          </a:r>
          <a:r>
            <a:rPr kumimoji="1" lang="en-US" altLang="ja-JP" sz="1050">
              <a:latin typeface="ＭＳ ゴシック" pitchFamily="49" charset="-128"/>
              <a:ea typeface="ＭＳ ゴシック" pitchFamily="49" charset="-128"/>
            </a:rPr>
            <a:t>4.80</a:t>
          </a:r>
          <a:r>
            <a:rPr kumimoji="1" lang="ja-JP" altLang="en-US" sz="1050">
              <a:latin typeface="ＭＳ ゴシック" pitchFamily="49" charset="-128"/>
              <a:ea typeface="ＭＳ ゴシック" pitchFamily="49" charset="-128"/>
            </a:rPr>
            <a:t>・　</a:t>
          </a:r>
          <a:r>
            <a:rPr kumimoji="1" lang="en-US" altLang="ja-JP" sz="1050">
              <a:latin typeface="ＭＳ ゴシック" pitchFamily="49" charset="-128"/>
              <a:ea typeface="ＭＳ ゴシック" pitchFamily="49" charset="-128"/>
            </a:rPr>
            <a:t>R3</a:t>
          </a:r>
          <a:r>
            <a:rPr kumimoji="1" lang="ja-JP" altLang="en-US" sz="1050">
              <a:latin typeface="ＭＳ ゴシック" pitchFamily="49" charset="-128"/>
              <a:ea typeface="ＭＳ ゴシック" pitchFamily="49" charset="-128"/>
            </a:rPr>
            <a:t>　</a:t>
          </a:r>
          <a:r>
            <a:rPr kumimoji="1" lang="en-US" altLang="ja-JP" sz="1050">
              <a:latin typeface="ＭＳ ゴシック" pitchFamily="49" charset="-128"/>
              <a:ea typeface="ＭＳ ゴシック" pitchFamily="49" charset="-128"/>
            </a:rPr>
            <a:t>5.43    </a:t>
          </a:r>
        </a:p>
        <a:p>
          <a:r>
            <a:rPr kumimoji="1" lang="ja-JP" altLang="en-US" sz="1050">
              <a:latin typeface="ＭＳ ゴシック" pitchFamily="49" charset="-128"/>
              <a:ea typeface="ＭＳ ゴシック" pitchFamily="49" charset="-128"/>
            </a:rPr>
            <a:t>　上記のとおり、実質公債費比率（３か年平均）は上昇が続いている。数値の上昇の要因として、「①令和元年度以降から決算剰余金の使途を繰上償還から基金積立に変更したこと」、「②過去の大型建設事業に係る元金償還の開始によって元利償還金が増加していること」が挙げられる。現時点での公債費のピークは令和</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年度を見込んでおり、この点を考慮すると、今後の実質公債費比率は、６％から８％台まで増加すると考えられる。</a:t>
          </a:r>
        </a:p>
        <a:p>
          <a:r>
            <a:rPr kumimoji="1" lang="ja-JP" altLang="en-US" sz="1050">
              <a:latin typeface="ＭＳ ゴシック" pitchFamily="49" charset="-128"/>
              <a:ea typeface="ＭＳ ゴシック" pitchFamily="49" charset="-128"/>
            </a:rPr>
            <a:t>　また、公営企業債の元利償還金については、施設の更新が本格化するまでの間は減少傾向が続いている。ただし、今後の設備更新を迎える時期は、元利償還金の増額幅の注視が必要である。</a:t>
          </a:r>
        </a:p>
        <a:p>
          <a:r>
            <a:rPr kumimoji="1" lang="ja-JP" altLang="en-US" sz="1050">
              <a:latin typeface="ＭＳ ゴシック" pitchFamily="49" charset="-128"/>
              <a:ea typeface="ＭＳ ゴシック" pitchFamily="49" charset="-128"/>
            </a:rPr>
            <a:t>　なお、令和２年度以降、合併特例債の発行期間満了に伴い、建設事業に対し、交付税措置率が極めて高い合併特例債ではなく、交付税措置率の低い地方債を充当しなくてはならない。そのため、地方債の発行規模を圧縮しなければ、実質公債費比率の悪化が加速するおそれがある。今後は、実質公債費比率に注視し、その適切な水準を維持するために、必要に応じて地方債発行規模を圧縮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満期一括償還地方債は借り入れていないため、ゼロとなっている。今後も借入の予定はない。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まで繰上償還を毎年実施してきたため、将来負担額が抑えられてきた。また、将来的に市の負担が見込まれる経費に対応する特定目的基金（公共施設再編基金等）を設置し、適切に積立てを継続しているため、充当可能基金も一定規模を確保できている。</a:t>
          </a:r>
        </a:p>
        <a:p>
          <a:r>
            <a:rPr kumimoji="1" lang="ja-JP" altLang="en-US" sz="1200">
              <a:latin typeface="ＭＳ ゴシック" pitchFamily="49" charset="-128"/>
              <a:ea typeface="ＭＳ ゴシック" pitchFamily="49" charset="-128"/>
            </a:rPr>
            <a:t>　一方で、基準財政需要額算入見込額は、令和元年度以降、減少幅が大きくなっている。これは、令和２年度以降に合併特例債の発行ができなくなったため、その分が基準財政需要額への算入率の低い地方債に振り替えられたためである。ただし、辺地対策事業債や過疎対策事業債といった基準財政需要額への算入率が高い地方債を活用できる状況にあるため、一定規模の算入見込額は維持できていると考えられる。</a:t>
          </a:r>
        </a:p>
        <a:p>
          <a:r>
            <a:rPr kumimoji="1" lang="ja-JP" altLang="en-US" sz="1200">
              <a:latin typeface="ＭＳ ゴシック" pitchFamily="49" charset="-128"/>
              <a:ea typeface="ＭＳ ゴシック" pitchFamily="49" charset="-128"/>
            </a:rPr>
            <a:t>　また、将来負担額の抑制、充当可能基金及び基準財政需要額への算入見込額を維持していることにより、将来負担比率は発生していない。ただし、中長期的には、人口減に伴う市税・普通交付税の減少、各種インフラの維持管理費の増加が見込まれ、今以上に基金の取崩しが増加することが想定される。</a:t>
          </a:r>
        </a:p>
        <a:p>
          <a:r>
            <a:rPr kumimoji="1" lang="ja-JP" altLang="en-US" sz="1200">
              <a:latin typeface="ＭＳ ゴシック" pitchFamily="49" charset="-128"/>
              <a:ea typeface="ＭＳ ゴシック" pitchFamily="49" charset="-128"/>
            </a:rPr>
            <a:t>　したがって、将来負担を発生させないためには、継続的な地方債の発行額の圧縮、財源確保・予算規模の見直しを適切に行う必要がある。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富山県南砺市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令和３年度は、南砺市総合戦略に基づく事業の財源として地方創生推進基金を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百万円、各種子育て支援事業の財源としてすこやか子育て基金を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百万円、各種新型コロナウイルス感染症対策事業の財源として新型コロナウイルス感染症対策基金を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百万円それぞれ取り崩すなど、基金全体で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百万円を取り崩した（うち、特定目的基金の取崩し：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一方で、第２次南砺市総合計画に基づく重点事業の財源として地方創生推進基金に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百万円、各種公共施設の整備のための財源として施設等整備基金に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百万円をそれぞれ積み立てたほか、切れ目のない子育てサービスの提供のための財源としてすこやか子育て基金に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百万円を積み立てるなど、基金全体で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その結果、令和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中長期的な財政見通しでは、歳入面で人口減少等による市税及び普通交付税の減少が顕著となることが予見され、特に、令和８年度以降において一般財源不足額が大きくなると試算している。そのため、過去に継続的に実施してきた繰上償還を令和元年度から一時中断し、特定目的基金への積立てを強化している。また、令和２年度から、既存事業の抜本的な見直しを５年間かけて（令和７年度まで）行い、これによる予算規模の圧縮を図りつつ、計画的に基金を活用し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・合併地域振興基金　　：住民の一体感の醸成、魅力あるまちづくり及び元気な地域づくりの推進を図るため資金を積み立てるもの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・公共施設再編基金　　：公共施設再編計画の確実な実行に充てるため積み立てるもの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　　　：市の施設等の整備するための資金を積み立てるもの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・地方創生推進基金　　：南砺市総合戦略に係る事業の継続的な推進を図るための資金を積み立てるもの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・すこやか子育て基金　：次代を担う子どもたちの健やかな成長を図り、結婚、妊娠、出産、子育て及び教育まで切れ目のないサービスを提供できる環境づくりに資するため積み立てるもの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　　　：道路施設に要する経費が増加したため、取崩しは前年度から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百万円増加したが、今後のインフラ設備の維持補修費や公共施設の維持管理費の増嵩に備え、令和３年度に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百万円を積み立てた。その結果、年度末残高は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・地方創生推進基金　　：第２次南砺市総合計画の策定に伴い、地方創生推進基金からの繰入を再開したため、取崩し額は前年比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百万円となった。しかし、同計画に基づく事業のうち、特に推進する事業の財源として別枠で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百万円を追加で積み立てた結果、積立て総額が前年比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百万円となった。結果として年度末残高は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・すこやか子育て基金　：こども・妊産婦の医療費給付及び保育料軽減事業等の子育て関連サービスの財源として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百万円を取り崩した一方、令和２年度と同水準の積立て（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百万円）をしたため、年度末残高は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・合併地域振興基金　　：分庁舎廃止後の新たなまちづくりの推進に必要となる複合施設等の整備事業等に、本基金を活用することとしている。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・公共施設再編基金　　：第２次公共施設再編計画に基づく施設修繕に、本基金を活用することとしている。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令和３年度は、新型コロナウイルス感染症対策事業の実施や、令和４年１月・２月の大雪に係る除排雪経費、年度途中の公共施設の維持修繕に要した費用の財源に充てたこともあり、取崩し額は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百万円）。一方で、新型コロナウイルス感染症の影響による事業等の中止や規模縮小に伴う事業費の減少、各種交付金等の一般財源が増額したことから、令和３年度末の基金残高は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基金残高は、総務省が平成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年度に公表した地方公共団体における基金に係る結果を参考にしており、標準財政規模の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％を保持できるように努めている。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な財政見通しでは、令和８年度以降に一般財源の不足が顕著となると見込んでいるため、令和２年度から５年間かけ（令和７年度まで）、従来から実施してきた事業の抜本的な見直しを行い、予算規模の圧縮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公債費償還金の年度間平準化を図る観点から、当該年度の元利償還金のうち、普通交付税の算定で基準財政需要額に算定されない元利償還金に対し、おおむね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％を目安に充当することを基本としている。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合併特例債が発行限度額に達して活用できなくなったことから、交付税措置率の低い地方債に移行しているが、急激な公共事業の圧縮は困難であるため、当面の間、減債基金の取崩し規模を２倍に拡大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公債費以外の経費で財源確保が図られた結果、年度末で減債基金を取り崩さなくても一般財源を確保することができたことから、令和３年度は減債基金の取崩しを行わず、基金運用益の積立てを行った。結果、年度末で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上記に基づき、当面の間、約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百万円／年を繰り入れる予定としている。ただし、起債発行規模が中期でそこまで大きく減少しない場合は、減債基金を活用した繰上償還の実施も検討する。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F9F5AD4-3980-4BEF-B2EA-2B4FFB9550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4AB2ECB-1FD0-464B-89B7-C434F2255A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911CDCFB-5D0F-414E-95C0-2E7EFE4D91DE}"/>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A58174BF-3305-4D09-BB4A-28786CBE9B53}"/>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B0634CC7-239F-4A61-8F5C-5FD2D313FB5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6658E62C-16AF-40F8-95D4-CB447BE5CF6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26B36C91-2AB0-4888-940E-4791F88D05EB}"/>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75829E8C-A060-4C84-A85E-87E0A3297F7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67F67F25-BD5E-43BE-B093-CCF06FCF448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4FE202FD-8EB0-4A47-9139-1CC4E9130E72}"/>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D156EE01-6A00-42E3-8C20-7B4D01FEDEB7}"/>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C68C59D1-C152-4D1A-A44A-6FB27E1258D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D2459B7-C7AF-49DD-AA56-D8ACD1012D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D9344C41-4ED1-4D88-B76B-B276368C141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F84BA4F3-8146-4DBA-B83A-0D458ABDEBB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222F0450-FD9F-4C2B-ADEF-387D4CBAD09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4EA2E49F-6C56-442F-B169-72E87B3D4FC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106A43E3-836C-4EE1-A870-C940FA666CF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1FF5E7AD-C1CC-4E63-BC30-8DDD3FF9A02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20544CF5-E18A-42B7-A2EF-FD3D1441BDB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C34C9448-9404-41F2-BBA3-229240B94B1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36411C2A-304C-4DBC-8729-8EC2211E756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48,624
47,781
668.64
38,887,528
36,711,101
2,060,328
22,305,160
41,004,028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EB6454BB-B9A9-4AC5-B1CA-8F3A7547BBC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8D0466CF-8385-4F78-8548-1B0DB33C826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1E9321CC-001D-4EBF-9848-01A7D7DBC0C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4FAE98C6-E9D5-4A7D-A5FB-BE8B2F0046B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7EE210E6-F433-4F60-85AB-DD758C258AA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197DB0F3-E2E3-4DFD-8D2B-CCC79A11ED9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48506794-EE5A-471C-BD38-77C1FDC86DE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CA969F31-C0BA-45DD-9933-8741A0AA582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89220ADC-25D2-4665-A873-A663F499874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952005CF-2A3B-46C4-95EA-C937846F884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4D651586-CC81-4C0D-988A-50F5096C18D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51250FD4-8A34-4D6E-A7F7-F5D1E926661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903C83BF-0F3D-464F-8B2D-04B3147C5FE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A1221A2F-3950-4277-9BD2-971EC37CBE5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5BEFEB98-9E01-40D4-9179-8540903E57F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8F00CDC2-7E4E-4E32-ACBB-82D16A18737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7140AB95-4B16-4AFF-AD67-4B3E2D5F5FB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9774140B-C391-4E03-A1C5-985B6385721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9C4E70AA-906A-4699-8921-694B46DD4FC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B478DC1A-002E-4D3B-AD38-EF62003C67D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CE9ED20E-991D-48D3-975C-D534D286D07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99CD2C8F-04B9-44E0-9C0A-A9A13FEE624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323136B3-8348-4DBD-AAF3-433DCB7956D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89498B15-15AE-482D-8899-45E37A3D285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D0447B55-6175-4F49-ACA4-B758D8FD44C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2F129FE-D1D9-4013-A034-52B0F214D0C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FED4E583-2E02-43AB-87BB-941D412DDA1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91C28A5E-7680-44B3-BAA9-82BB9BB214B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7331B4ED-184B-4E8F-93A0-1759B9C478B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794B7199-008C-4D95-AB31-329DBEE254D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BC38D83F-2691-43AA-8400-717A96C670E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995E4D72-325E-4991-8C31-A68066AEE9E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7214D76E-1815-4262-9EC6-300EBB1338E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731BCB2F-EAC6-4B46-B3B7-D16439A18F4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2CD74CA0-4129-4B31-9919-1CD22E5B588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当年度に増加した資産の取得額以上に既存資産の減価償却費が大きいため、有形固定資産減価償却率は上昇傾向</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あり、施設の老朽化が進んでいるとも言える。今後、多くの施設が更新等を順次迎えることになるため、引き続き、公共施設再編計画に基づき、施設等の集約化・複合化を進めるとともに、維持していく施設については更新や長寿命化等の適正な管理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81F07E4-3718-4D67-968A-7945C64E886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2CDA4623-8EF7-466E-94BB-A684ED8FFC1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D6E6DF4-C38F-4A52-B9A0-D5CE1EBAA21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775AB002-E15A-4967-B518-7020185DCA4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D1FC5E4B-48E5-4EC0-909A-480BFD593F2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41D5EEA8-8E37-49CB-994F-FA2D29FB40B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2D2D8308-E4E5-4645-876F-A202CC3CC2C1}"/>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1D5DF01D-B9B2-492F-98AF-676E4149E611}"/>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D1EF0CEF-3817-4A5B-931E-3594D2B2E444}"/>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C9470E3-661A-4020-B625-D5574F380F6D}"/>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B0CFBDE7-F297-44F5-B53D-20438A9C8477}"/>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3383C6B6-0843-43B5-92BB-2B1A5748207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BCA57DE0-F44C-46B9-914A-600636D850D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49E177B2-55A8-4CA8-82CD-07905671CF5C}"/>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9D9181F9-73F0-4811-A015-01BBD0CD3C58}"/>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173FB889-5184-48D5-AFD2-82F0C5DD025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6FA09910-0E95-461B-AEC8-7FC8A1D0362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E0EB976D-1BEA-4FC7-B5F1-615F6BDEA51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77" name="直線コネクタ 76">
          <a:extLst>
            <a:ext uri="{FF2B5EF4-FFF2-40B4-BE49-F238E27FC236}">
              <a16:creationId xmlns:a16="http://schemas.microsoft.com/office/drawing/2014/main" id="{E7FB4A3C-CB8E-4F15-AEBF-FA52C8BAD429}"/>
            </a:ext>
          </a:extLst>
        </xdr:cNvPr>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8" name="有形固定資産減価償却率最小値テキスト">
          <a:extLst>
            <a:ext uri="{FF2B5EF4-FFF2-40B4-BE49-F238E27FC236}">
              <a16:creationId xmlns:a16="http://schemas.microsoft.com/office/drawing/2014/main" id="{6871EA8A-C647-44AB-9BFE-55A9150095D3}"/>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9" name="直線コネクタ 78">
          <a:extLst>
            <a:ext uri="{FF2B5EF4-FFF2-40B4-BE49-F238E27FC236}">
              <a16:creationId xmlns:a16="http://schemas.microsoft.com/office/drawing/2014/main" id="{5036DC0C-4510-4606-842D-6D01C3EED968}"/>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80" name="有形固定資産減価償却率最大値テキスト">
          <a:extLst>
            <a:ext uri="{FF2B5EF4-FFF2-40B4-BE49-F238E27FC236}">
              <a16:creationId xmlns:a16="http://schemas.microsoft.com/office/drawing/2014/main" id="{2ACFBC27-3563-4507-871C-E7A7967A5A0F}"/>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81" name="直線コネクタ 80">
          <a:extLst>
            <a:ext uri="{FF2B5EF4-FFF2-40B4-BE49-F238E27FC236}">
              <a16:creationId xmlns:a16="http://schemas.microsoft.com/office/drawing/2014/main" id="{82DFF4F0-94E7-4B4F-9115-258BD2F0E765}"/>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82" name="有形固定資産減価償却率平均値テキスト">
          <a:extLst>
            <a:ext uri="{FF2B5EF4-FFF2-40B4-BE49-F238E27FC236}">
              <a16:creationId xmlns:a16="http://schemas.microsoft.com/office/drawing/2014/main" id="{B2D7804B-B621-44B7-AFBA-30781F688490}"/>
            </a:ext>
          </a:extLst>
        </xdr:cNvPr>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3" name="フローチャート: 判断 82">
          <a:extLst>
            <a:ext uri="{FF2B5EF4-FFF2-40B4-BE49-F238E27FC236}">
              <a16:creationId xmlns:a16="http://schemas.microsoft.com/office/drawing/2014/main" id="{BF475496-0E1E-4BD2-BBAC-06BEA2771120}"/>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84" name="フローチャート: 判断 83">
          <a:extLst>
            <a:ext uri="{FF2B5EF4-FFF2-40B4-BE49-F238E27FC236}">
              <a16:creationId xmlns:a16="http://schemas.microsoft.com/office/drawing/2014/main" id="{8571C070-2ABD-40A2-83D1-B73893C5BCBF}"/>
            </a:ext>
          </a:extLst>
        </xdr:cNvPr>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111669</xdr:rowOff>
    </xdr:from>
    <xdr:to>
      <xdr:col>15</xdr:col>
      <xdr:colOff>187325</xdr:colOff>
      <xdr:row>30</xdr:row>
      <xdr:rowOff>41819</xdr:rowOff>
    </xdr:to>
    <xdr:sp macro="" textlink="">
      <xdr:nvSpPr>
        <xdr:cNvPr id="85" name="フローチャート: 判断 84">
          <a:extLst>
            <a:ext uri="{FF2B5EF4-FFF2-40B4-BE49-F238E27FC236}">
              <a16:creationId xmlns:a16="http://schemas.microsoft.com/office/drawing/2014/main" id="{E4924B6A-9D7A-4568-B8B5-D794E826E55B}"/>
            </a:ext>
          </a:extLst>
        </xdr:cNvPr>
        <xdr:cNvSpPr/>
      </xdr:nvSpPr>
      <xdr:spPr>
        <a:xfrm>
          <a:off x="32385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74658</xdr:rowOff>
    </xdr:from>
    <xdr:to>
      <xdr:col>11</xdr:col>
      <xdr:colOff>187325</xdr:colOff>
      <xdr:row>30</xdr:row>
      <xdr:rowOff>4808</xdr:rowOff>
    </xdr:to>
    <xdr:sp macro="" textlink="">
      <xdr:nvSpPr>
        <xdr:cNvPr id="86" name="フローチャート: 判断 85">
          <a:extLst>
            <a:ext uri="{FF2B5EF4-FFF2-40B4-BE49-F238E27FC236}">
              <a16:creationId xmlns:a16="http://schemas.microsoft.com/office/drawing/2014/main" id="{A4171F5E-7C00-4A5F-A90A-FD036E6B85AD}"/>
            </a:ext>
          </a:extLst>
        </xdr:cNvPr>
        <xdr:cNvSpPr/>
      </xdr:nvSpPr>
      <xdr:spPr>
        <a:xfrm>
          <a:off x="24765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7" name="フローチャート: 判断 86">
          <a:extLst>
            <a:ext uri="{FF2B5EF4-FFF2-40B4-BE49-F238E27FC236}">
              <a16:creationId xmlns:a16="http://schemas.microsoft.com/office/drawing/2014/main" id="{BC60087F-499F-4BA6-BEBC-A281B35FF096}"/>
            </a:ext>
          </a:extLst>
        </xdr:cNvPr>
        <xdr:cNvSpPr/>
      </xdr:nvSpPr>
      <xdr:spPr>
        <a:xfrm>
          <a:off x="1714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BCD3EEB-D4D8-46AA-96C8-44F039D3902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763391B-012F-4A35-90F2-47D849D2B71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BD8786D4-8B9F-4F56-AE9A-002A0A3B2BE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1E6B77C0-4CA5-47CC-B2EB-8CDC45D43A1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441CB8C8-9932-40C5-8231-232978AE06E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35832</xdr:rowOff>
    </xdr:from>
    <xdr:to>
      <xdr:col>23</xdr:col>
      <xdr:colOff>136525</xdr:colOff>
      <xdr:row>30</xdr:row>
      <xdr:rowOff>137432</xdr:rowOff>
    </xdr:to>
    <xdr:sp macro="" textlink="">
      <xdr:nvSpPr>
        <xdr:cNvPr id="93" name="楕円 92">
          <a:extLst>
            <a:ext uri="{FF2B5EF4-FFF2-40B4-BE49-F238E27FC236}">
              <a16:creationId xmlns:a16="http://schemas.microsoft.com/office/drawing/2014/main" id="{64C65484-F40B-4CF0-AC2E-E2C3E4112540}"/>
            </a:ext>
          </a:extLst>
        </xdr:cNvPr>
        <xdr:cNvSpPr/>
      </xdr:nvSpPr>
      <xdr:spPr>
        <a:xfrm>
          <a:off x="47117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14259</xdr:rowOff>
    </xdr:from>
    <xdr:ext cx="405111" cy="259045"/>
    <xdr:sp macro="" textlink="">
      <xdr:nvSpPr>
        <xdr:cNvPr id="94" name="有形固定資産減価償却率該当値テキスト">
          <a:extLst>
            <a:ext uri="{FF2B5EF4-FFF2-40B4-BE49-F238E27FC236}">
              <a16:creationId xmlns:a16="http://schemas.microsoft.com/office/drawing/2014/main" id="{F6A4A13E-CFC7-4A31-A28B-5A7B2241DDE4}"/>
            </a:ext>
          </a:extLst>
        </xdr:cNvPr>
        <xdr:cNvSpPr txBox="1"/>
      </xdr:nvSpPr>
      <xdr:spPr>
        <a:xfrm>
          <a:off x="4813300"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157933</xdr:rowOff>
    </xdr:from>
    <xdr:to>
      <xdr:col>19</xdr:col>
      <xdr:colOff>187325</xdr:colOff>
      <xdr:row>30</xdr:row>
      <xdr:rowOff>88083</xdr:rowOff>
    </xdr:to>
    <xdr:sp macro="" textlink="">
      <xdr:nvSpPr>
        <xdr:cNvPr id="95" name="楕円 94">
          <a:extLst>
            <a:ext uri="{FF2B5EF4-FFF2-40B4-BE49-F238E27FC236}">
              <a16:creationId xmlns:a16="http://schemas.microsoft.com/office/drawing/2014/main" id="{9A00A329-3D59-43A1-96F3-41B63F48684E}"/>
            </a:ext>
          </a:extLst>
        </xdr:cNvPr>
        <xdr:cNvSpPr/>
      </xdr:nvSpPr>
      <xdr:spPr>
        <a:xfrm>
          <a:off x="40005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37283</xdr:rowOff>
    </xdr:from>
    <xdr:to>
      <xdr:col>23</xdr:col>
      <xdr:colOff>85725</xdr:colOff>
      <xdr:row>30</xdr:row>
      <xdr:rowOff>86632</xdr:rowOff>
    </xdr:to>
    <xdr:cxnSp macro="">
      <xdr:nvCxnSpPr>
        <xdr:cNvPr id="96" name="直線コネクタ 95">
          <a:extLst>
            <a:ext uri="{FF2B5EF4-FFF2-40B4-BE49-F238E27FC236}">
              <a16:creationId xmlns:a16="http://schemas.microsoft.com/office/drawing/2014/main" id="{AE0A718A-C0D2-4009-8D3D-DE0DF94314A6}"/>
            </a:ext>
          </a:extLst>
        </xdr:cNvPr>
        <xdr:cNvCxnSpPr/>
      </xdr:nvCxnSpPr>
      <xdr:spPr>
        <a:xfrm>
          <a:off x="4051300" y="5952308"/>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111669</xdr:rowOff>
    </xdr:from>
    <xdr:to>
      <xdr:col>15</xdr:col>
      <xdr:colOff>187325</xdr:colOff>
      <xdr:row>30</xdr:row>
      <xdr:rowOff>41819</xdr:rowOff>
    </xdr:to>
    <xdr:sp macro="" textlink="">
      <xdr:nvSpPr>
        <xdr:cNvPr id="97" name="楕円 96">
          <a:extLst>
            <a:ext uri="{FF2B5EF4-FFF2-40B4-BE49-F238E27FC236}">
              <a16:creationId xmlns:a16="http://schemas.microsoft.com/office/drawing/2014/main" id="{87EC9E09-7C99-44E9-9DC4-A902D98A4032}"/>
            </a:ext>
          </a:extLst>
        </xdr:cNvPr>
        <xdr:cNvSpPr/>
      </xdr:nvSpPr>
      <xdr:spPr>
        <a:xfrm>
          <a:off x="32385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162469</xdr:rowOff>
    </xdr:from>
    <xdr:to>
      <xdr:col>19</xdr:col>
      <xdr:colOff>136525</xdr:colOff>
      <xdr:row>30</xdr:row>
      <xdr:rowOff>37283</xdr:rowOff>
    </xdr:to>
    <xdr:cxnSp macro="">
      <xdr:nvCxnSpPr>
        <xdr:cNvPr id="98" name="直線コネクタ 97">
          <a:extLst>
            <a:ext uri="{FF2B5EF4-FFF2-40B4-BE49-F238E27FC236}">
              <a16:creationId xmlns:a16="http://schemas.microsoft.com/office/drawing/2014/main" id="{DB514C06-BED8-4899-A2EC-5177D741FD10}"/>
            </a:ext>
          </a:extLst>
        </xdr:cNvPr>
        <xdr:cNvCxnSpPr/>
      </xdr:nvCxnSpPr>
      <xdr:spPr>
        <a:xfrm>
          <a:off x="3289300" y="5906044"/>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83911</xdr:rowOff>
    </xdr:from>
    <xdr:to>
      <xdr:col>11</xdr:col>
      <xdr:colOff>187325</xdr:colOff>
      <xdr:row>30</xdr:row>
      <xdr:rowOff>14061</xdr:rowOff>
    </xdr:to>
    <xdr:sp macro="" textlink="">
      <xdr:nvSpPr>
        <xdr:cNvPr id="99" name="楕円 98">
          <a:extLst>
            <a:ext uri="{FF2B5EF4-FFF2-40B4-BE49-F238E27FC236}">
              <a16:creationId xmlns:a16="http://schemas.microsoft.com/office/drawing/2014/main" id="{E19C9F2F-F456-4003-9ECA-50433C2C3C1F}"/>
            </a:ext>
          </a:extLst>
        </xdr:cNvPr>
        <xdr:cNvSpPr/>
      </xdr:nvSpPr>
      <xdr:spPr>
        <a:xfrm>
          <a:off x="2476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134711</xdr:rowOff>
    </xdr:from>
    <xdr:to>
      <xdr:col>15</xdr:col>
      <xdr:colOff>136525</xdr:colOff>
      <xdr:row>29</xdr:row>
      <xdr:rowOff>162469</xdr:rowOff>
    </xdr:to>
    <xdr:cxnSp macro="">
      <xdr:nvCxnSpPr>
        <xdr:cNvPr id="100" name="直線コネクタ 99">
          <a:extLst>
            <a:ext uri="{FF2B5EF4-FFF2-40B4-BE49-F238E27FC236}">
              <a16:creationId xmlns:a16="http://schemas.microsoft.com/office/drawing/2014/main" id="{AF2D0B83-F5C8-4740-8F78-B0CCC8140EDF}"/>
            </a:ext>
          </a:extLst>
        </xdr:cNvPr>
        <xdr:cNvCxnSpPr/>
      </xdr:nvCxnSpPr>
      <xdr:spPr>
        <a:xfrm>
          <a:off x="2527300" y="5878286"/>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37647</xdr:rowOff>
    </xdr:from>
    <xdr:to>
      <xdr:col>7</xdr:col>
      <xdr:colOff>187325</xdr:colOff>
      <xdr:row>29</xdr:row>
      <xdr:rowOff>139247</xdr:rowOff>
    </xdr:to>
    <xdr:sp macro="" textlink="">
      <xdr:nvSpPr>
        <xdr:cNvPr id="101" name="楕円 100">
          <a:extLst>
            <a:ext uri="{FF2B5EF4-FFF2-40B4-BE49-F238E27FC236}">
              <a16:creationId xmlns:a16="http://schemas.microsoft.com/office/drawing/2014/main" id="{FDF9822F-442C-4BD7-BA2A-F41FB93ABF6C}"/>
            </a:ext>
          </a:extLst>
        </xdr:cNvPr>
        <xdr:cNvSpPr/>
      </xdr:nvSpPr>
      <xdr:spPr>
        <a:xfrm>
          <a:off x="17145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88447</xdr:rowOff>
    </xdr:from>
    <xdr:to>
      <xdr:col>11</xdr:col>
      <xdr:colOff>136525</xdr:colOff>
      <xdr:row>29</xdr:row>
      <xdr:rowOff>134711</xdr:rowOff>
    </xdr:to>
    <xdr:cxnSp macro="">
      <xdr:nvCxnSpPr>
        <xdr:cNvPr id="102" name="直線コネクタ 101">
          <a:extLst>
            <a:ext uri="{FF2B5EF4-FFF2-40B4-BE49-F238E27FC236}">
              <a16:creationId xmlns:a16="http://schemas.microsoft.com/office/drawing/2014/main" id="{35893C0E-46B3-4AF7-AB9F-69A58DA9F6CC}"/>
            </a:ext>
          </a:extLst>
        </xdr:cNvPr>
        <xdr:cNvCxnSpPr/>
      </xdr:nvCxnSpPr>
      <xdr:spPr>
        <a:xfrm>
          <a:off x="1765300" y="5832022"/>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103" name="n_1aveValue有形固定資産減価償却率">
          <a:extLst>
            <a:ext uri="{FF2B5EF4-FFF2-40B4-BE49-F238E27FC236}">
              <a16:creationId xmlns:a16="http://schemas.microsoft.com/office/drawing/2014/main" id="{212C9282-C6C2-4B91-B645-39DB8ABEB11B}"/>
            </a:ext>
          </a:extLst>
        </xdr:cNvPr>
        <xdr:cNvSpPr txBox="1"/>
      </xdr:nvSpPr>
      <xdr:spPr>
        <a:xfrm>
          <a:off x="38360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32946</xdr:rowOff>
    </xdr:from>
    <xdr:ext cx="405111" cy="259045"/>
    <xdr:sp macro="" textlink="">
      <xdr:nvSpPr>
        <xdr:cNvPr id="104" name="n_2aveValue有形固定資産減価償却率">
          <a:extLst>
            <a:ext uri="{FF2B5EF4-FFF2-40B4-BE49-F238E27FC236}">
              <a16:creationId xmlns:a16="http://schemas.microsoft.com/office/drawing/2014/main" id="{1CAA6130-6320-43F7-8984-6853C855B172}"/>
            </a:ext>
          </a:extLst>
        </xdr:cNvPr>
        <xdr:cNvSpPr txBox="1"/>
      </xdr:nvSpPr>
      <xdr:spPr>
        <a:xfrm>
          <a:off x="3086744" y="5947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21335</xdr:rowOff>
    </xdr:from>
    <xdr:ext cx="405111" cy="259045"/>
    <xdr:sp macro="" textlink="">
      <xdr:nvSpPr>
        <xdr:cNvPr id="105" name="n_3aveValue有形固定資産減価償却率">
          <a:extLst>
            <a:ext uri="{FF2B5EF4-FFF2-40B4-BE49-F238E27FC236}">
              <a16:creationId xmlns:a16="http://schemas.microsoft.com/office/drawing/2014/main" id="{E4A4EEB1-0D76-46DC-9B94-E6170209B520}"/>
            </a:ext>
          </a:extLst>
        </xdr:cNvPr>
        <xdr:cNvSpPr txBox="1"/>
      </xdr:nvSpPr>
      <xdr:spPr>
        <a:xfrm>
          <a:off x="2324744" y="559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152689</xdr:rowOff>
    </xdr:from>
    <xdr:ext cx="405111" cy="259045"/>
    <xdr:sp macro="" textlink="">
      <xdr:nvSpPr>
        <xdr:cNvPr id="106" name="n_4aveValue有形固定資産減価償却率">
          <a:extLst>
            <a:ext uri="{FF2B5EF4-FFF2-40B4-BE49-F238E27FC236}">
              <a16:creationId xmlns:a16="http://schemas.microsoft.com/office/drawing/2014/main" id="{D48413DC-A90E-47AE-AE24-AFBD1B955C10}"/>
            </a:ext>
          </a:extLst>
        </xdr:cNvPr>
        <xdr:cNvSpPr txBox="1"/>
      </xdr:nvSpPr>
      <xdr:spPr>
        <a:xfrm>
          <a:off x="1562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79210</xdr:rowOff>
    </xdr:from>
    <xdr:ext cx="405111" cy="259045"/>
    <xdr:sp macro="" textlink="">
      <xdr:nvSpPr>
        <xdr:cNvPr id="107" name="n_1mainValue有形固定資産減価償却率">
          <a:extLst>
            <a:ext uri="{FF2B5EF4-FFF2-40B4-BE49-F238E27FC236}">
              <a16:creationId xmlns:a16="http://schemas.microsoft.com/office/drawing/2014/main" id="{45C0CEC7-595F-4B45-AB4E-BDEC402A0AF3}"/>
            </a:ext>
          </a:extLst>
        </xdr:cNvPr>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58346</xdr:rowOff>
    </xdr:from>
    <xdr:ext cx="405111" cy="259045"/>
    <xdr:sp macro="" textlink="">
      <xdr:nvSpPr>
        <xdr:cNvPr id="108" name="n_2mainValue有形固定資産減価償却率">
          <a:extLst>
            <a:ext uri="{FF2B5EF4-FFF2-40B4-BE49-F238E27FC236}">
              <a16:creationId xmlns:a16="http://schemas.microsoft.com/office/drawing/2014/main" id="{7F510D05-9026-4ABB-A479-593868D373CB}"/>
            </a:ext>
          </a:extLst>
        </xdr:cNvPr>
        <xdr:cNvSpPr txBox="1"/>
      </xdr:nvSpPr>
      <xdr:spPr>
        <a:xfrm>
          <a:off x="3086744" y="563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5188</xdr:rowOff>
    </xdr:from>
    <xdr:ext cx="405111" cy="259045"/>
    <xdr:sp macro="" textlink="">
      <xdr:nvSpPr>
        <xdr:cNvPr id="109" name="n_3mainValue有形固定資産減価償却率">
          <a:extLst>
            <a:ext uri="{FF2B5EF4-FFF2-40B4-BE49-F238E27FC236}">
              <a16:creationId xmlns:a16="http://schemas.microsoft.com/office/drawing/2014/main" id="{5BF14371-0E93-4A73-8E20-A7589F3C8DED}"/>
            </a:ext>
          </a:extLst>
        </xdr:cNvPr>
        <xdr:cNvSpPr txBox="1"/>
      </xdr:nvSpPr>
      <xdr:spPr>
        <a:xfrm>
          <a:off x="2324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130374</xdr:rowOff>
    </xdr:from>
    <xdr:ext cx="405111" cy="259045"/>
    <xdr:sp macro="" textlink="">
      <xdr:nvSpPr>
        <xdr:cNvPr id="110" name="n_4mainValue有形固定資産減価償却率">
          <a:extLst>
            <a:ext uri="{FF2B5EF4-FFF2-40B4-BE49-F238E27FC236}">
              <a16:creationId xmlns:a16="http://schemas.microsoft.com/office/drawing/2014/main" id="{2C9B2846-DDA5-489C-BCFC-9659BE5FBB82}"/>
            </a:ext>
          </a:extLst>
        </xdr:cNvPr>
        <xdr:cNvSpPr txBox="1"/>
      </xdr:nvSpPr>
      <xdr:spPr>
        <a:xfrm>
          <a:off x="1562744" y="5873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1BBF84EA-D049-4697-9B98-FD686917735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915D621B-CBB2-479F-B619-16DE061141F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F70C60F3-9901-444A-BB7D-7044A5991F1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DF6D4225-79BA-4DFC-B757-057631BA537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3729D77B-E404-4005-A530-17DDEA8027D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7048DA6B-9A2C-40DF-96CE-993FCCDE80F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10E9CB-141B-4DA1-AC9A-7B3E0D39FD9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7F84FEF6-64BD-4992-8B2D-A03DB0EDE7B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F2E82AE2-62FD-4598-B607-5DD547967D1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E19749CD-84AD-45B2-9985-B4E5B80D810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626175E4-1952-44F9-A0E0-00651FD5D6E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3999C708-2063-47D0-A35E-4949968DD8A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78D80BCE-2F21-4852-B4DC-A89F6D7B83F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18</a:t>
          </a:r>
          <a:r>
            <a:rPr kumimoji="1" lang="ja-JP" altLang="en-US" sz="900">
              <a:latin typeface="ＭＳ Ｐゴシック" panose="020B0600070205080204" pitchFamily="50" charset="-128"/>
              <a:ea typeface="ＭＳ Ｐゴシック" panose="020B0600070205080204" pitchFamily="50" charset="-128"/>
            </a:rPr>
            <a:t>年度から平成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年度までの間、任意繰上償還（市債の前倒し返済）を継続的に実施したことで、将来負担額の減少が図られた。また、近年は地方債の償還額が発行額を上回っており、地方債残高が減少傾向（前年度比△</a:t>
          </a:r>
          <a:r>
            <a:rPr kumimoji="1" lang="en-US" altLang="ja-JP" sz="900">
              <a:latin typeface="ＭＳ Ｐゴシック" panose="020B0600070205080204" pitchFamily="50" charset="-128"/>
              <a:ea typeface="ＭＳ Ｐゴシック" panose="020B0600070205080204" pitchFamily="50" charset="-128"/>
            </a:rPr>
            <a:t>1,555</a:t>
          </a:r>
          <a:r>
            <a:rPr kumimoji="1" lang="ja-JP" altLang="en-US" sz="900">
              <a:latin typeface="ＭＳ Ｐゴシック" panose="020B0600070205080204" pitchFamily="50" charset="-128"/>
              <a:ea typeface="ＭＳ Ｐゴシック" panose="020B0600070205080204" pitchFamily="50" charset="-128"/>
            </a:rPr>
            <a:t>百万円）にある。このため、類似団体と比較して低い比率（債務償還可能年数が短い）となっている。</a:t>
          </a:r>
        </a:p>
        <a:p>
          <a:r>
            <a:rPr kumimoji="1" lang="ja-JP" altLang="en-US" sz="900">
              <a:latin typeface="ＭＳ Ｐゴシック" panose="020B0600070205080204" pitchFamily="50" charset="-128"/>
              <a:ea typeface="ＭＳ Ｐゴシック" panose="020B0600070205080204" pitchFamily="50" charset="-128"/>
            </a:rPr>
            <a:t>　しかし、財政事情により、令和元年度以降から任意繰上償還を見送っていること、また今後、公共施設・設備等の更新の増加などにより地方債残高が増えれば、債務償還比率が悪化する可能性があることから、地方債充当事業を厳選し適正な発行に努めると共に、必要に応じて地方債発行額の抑制等を行っていく。</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3C6CDF30-31F4-45E7-9940-8AFE30F84A3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183D0E3D-ADE8-4619-BF28-E8B6E210F75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18103749-3F5C-4D58-B9B7-41394F902EC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B6630262-B2C2-4D87-BA95-C839D653EEB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F8EA530A-7EAA-4FDA-8D57-14D13D99F6BF}"/>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CF7B5648-1EAC-4B42-B9CA-EA5DB9D5D98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CE8984CB-BFED-4992-941F-941A411EEE3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CE1486E7-91B8-47E3-8D88-447FC528F89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2C731628-16EC-403B-A4BD-8EE18C61EE9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E69D37C1-7CC0-4E44-99DB-0E89DF7CDA7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C049F41-D614-430A-890A-03DAFE64D27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262AB3AF-3FB6-4EC8-99C5-08555EB2E39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6" name="テキスト ボックス 135">
          <a:extLst>
            <a:ext uri="{FF2B5EF4-FFF2-40B4-BE49-F238E27FC236}">
              <a16:creationId xmlns:a16="http://schemas.microsoft.com/office/drawing/2014/main" id="{93F52918-8A79-4D54-AD44-AE768CB42DF8}"/>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4EFF14A3-81C7-4FFF-A16F-E7F662752D8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8" name="テキスト ボックス 137">
          <a:extLst>
            <a:ext uri="{FF2B5EF4-FFF2-40B4-BE49-F238E27FC236}">
              <a16:creationId xmlns:a16="http://schemas.microsoft.com/office/drawing/2014/main" id="{CB2BB6D9-B3F1-4C59-A844-79DBF886DCCD}"/>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9" name="債務償還比率グラフ枠">
          <a:extLst>
            <a:ext uri="{FF2B5EF4-FFF2-40B4-BE49-F238E27FC236}">
              <a16:creationId xmlns:a16="http://schemas.microsoft.com/office/drawing/2014/main" id="{90219EC6-67C9-4A2A-B6B9-2BFF10493FA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40" name="直線コネクタ 139">
          <a:extLst>
            <a:ext uri="{FF2B5EF4-FFF2-40B4-BE49-F238E27FC236}">
              <a16:creationId xmlns:a16="http://schemas.microsoft.com/office/drawing/2014/main" id="{CD685419-576D-4E7A-B17A-3E233AD69FE7}"/>
            </a:ext>
          </a:extLst>
        </xdr:cNvPr>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41" name="債務償還比率最小値テキスト">
          <a:extLst>
            <a:ext uri="{FF2B5EF4-FFF2-40B4-BE49-F238E27FC236}">
              <a16:creationId xmlns:a16="http://schemas.microsoft.com/office/drawing/2014/main" id="{2F7EBF9F-CD11-461D-A7BC-6E4282263D19}"/>
            </a:ext>
          </a:extLst>
        </xdr:cNvPr>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42" name="直線コネクタ 141">
          <a:extLst>
            <a:ext uri="{FF2B5EF4-FFF2-40B4-BE49-F238E27FC236}">
              <a16:creationId xmlns:a16="http://schemas.microsoft.com/office/drawing/2014/main" id="{0CBC2512-BE18-46F9-AEF3-6308776D9FB0}"/>
            </a:ext>
          </a:extLst>
        </xdr:cNvPr>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43" name="債務償還比率最大値テキスト">
          <a:extLst>
            <a:ext uri="{FF2B5EF4-FFF2-40B4-BE49-F238E27FC236}">
              <a16:creationId xmlns:a16="http://schemas.microsoft.com/office/drawing/2014/main" id="{96DE46A6-5A8A-4E1E-866A-15499FBDBDC5}"/>
            </a:ext>
          </a:extLst>
        </xdr:cNvPr>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44" name="直線コネクタ 143">
          <a:extLst>
            <a:ext uri="{FF2B5EF4-FFF2-40B4-BE49-F238E27FC236}">
              <a16:creationId xmlns:a16="http://schemas.microsoft.com/office/drawing/2014/main" id="{88DCA190-3577-46A8-A492-2EC080C08EE3}"/>
            </a:ext>
          </a:extLst>
        </xdr:cNvPr>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45" name="債務償還比率平均値テキスト">
          <a:extLst>
            <a:ext uri="{FF2B5EF4-FFF2-40B4-BE49-F238E27FC236}">
              <a16:creationId xmlns:a16="http://schemas.microsoft.com/office/drawing/2014/main" id="{DB9D6149-B7FD-4F15-9FDC-74A90FC2343D}"/>
            </a:ext>
          </a:extLst>
        </xdr:cNvPr>
        <xdr:cNvSpPr txBox="1"/>
      </xdr:nvSpPr>
      <xdr:spPr>
        <a:xfrm>
          <a:off x="14846300" y="580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46" name="フローチャート: 判断 145">
          <a:extLst>
            <a:ext uri="{FF2B5EF4-FFF2-40B4-BE49-F238E27FC236}">
              <a16:creationId xmlns:a16="http://schemas.microsoft.com/office/drawing/2014/main" id="{5A5D64DB-C965-40BE-A80F-C9CE3566E169}"/>
            </a:ext>
          </a:extLst>
        </xdr:cNvPr>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47" name="フローチャート: 判断 146">
          <a:extLst>
            <a:ext uri="{FF2B5EF4-FFF2-40B4-BE49-F238E27FC236}">
              <a16:creationId xmlns:a16="http://schemas.microsoft.com/office/drawing/2014/main" id="{74843AF0-C15C-43D6-B6B2-3EE270BDE935}"/>
            </a:ext>
          </a:extLst>
        </xdr:cNvPr>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132704</xdr:rowOff>
    </xdr:from>
    <xdr:to>
      <xdr:col>68</xdr:col>
      <xdr:colOff>123825</xdr:colOff>
      <xdr:row>31</xdr:row>
      <xdr:rowOff>62854</xdr:rowOff>
    </xdr:to>
    <xdr:sp macro="" textlink="">
      <xdr:nvSpPr>
        <xdr:cNvPr id="148" name="フローチャート: 判断 147">
          <a:extLst>
            <a:ext uri="{FF2B5EF4-FFF2-40B4-BE49-F238E27FC236}">
              <a16:creationId xmlns:a16="http://schemas.microsoft.com/office/drawing/2014/main" id="{6AC0FAEE-088D-41EB-9C6E-E42A24817D32}"/>
            </a:ext>
          </a:extLst>
        </xdr:cNvPr>
        <xdr:cNvSpPr/>
      </xdr:nvSpPr>
      <xdr:spPr>
        <a:xfrm>
          <a:off x="13271500" y="604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104278</xdr:rowOff>
    </xdr:from>
    <xdr:to>
      <xdr:col>64</xdr:col>
      <xdr:colOff>123825</xdr:colOff>
      <xdr:row>31</xdr:row>
      <xdr:rowOff>34428</xdr:rowOff>
    </xdr:to>
    <xdr:sp macro="" textlink="">
      <xdr:nvSpPr>
        <xdr:cNvPr id="149" name="フローチャート: 判断 148">
          <a:extLst>
            <a:ext uri="{FF2B5EF4-FFF2-40B4-BE49-F238E27FC236}">
              <a16:creationId xmlns:a16="http://schemas.microsoft.com/office/drawing/2014/main" id="{FBCFA852-2964-429D-8CE3-4E2D351DBCC9}"/>
            </a:ext>
          </a:extLst>
        </xdr:cNvPr>
        <xdr:cNvSpPr/>
      </xdr:nvSpPr>
      <xdr:spPr>
        <a:xfrm>
          <a:off x="12509500" y="601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140441</xdr:rowOff>
    </xdr:from>
    <xdr:to>
      <xdr:col>60</xdr:col>
      <xdr:colOff>123825</xdr:colOff>
      <xdr:row>31</xdr:row>
      <xdr:rowOff>70591</xdr:rowOff>
    </xdr:to>
    <xdr:sp macro="" textlink="">
      <xdr:nvSpPr>
        <xdr:cNvPr id="150" name="フローチャート: 判断 149">
          <a:extLst>
            <a:ext uri="{FF2B5EF4-FFF2-40B4-BE49-F238E27FC236}">
              <a16:creationId xmlns:a16="http://schemas.microsoft.com/office/drawing/2014/main" id="{B418B9B8-7ED4-4672-ABD0-2A2156F9F2F8}"/>
            </a:ext>
          </a:extLst>
        </xdr:cNvPr>
        <xdr:cNvSpPr/>
      </xdr:nvSpPr>
      <xdr:spPr>
        <a:xfrm>
          <a:off x="11747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A163BD4B-61A3-4B07-9F89-FA5B64BB644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ADFCC94C-C86F-48A6-8CC7-3C849874F4A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B154877E-022C-4E9A-9AEB-101A1F77BAB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D935A3E4-1AEF-468B-9780-23861E7E2A0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0E50A071-35F3-448D-82D9-B5CB5F6164F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10880</xdr:rowOff>
    </xdr:from>
    <xdr:to>
      <xdr:col>76</xdr:col>
      <xdr:colOff>73025</xdr:colOff>
      <xdr:row>28</xdr:row>
      <xdr:rowOff>112480</xdr:rowOff>
    </xdr:to>
    <xdr:sp macro="" textlink="">
      <xdr:nvSpPr>
        <xdr:cNvPr id="156" name="楕円 155">
          <a:extLst>
            <a:ext uri="{FF2B5EF4-FFF2-40B4-BE49-F238E27FC236}">
              <a16:creationId xmlns:a16="http://schemas.microsoft.com/office/drawing/2014/main" id="{82CBE597-E0B5-48D9-95E8-F4F9A65DBEAF}"/>
            </a:ext>
          </a:extLst>
        </xdr:cNvPr>
        <xdr:cNvSpPr/>
      </xdr:nvSpPr>
      <xdr:spPr>
        <a:xfrm>
          <a:off x="14744700" y="558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33757</xdr:rowOff>
    </xdr:from>
    <xdr:ext cx="469744" cy="259045"/>
    <xdr:sp macro="" textlink="">
      <xdr:nvSpPr>
        <xdr:cNvPr id="157" name="債務償還比率該当値テキスト">
          <a:extLst>
            <a:ext uri="{FF2B5EF4-FFF2-40B4-BE49-F238E27FC236}">
              <a16:creationId xmlns:a16="http://schemas.microsoft.com/office/drawing/2014/main" id="{D5186153-5DFC-4F7C-B109-94906FCFF033}"/>
            </a:ext>
          </a:extLst>
        </xdr:cNvPr>
        <xdr:cNvSpPr txBox="1"/>
      </xdr:nvSpPr>
      <xdr:spPr>
        <a:xfrm>
          <a:off x="14846300" y="543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134482</xdr:rowOff>
    </xdr:from>
    <xdr:to>
      <xdr:col>72</xdr:col>
      <xdr:colOff>123825</xdr:colOff>
      <xdr:row>29</xdr:row>
      <xdr:rowOff>64632</xdr:rowOff>
    </xdr:to>
    <xdr:sp macro="" textlink="">
      <xdr:nvSpPr>
        <xdr:cNvPr id="158" name="楕円 157">
          <a:extLst>
            <a:ext uri="{FF2B5EF4-FFF2-40B4-BE49-F238E27FC236}">
              <a16:creationId xmlns:a16="http://schemas.microsoft.com/office/drawing/2014/main" id="{BC20E3F3-E22E-40D7-8ED3-EDE51AA0A56D}"/>
            </a:ext>
          </a:extLst>
        </xdr:cNvPr>
        <xdr:cNvSpPr/>
      </xdr:nvSpPr>
      <xdr:spPr>
        <a:xfrm>
          <a:off x="14033500" y="570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61680</xdr:rowOff>
    </xdr:from>
    <xdr:to>
      <xdr:col>76</xdr:col>
      <xdr:colOff>22225</xdr:colOff>
      <xdr:row>29</xdr:row>
      <xdr:rowOff>13832</xdr:rowOff>
    </xdr:to>
    <xdr:cxnSp macro="">
      <xdr:nvCxnSpPr>
        <xdr:cNvPr id="159" name="直線コネクタ 158">
          <a:extLst>
            <a:ext uri="{FF2B5EF4-FFF2-40B4-BE49-F238E27FC236}">
              <a16:creationId xmlns:a16="http://schemas.microsoft.com/office/drawing/2014/main" id="{34AC7EEE-33D7-465C-8C66-9BEEB705B449}"/>
            </a:ext>
          </a:extLst>
        </xdr:cNvPr>
        <xdr:cNvCxnSpPr/>
      </xdr:nvCxnSpPr>
      <xdr:spPr>
        <a:xfrm flipV="1">
          <a:off x="14084300" y="5633805"/>
          <a:ext cx="711200" cy="12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28522</xdr:rowOff>
    </xdr:from>
    <xdr:to>
      <xdr:col>68</xdr:col>
      <xdr:colOff>123825</xdr:colOff>
      <xdr:row>29</xdr:row>
      <xdr:rowOff>130122</xdr:rowOff>
    </xdr:to>
    <xdr:sp macro="" textlink="">
      <xdr:nvSpPr>
        <xdr:cNvPr id="160" name="楕円 159">
          <a:extLst>
            <a:ext uri="{FF2B5EF4-FFF2-40B4-BE49-F238E27FC236}">
              <a16:creationId xmlns:a16="http://schemas.microsoft.com/office/drawing/2014/main" id="{CDD24AB0-03C5-4B26-95D0-6C2A927D6750}"/>
            </a:ext>
          </a:extLst>
        </xdr:cNvPr>
        <xdr:cNvSpPr/>
      </xdr:nvSpPr>
      <xdr:spPr>
        <a:xfrm>
          <a:off x="13271500" y="577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13832</xdr:rowOff>
    </xdr:from>
    <xdr:to>
      <xdr:col>72</xdr:col>
      <xdr:colOff>73025</xdr:colOff>
      <xdr:row>29</xdr:row>
      <xdr:rowOff>79322</xdr:rowOff>
    </xdr:to>
    <xdr:cxnSp macro="">
      <xdr:nvCxnSpPr>
        <xdr:cNvPr id="161" name="直線コネクタ 160">
          <a:extLst>
            <a:ext uri="{FF2B5EF4-FFF2-40B4-BE49-F238E27FC236}">
              <a16:creationId xmlns:a16="http://schemas.microsoft.com/office/drawing/2014/main" id="{EA7FFF51-221A-4AB7-A3BE-5C17E92012CF}"/>
            </a:ext>
          </a:extLst>
        </xdr:cNvPr>
        <xdr:cNvCxnSpPr/>
      </xdr:nvCxnSpPr>
      <xdr:spPr>
        <a:xfrm flipV="1">
          <a:off x="13322300" y="5757407"/>
          <a:ext cx="762000" cy="6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33380</xdr:rowOff>
    </xdr:from>
    <xdr:to>
      <xdr:col>64</xdr:col>
      <xdr:colOff>123825</xdr:colOff>
      <xdr:row>29</xdr:row>
      <xdr:rowOff>134980</xdr:rowOff>
    </xdr:to>
    <xdr:sp macro="" textlink="">
      <xdr:nvSpPr>
        <xdr:cNvPr id="162" name="楕円 161">
          <a:extLst>
            <a:ext uri="{FF2B5EF4-FFF2-40B4-BE49-F238E27FC236}">
              <a16:creationId xmlns:a16="http://schemas.microsoft.com/office/drawing/2014/main" id="{F082B7F3-7827-433A-9C46-4BE9A451B1B3}"/>
            </a:ext>
          </a:extLst>
        </xdr:cNvPr>
        <xdr:cNvSpPr/>
      </xdr:nvSpPr>
      <xdr:spPr>
        <a:xfrm>
          <a:off x="12509500" y="57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79322</xdr:rowOff>
    </xdr:from>
    <xdr:to>
      <xdr:col>68</xdr:col>
      <xdr:colOff>73025</xdr:colOff>
      <xdr:row>29</xdr:row>
      <xdr:rowOff>84180</xdr:rowOff>
    </xdr:to>
    <xdr:cxnSp macro="">
      <xdr:nvCxnSpPr>
        <xdr:cNvPr id="163" name="直線コネクタ 162">
          <a:extLst>
            <a:ext uri="{FF2B5EF4-FFF2-40B4-BE49-F238E27FC236}">
              <a16:creationId xmlns:a16="http://schemas.microsoft.com/office/drawing/2014/main" id="{636788CB-8C57-4644-93D0-DCD611EFDFE5}"/>
            </a:ext>
          </a:extLst>
        </xdr:cNvPr>
        <xdr:cNvCxnSpPr/>
      </xdr:nvCxnSpPr>
      <xdr:spPr>
        <a:xfrm flipV="1">
          <a:off x="12560300" y="5822897"/>
          <a:ext cx="762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118121</xdr:rowOff>
    </xdr:from>
    <xdr:to>
      <xdr:col>60</xdr:col>
      <xdr:colOff>123825</xdr:colOff>
      <xdr:row>30</xdr:row>
      <xdr:rowOff>48271</xdr:rowOff>
    </xdr:to>
    <xdr:sp macro="" textlink="">
      <xdr:nvSpPr>
        <xdr:cNvPr id="164" name="楕円 163">
          <a:extLst>
            <a:ext uri="{FF2B5EF4-FFF2-40B4-BE49-F238E27FC236}">
              <a16:creationId xmlns:a16="http://schemas.microsoft.com/office/drawing/2014/main" id="{8BECE124-9CD9-4EE0-8C94-2DD9E3290502}"/>
            </a:ext>
          </a:extLst>
        </xdr:cNvPr>
        <xdr:cNvSpPr/>
      </xdr:nvSpPr>
      <xdr:spPr>
        <a:xfrm>
          <a:off x="11747500" y="58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84180</xdr:rowOff>
    </xdr:from>
    <xdr:to>
      <xdr:col>64</xdr:col>
      <xdr:colOff>73025</xdr:colOff>
      <xdr:row>29</xdr:row>
      <xdr:rowOff>168921</xdr:rowOff>
    </xdr:to>
    <xdr:cxnSp macro="">
      <xdr:nvCxnSpPr>
        <xdr:cNvPr id="165" name="直線コネクタ 164">
          <a:extLst>
            <a:ext uri="{FF2B5EF4-FFF2-40B4-BE49-F238E27FC236}">
              <a16:creationId xmlns:a16="http://schemas.microsoft.com/office/drawing/2014/main" id="{7269FD41-C49E-41C5-B1D8-2A4EA3D3F130}"/>
            </a:ext>
          </a:extLst>
        </xdr:cNvPr>
        <xdr:cNvCxnSpPr/>
      </xdr:nvCxnSpPr>
      <xdr:spPr>
        <a:xfrm flipV="1">
          <a:off x="11798300" y="5827755"/>
          <a:ext cx="762000" cy="8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66" name="n_1aveValue債務償還比率">
          <a:extLst>
            <a:ext uri="{FF2B5EF4-FFF2-40B4-BE49-F238E27FC236}">
              <a16:creationId xmlns:a16="http://schemas.microsoft.com/office/drawing/2014/main" id="{CE5D144A-49C6-46AD-B230-1EFBC6D19F1F}"/>
            </a:ext>
          </a:extLst>
        </xdr:cNvPr>
        <xdr:cNvSpPr txBox="1"/>
      </xdr:nvSpPr>
      <xdr:spPr>
        <a:xfrm>
          <a:off x="13836727" y="616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53981</xdr:rowOff>
    </xdr:from>
    <xdr:ext cx="469744" cy="259045"/>
    <xdr:sp macro="" textlink="">
      <xdr:nvSpPr>
        <xdr:cNvPr id="167" name="n_2aveValue債務償還比率">
          <a:extLst>
            <a:ext uri="{FF2B5EF4-FFF2-40B4-BE49-F238E27FC236}">
              <a16:creationId xmlns:a16="http://schemas.microsoft.com/office/drawing/2014/main" id="{5E2B0581-3128-4819-9F3B-94565BDC871B}"/>
            </a:ext>
          </a:extLst>
        </xdr:cNvPr>
        <xdr:cNvSpPr txBox="1"/>
      </xdr:nvSpPr>
      <xdr:spPr>
        <a:xfrm>
          <a:off x="13087427" y="614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25555</xdr:rowOff>
    </xdr:from>
    <xdr:ext cx="469744" cy="259045"/>
    <xdr:sp macro="" textlink="">
      <xdr:nvSpPr>
        <xdr:cNvPr id="168" name="n_3aveValue債務償還比率">
          <a:extLst>
            <a:ext uri="{FF2B5EF4-FFF2-40B4-BE49-F238E27FC236}">
              <a16:creationId xmlns:a16="http://schemas.microsoft.com/office/drawing/2014/main" id="{A07D3E30-E3F5-49AA-9CF1-135598A7C335}"/>
            </a:ext>
          </a:extLst>
        </xdr:cNvPr>
        <xdr:cNvSpPr txBox="1"/>
      </xdr:nvSpPr>
      <xdr:spPr>
        <a:xfrm>
          <a:off x="12325427" y="611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61718</xdr:rowOff>
    </xdr:from>
    <xdr:ext cx="469744" cy="259045"/>
    <xdr:sp macro="" textlink="">
      <xdr:nvSpPr>
        <xdr:cNvPr id="169" name="n_4aveValue債務償還比率">
          <a:extLst>
            <a:ext uri="{FF2B5EF4-FFF2-40B4-BE49-F238E27FC236}">
              <a16:creationId xmlns:a16="http://schemas.microsoft.com/office/drawing/2014/main" id="{C045DB86-FC12-4CBA-9831-66DCBB7C49AF}"/>
            </a:ext>
          </a:extLst>
        </xdr:cNvPr>
        <xdr:cNvSpPr txBox="1"/>
      </xdr:nvSpPr>
      <xdr:spPr>
        <a:xfrm>
          <a:off x="11563427" y="614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81159</xdr:rowOff>
    </xdr:from>
    <xdr:ext cx="469744" cy="259045"/>
    <xdr:sp macro="" textlink="">
      <xdr:nvSpPr>
        <xdr:cNvPr id="170" name="n_1mainValue債務償還比率">
          <a:extLst>
            <a:ext uri="{FF2B5EF4-FFF2-40B4-BE49-F238E27FC236}">
              <a16:creationId xmlns:a16="http://schemas.microsoft.com/office/drawing/2014/main" id="{3921B705-6215-4C69-BBEF-CFB0224344DA}"/>
            </a:ext>
          </a:extLst>
        </xdr:cNvPr>
        <xdr:cNvSpPr txBox="1"/>
      </xdr:nvSpPr>
      <xdr:spPr>
        <a:xfrm>
          <a:off x="13836727" y="5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146649</xdr:rowOff>
    </xdr:from>
    <xdr:ext cx="469744" cy="259045"/>
    <xdr:sp macro="" textlink="">
      <xdr:nvSpPr>
        <xdr:cNvPr id="171" name="n_2mainValue債務償還比率">
          <a:extLst>
            <a:ext uri="{FF2B5EF4-FFF2-40B4-BE49-F238E27FC236}">
              <a16:creationId xmlns:a16="http://schemas.microsoft.com/office/drawing/2014/main" id="{D386992D-00C2-44E3-AA7F-E6B64D3325B0}"/>
            </a:ext>
          </a:extLst>
        </xdr:cNvPr>
        <xdr:cNvSpPr txBox="1"/>
      </xdr:nvSpPr>
      <xdr:spPr>
        <a:xfrm>
          <a:off x="13087427" y="554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151507</xdr:rowOff>
    </xdr:from>
    <xdr:ext cx="469744" cy="259045"/>
    <xdr:sp macro="" textlink="">
      <xdr:nvSpPr>
        <xdr:cNvPr id="172" name="n_3mainValue債務償還比率">
          <a:extLst>
            <a:ext uri="{FF2B5EF4-FFF2-40B4-BE49-F238E27FC236}">
              <a16:creationId xmlns:a16="http://schemas.microsoft.com/office/drawing/2014/main" id="{8AC5D6BB-9885-4808-B324-B6DC79A26266}"/>
            </a:ext>
          </a:extLst>
        </xdr:cNvPr>
        <xdr:cNvSpPr txBox="1"/>
      </xdr:nvSpPr>
      <xdr:spPr>
        <a:xfrm>
          <a:off x="12325427" y="555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64798</xdr:rowOff>
    </xdr:from>
    <xdr:ext cx="469744" cy="259045"/>
    <xdr:sp macro="" textlink="">
      <xdr:nvSpPr>
        <xdr:cNvPr id="173" name="n_4mainValue債務償還比率">
          <a:extLst>
            <a:ext uri="{FF2B5EF4-FFF2-40B4-BE49-F238E27FC236}">
              <a16:creationId xmlns:a16="http://schemas.microsoft.com/office/drawing/2014/main" id="{0FBA0201-D22E-4D8A-840D-9C66896BE64F}"/>
            </a:ext>
          </a:extLst>
        </xdr:cNvPr>
        <xdr:cNvSpPr txBox="1"/>
      </xdr:nvSpPr>
      <xdr:spPr>
        <a:xfrm>
          <a:off x="11563427" y="563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4" name="正方形/長方形 173">
          <a:extLst>
            <a:ext uri="{FF2B5EF4-FFF2-40B4-BE49-F238E27FC236}">
              <a16:creationId xmlns:a16="http://schemas.microsoft.com/office/drawing/2014/main" id="{4DED1323-CB3D-4B01-8AF3-ACC66249590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5" name="正方形/長方形 174">
          <a:extLst>
            <a:ext uri="{FF2B5EF4-FFF2-40B4-BE49-F238E27FC236}">
              <a16:creationId xmlns:a16="http://schemas.microsoft.com/office/drawing/2014/main" id="{8057F79B-D8B3-46C8-B5D4-8BF58CCB7CE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6" name="テキスト ボックス 175">
          <a:extLst>
            <a:ext uri="{FF2B5EF4-FFF2-40B4-BE49-F238E27FC236}">
              <a16:creationId xmlns:a16="http://schemas.microsoft.com/office/drawing/2014/main" id="{28B05A2C-73E9-4813-B363-1C7A26E503D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7" name="テキスト ボックス 176">
          <a:extLst>
            <a:ext uri="{FF2B5EF4-FFF2-40B4-BE49-F238E27FC236}">
              <a16:creationId xmlns:a16="http://schemas.microsoft.com/office/drawing/2014/main" id="{62980F1A-0912-435D-B081-95D84E3973B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8" name="テキスト ボックス 177">
          <a:extLst>
            <a:ext uri="{FF2B5EF4-FFF2-40B4-BE49-F238E27FC236}">
              <a16:creationId xmlns:a16="http://schemas.microsoft.com/office/drawing/2014/main" id="{DC6C2E0A-E5F9-41AB-AFB3-72B0597D912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9" name="テキスト ボックス 178">
          <a:extLst>
            <a:ext uri="{FF2B5EF4-FFF2-40B4-BE49-F238E27FC236}">
              <a16:creationId xmlns:a16="http://schemas.microsoft.com/office/drawing/2014/main" id="{994F06CD-F1E0-473D-877B-D7E64515137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BDF98E1-C578-4CF7-803E-41C70ECF2B9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96D7E1E-1F68-4E66-AF3C-0767A06E097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A8469B6-8F1D-4ACA-99FE-F2782C673FB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22E2CB2-40A7-4DC6-B56E-FED68493E28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D3CE0A1-E8AE-4356-9E9F-FFB9A527AC6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6437F4D-C392-4839-8BE4-C6838AD596C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9776E55-9363-4BE9-84C2-15EC057C9DD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15C591A-C518-45DB-9970-F0007484370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566B73F-104F-4307-9F02-67A1840E33E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EAAFB27-E3CE-43E2-9F74-5302AA5AE69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48,624
47,781
668.64
38,887,528
36,711,101
2,060,328
22,305,160
41,004,028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A93D006-539E-4670-87EE-E35882C1E47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97AA20F-0C34-485E-8FF7-C0B34D5ACC3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F011BD1-B066-4C50-8866-853EC64B767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E89D67B-D1AD-4ABC-97FC-8E94770C804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3773105-A1A7-477D-8F1D-6697B70821A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59874E4-DA50-4A76-BFA6-815F2643F1B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AA94762-C50D-4376-9007-025E43973F6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DF1D7CA-0189-4959-9ED4-F206F0B5871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F31362B-2DCE-4D68-866A-645B5E1848B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638D0AD-1F69-42FC-91FD-77764200913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5ED4871-DC47-43CC-8FC9-142D2A2E068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1BBADB8-F44A-42EE-BCE4-9AB01C89669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600055F-3FFC-4B12-9B5A-895BF688877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7B04D9E-40A3-4DF3-8DDF-F9CF56BD69D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AF282F6-CF8B-4ABB-91F5-43D4A9AD887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48B50CD-34F6-436E-B159-7BCDBEFD5E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BD48AD5-B39E-4E6F-BE3E-4C9A16DF112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39F0546-7D38-4C01-B9C7-2E7CC131A77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CD3E918-786B-4AA6-92A9-977122169EA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EA4E934-17E2-4381-96A2-37A3D7B6213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5B1E569-A22E-4973-BC01-2D1AE78C7E5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049C685-F6B3-4771-A84B-8C77714122C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A3393C6-D0D2-4CB6-9AFA-993F967002F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C963DD9-D2F6-4475-AFC4-35A1469FA8C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97A5882-1676-4357-BCCB-3F199D94CA1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99CD9E4-0B90-45BE-A33F-34599630A2D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95AF4C2-E34B-49B2-9BEE-1D656FA14B0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596D216-F138-46B9-B527-90D514B7310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4E9239F-0997-408D-AD87-E1B0756E67A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DE3A6D0-4450-4730-BF57-CDCBA2E5161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A38CB87-6424-4056-8164-0C2A2DF1C33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C9CBBCA-27B0-4C80-9475-E9D4A425FB9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EBA8496-B8BC-4123-995B-F8F8AAB8807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23207DB-6F5C-4AA7-9943-A8A0051F701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546BFD7-87FC-4E6A-A572-BC0AB52E7B6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669EA34-2A8B-4F73-A24C-855D417936C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59CD88A-EF02-47F0-A298-5594C146DFF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DEF9F73-B47A-4A96-909E-6E102386D6C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76F5C95-D183-463F-B5AB-805ED4A32C0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8D2C70A-9536-4967-BB40-848B7386D32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ED250F0-EDCE-4027-9998-7D3E331707F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B01637D-3A53-44FC-AC1B-00BE7C0B025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45260D7-AB89-4073-9CFE-7B440C3F801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29D4C16-52A4-4D4E-8A40-A45465BDC98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6B1F24A-6748-4400-ACC5-B81C610DDF3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09406C73-DF64-4168-9117-410A1FA3F068}"/>
            </a:ext>
          </a:extLst>
        </xdr:cNvPr>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38A12DB2-780E-49E8-9B59-263A79F5373B}"/>
            </a:ext>
          </a:extLst>
        </xdr:cNvPr>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19F1E6BD-DCA3-4695-A6BD-1496B3C59005}"/>
            </a:ext>
          </a:extLst>
        </xdr:cNvPr>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54FF1EEA-1ADA-4988-9112-9EFB68A461B7}"/>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2CC57493-8981-4BD6-91E4-64982372FEBF}"/>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1997C50F-0B96-4D07-8247-783F72FA8B0D}"/>
            </a:ext>
          </a:extLst>
        </xdr:cNvPr>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B28D5F45-DE6B-4376-B6AB-16ABAE03B0B3}"/>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6A482680-51F4-4F92-A72C-69100DD30453}"/>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2A15C267-3F05-4CDA-9B7C-5E0D0419E7E8}"/>
            </a:ext>
          </a:extLst>
        </xdr:cNvPr>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46355</xdr:rowOff>
    </xdr:from>
    <xdr:to>
      <xdr:col>10</xdr:col>
      <xdr:colOff>165100</xdr:colOff>
      <xdr:row>37</xdr:row>
      <xdr:rowOff>147955</xdr:rowOff>
    </xdr:to>
    <xdr:sp macro="" textlink="">
      <xdr:nvSpPr>
        <xdr:cNvPr id="66" name="フローチャート: 判断 65">
          <a:extLst>
            <a:ext uri="{FF2B5EF4-FFF2-40B4-BE49-F238E27FC236}">
              <a16:creationId xmlns:a16="http://schemas.microsoft.com/office/drawing/2014/main" id="{7ED08DBE-AAD5-402A-8EDE-E2E4640F537A}"/>
            </a:ext>
          </a:extLst>
        </xdr:cNvPr>
        <xdr:cNvSpPr/>
      </xdr:nvSpPr>
      <xdr:spPr>
        <a:xfrm>
          <a:off x="1968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158750</xdr:rowOff>
    </xdr:from>
    <xdr:to>
      <xdr:col>6</xdr:col>
      <xdr:colOff>38100</xdr:colOff>
      <xdr:row>37</xdr:row>
      <xdr:rowOff>88900</xdr:rowOff>
    </xdr:to>
    <xdr:sp macro="" textlink="">
      <xdr:nvSpPr>
        <xdr:cNvPr id="67" name="フローチャート: 判断 66">
          <a:extLst>
            <a:ext uri="{FF2B5EF4-FFF2-40B4-BE49-F238E27FC236}">
              <a16:creationId xmlns:a16="http://schemas.microsoft.com/office/drawing/2014/main" id="{044B2CF8-5749-4AF0-95CF-F9D7FDAA6F07}"/>
            </a:ext>
          </a:extLst>
        </xdr:cNvPr>
        <xdr:cNvSpPr/>
      </xdr:nvSpPr>
      <xdr:spPr>
        <a:xfrm>
          <a:off x="1079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17E3164-3B85-46CA-B4F7-D5D363A9068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93DA990-D491-405F-921C-614DED9395C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002ECAF-748F-468C-B63E-7F7E9D9762F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6BB719F-9137-45B2-A112-3CFB41C279A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77509D3-AA68-433E-AB4C-C3B6F63C774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124460</xdr:rowOff>
    </xdr:from>
    <xdr:to>
      <xdr:col>24</xdr:col>
      <xdr:colOff>114300</xdr:colOff>
      <xdr:row>39</xdr:row>
      <xdr:rowOff>54610</xdr:rowOff>
    </xdr:to>
    <xdr:sp macro="" textlink="">
      <xdr:nvSpPr>
        <xdr:cNvPr id="73" name="楕円 72">
          <a:extLst>
            <a:ext uri="{FF2B5EF4-FFF2-40B4-BE49-F238E27FC236}">
              <a16:creationId xmlns:a16="http://schemas.microsoft.com/office/drawing/2014/main" id="{5C4D8C47-5DD0-49CA-820E-F8E09528563A}"/>
            </a:ext>
          </a:extLst>
        </xdr:cNvPr>
        <xdr:cNvSpPr/>
      </xdr:nvSpPr>
      <xdr:spPr>
        <a:xfrm>
          <a:off x="4584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102887</xdr:rowOff>
    </xdr:from>
    <xdr:ext cx="405111" cy="259045"/>
    <xdr:sp macro="" textlink="">
      <xdr:nvSpPr>
        <xdr:cNvPr id="74" name="【道路】&#10;有形固定資産減価償却率該当値テキスト">
          <a:extLst>
            <a:ext uri="{FF2B5EF4-FFF2-40B4-BE49-F238E27FC236}">
              <a16:creationId xmlns:a16="http://schemas.microsoft.com/office/drawing/2014/main" id="{58136F2D-7A90-45A0-B3DE-D3297533E624}"/>
            </a:ext>
          </a:extLst>
        </xdr:cNvPr>
        <xdr:cNvSpPr txBox="1"/>
      </xdr:nvSpPr>
      <xdr:spPr>
        <a:xfrm>
          <a:off x="4673600"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99695</xdr:rowOff>
    </xdr:from>
    <xdr:to>
      <xdr:col>20</xdr:col>
      <xdr:colOff>38100</xdr:colOff>
      <xdr:row>39</xdr:row>
      <xdr:rowOff>29845</xdr:rowOff>
    </xdr:to>
    <xdr:sp macro="" textlink="">
      <xdr:nvSpPr>
        <xdr:cNvPr id="75" name="楕円 74">
          <a:extLst>
            <a:ext uri="{FF2B5EF4-FFF2-40B4-BE49-F238E27FC236}">
              <a16:creationId xmlns:a16="http://schemas.microsoft.com/office/drawing/2014/main" id="{6BA6D4AF-D9C8-4A2D-8991-BEFA49CCC2E7}"/>
            </a:ext>
          </a:extLst>
        </xdr:cNvPr>
        <xdr:cNvSpPr/>
      </xdr:nvSpPr>
      <xdr:spPr>
        <a:xfrm>
          <a:off x="3746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150495</xdr:rowOff>
    </xdr:from>
    <xdr:to>
      <xdr:col>24</xdr:col>
      <xdr:colOff>63500</xdr:colOff>
      <xdr:row>39</xdr:row>
      <xdr:rowOff>3810</xdr:rowOff>
    </xdr:to>
    <xdr:cxnSp macro="">
      <xdr:nvCxnSpPr>
        <xdr:cNvPr id="76" name="直線コネクタ 75">
          <a:extLst>
            <a:ext uri="{FF2B5EF4-FFF2-40B4-BE49-F238E27FC236}">
              <a16:creationId xmlns:a16="http://schemas.microsoft.com/office/drawing/2014/main" id="{396EF714-0949-45B2-9D5E-D5521CD6726F}"/>
            </a:ext>
          </a:extLst>
        </xdr:cNvPr>
        <xdr:cNvCxnSpPr/>
      </xdr:nvCxnSpPr>
      <xdr:spPr>
        <a:xfrm>
          <a:off x="3797300" y="666559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73025</xdr:rowOff>
    </xdr:from>
    <xdr:to>
      <xdr:col>15</xdr:col>
      <xdr:colOff>101600</xdr:colOff>
      <xdr:row>39</xdr:row>
      <xdr:rowOff>3175</xdr:rowOff>
    </xdr:to>
    <xdr:sp macro="" textlink="">
      <xdr:nvSpPr>
        <xdr:cNvPr id="77" name="楕円 76">
          <a:extLst>
            <a:ext uri="{FF2B5EF4-FFF2-40B4-BE49-F238E27FC236}">
              <a16:creationId xmlns:a16="http://schemas.microsoft.com/office/drawing/2014/main" id="{99BDEA9E-FAFB-4EBB-8939-D7625036751F}"/>
            </a:ext>
          </a:extLst>
        </xdr:cNvPr>
        <xdr:cNvSpPr/>
      </xdr:nvSpPr>
      <xdr:spPr>
        <a:xfrm>
          <a:off x="2857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123825</xdr:rowOff>
    </xdr:from>
    <xdr:to>
      <xdr:col>19</xdr:col>
      <xdr:colOff>177800</xdr:colOff>
      <xdr:row>38</xdr:row>
      <xdr:rowOff>150495</xdr:rowOff>
    </xdr:to>
    <xdr:cxnSp macro="">
      <xdr:nvCxnSpPr>
        <xdr:cNvPr id="78" name="直線コネクタ 77">
          <a:extLst>
            <a:ext uri="{FF2B5EF4-FFF2-40B4-BE49-F238E27FC236}">
              <a16:creationId xmlns:a16="http://schemas.microsoft.com/office/drawing/2014/main" id="{437316AF-F871-41A7-8043-44D3BB9ED9E5}"/>
            </a:ext>
          </a:extLst>
        </xdr:cNvPr>
        <xdr:cNvCxnSpPr/>
      </xdr:nvCxnSpPr>
      <xdr:spPr>
        <a:xfrm>
          <a:off x="2908300" y="66389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42545</xdr:rowOff>
    </xdr:from>
    <xdr:to>
      <xdr:col>10</xdr:col>
      <xdr:colOff>165100</xdr:colOff>
      <xdr:row>38</xdr:row>
      <xdr:rowOff>144145</xdr:rowOff>
    </xdr:to>
    <xdr:sp macro="" textlink="">
      <xdr:nvSpPr>
        <xdr:cNvPr id="79" name="楕円 78">
          <a:extLst>
            <a:ext uri="{FF2B5EF4-FFF2-40B4-BE49-F238E27FC236}">
              <a16:creationId xmlns:a16="http://schemas.microsoft.com/office/drawing/2014/main" id="{E346372D-D46C-4182-BFAE-07583D9B645A}"/>
            </a:ext>
          </a:extLst>
        </xdr:cNvPr>
        <xdr:cNvSpPr/>
      </xdr:nvSpPr>
      <xdr:spPr>
        <a:xfrm>
          <a:off x="1968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93345</xdr:rowOff>
    </xdr:from>
    <xdr:to>
      <xdr:col>15</xdr:col>
      <xdr:colOff>50800</xdr:colOff>
      <xdr:row>38</xdr:row>
      <xdr:rowOff>123825</xdr:rowOff>
    </xdr:to>
    <xdr:cxnSp macro="">
      <xdr:nvCxnSpPr>
        <xdr:cNvPr id="80" name="直線コネクタ 79">
          <a:extLst>
            <a:ext uri="{FF2B5EF4-FFF2-40B4-BE49-F238E27FC236}">
              <a16:creationId xmlns:a16="http://schemas.microsoft.com/office/drawing/2014/main" id="{1E55E823-5F3F-4DBD-A96D-BE53091D05CE}"/>
            </a:ext>
          </a:extLst>
        </xdr:cNvPr>
        <xdr:cNvCxnSpPr/>
      </xdr:nvCxnSpPr>
      <xdr:spPr>
        <a:xfrm>
          <a:off x="2019300" y="66084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13970</xdr:rowOff>
    </xdr:from>
    <xdr:to>
      <xdr:col>6</xdr:col>
      <xdr:colOff>38100</xdr:colOff>
      <xdr:row>38</xdr:row>
      <xdr:rowOff>115570</xdr:rowOff>
    </xdr:to>
    <xdr:sp macro="" textlink="">
      <xdr:nvSpPr>
        <xdr:cNvPr id="81" name="楕円 80">
          <a:extLst>
            <a:ext uri="{FF2B5EF4-FFF2-40B4-BE49-F238E27FC236}">
              <a16:creationId xmlns:a16="http://schemas.microsoft.com/office/drawing/2014/main" id="{F88AE0C4-4E83-4261-8868-9AE314FEAA10}"/>
            </a:ext>
          </a:extLst>
        </xdr:cNvPr>
        <xdr:cNvSpPr/>
      </xdr:nvSpPr>
      <xdr:spPr>
        <a:xfrm>
          <a:off x="1079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64770</xdr:rowOff>
    </xdr:from>
    <xdr:to>
      <xdr:col>10</xdr:col>
      <xdr:colOff>114300</xdr:colOff>
      <xdr:row>38</xdr:row>
      <xdr:rowOff>93345</xdr:rowOff>
    </xdr:to>
    <xdr:cxnSp macro="">
      <xdr:nvCxnSpPr>
        <xdr:cNvPr id="82" name="直線コネクタ 81">
          <a:extLst>
            <a:ext uri="{FF2B5EF4-FFF2-40B4-BE49-F238E27FC236}">
              <a16:creationId xmlns:a16="http://schemas.microsoft.com/office/drawing/2014/main" id="{EF1AE80B-6599-4535-B909-1E1E3DD570EF}"/>
            </a:ext>
          </a:extLst>
        </xdr:cNvPr>
        <xdr:cNvCxnSpPr/>
      </xdr:nvCxnSpPr>
      <xdr:spPr>
        <a:xfrm>
          <a:off x="1130300" y="65798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a:extLst>
            <a:ext uri="{FF2B5EF4-FFF2-40B4-BE49-F238E27FC236}">
              <a16:creationId xmlns:a16="http://schemas.microsoft.com/office/drawing/2014/main" id="{38990CB9-828D-4F46-AE6F-6F0377938D1B}"/>
            </a:ext>
          </a:extLst>
        </xdr:cNvPr>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a:extLst>
            <a:ext uri="{FF2B5EF4-FFF2-40B4-BE49-F238E27FC236}">
              <a16:creationId xmlns:a16="http://schemas.microsoft.com/office/drawing/2014/main" id="{696F886B-4B9B-41D0-91A5-07366CCA2349}"/>
            </a:ext>
          </a:extLst>
        </xdr:cNvPr>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164482</xdr:rowOff>
    </xdr:from>
    <xdr:ext cx="405111" cy="259045"/>
    <xdr:sp macro="" textlink="">
      <xdr:nvSpPr>
        <xdr:cNvPr id="85" name="n_3aveValue【道路】&#10;有形固定資産減価償却率">
          <a:extLst>
            <a:ext uri="{FF2B5EF4-FFF2-40B4-BE49-F238E27FC236}">
              <a16:creationId xmlns:a16="http://schemas.microsoft.com/office/drawing/2014/main" id="{E46503FE-4C39-4DDA-AEEA-EA5CBDB13E8F}"/>
            </a:ext>
          </a:extLst>
        </xdr:cNvPr>
        <xdr:cNvSpPr txBox="1"/>
      </xdr:nvSpPr>
      <xdr:spPr>
        <a:xfrm>
          <a:off x="1816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105427</xdr:rowOff>
    </xdr:from>
    <xdr:ext cx="405111" cy="259045"/>
    <xdr:sp macro="" textlink="">
      <xdr:nvSpPr>
        <xdr:cNvPr id="86" name="n_4aveValue【道路】&#10;有形固定資産減価償却率">
          <a:extLst>
            <a:ext uri="{FF2B5EF4-FFF2-40B4-BE49-F238E27FC236}">
              <a16:creationId xmlns:a16="http://schemas.microsoft.com/office/drawing/2014/main" id="{27CA4EC9-25B1-4E3D-9750-37B8B90B2196}"/>
            </a:ext>
          </a:extLst>
        </xdr:cNvPr>
        <xdr:cNvSpPr txBox="1"/>
      </xdr:nvSpPr>
      <xdr:spPr>
        <a:xfrm>
          <a:off x="927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20972</xdr:rowOff>
    </xdr:from>
    <xdr:ext cx="405111" cy="259045"/>
    <xdr:sp macro="" textlink="">
      <xdr:nvSpPr>
        <xdr:cNvPr id="87" name="n_1mainValue【道路】&#10;有形固定資産減価償却率">
          <a:extLst>
            <a:ext uri="{FF2B5EF4-FFF2-40B4-BE49-F238E27FC236}">
              <a16:creationId xmlns:a16="http://schemas.microsoft.com/office/drawing/2014/main" id="{6E4ADD0A-A95E-450D-86D3-12DCFC4D065B}"/>
            </a:ext>
          </a:extLst>
        </xdr:cNvPr>
        <xdr:cNvSpPr txBox="1"/>
      </xdr:nvSpPr>
      <xdr:spPr>
        <a:xfrm>
          <a:off x="35820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165752</xdr:rowOff>
    </xdr:from>
    <xdr:ext cx="405111" cy="259045"/>
    <xdr:sp macro="" textlink="">
      <xdr:nvSpPr>
        <xdr:cNvPr id="88" name="n_2mainValue【道路】&#10;有形固定資産減価償却率">
          <a:extLst>
            <a:ext uri="{FF2B5EF4-FFF2-40B4-BE49-F238E27FC236}">
              <a16:creationId xmlns:a16="http://schemas.microsoft.com/office/drawing/2014/main" id="{5392B457-DC62-4F47-AB1C-208FC0439954}"/>
            </a:ext>
          </a:extLst>
        </xdr:cNvPr>
        <xdr:cNvSpPr txBox="1"/>
      </xdr:nvSpPr>
      <xdr:spPr>
        <a:xfrm>
          <a:off x="2705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135272</xdr:rowOff>
    </xdr:from>
    <xdr:ext cx="405111" cy="259045"/>
    <xdr:sp macro="" textlink="">
      <xdr:nvSpPr>
        <xdr:cNvPr id="89" name="n_3mainValue【道路】&#10;有形固定資産減価償却率">
          <a:extLst>
            <a:ext uri="{FF2B5EF4-FFF2-40B4-BE49-F238E27FC236}">
              <a16:creationId xmlns:a16="http://schemas.microsoft.com/office/drawing/2014/main" id="{4D1C006E-45D9-4267-81FF-3107D55D4CAB}"/>
            </a:ext>
          </a:extLst>
        </xdr:cNvPr>
        <xdr:cNvSpPr txBox="1"/>
      </xdr:nvSpPr>
      <xdr:spPr>
        <a:xfrm>
          <a:off x="1816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106697</xdr:rowOff>
    </xdr:from>
    <xdr:ext cx="405111" cy="259045"/>
    <xdr:sp macro="" textlink="">
      <xdr:nvSpPr>
        <xdr:cNvPr id="90" name="n_4mainValue【道路】&#10;有形固定資産減価償却率">
          <a:extLst>
            <a:ext uri="{FF2B5EF4-FFF2-40B4-BE49-F238E27FC236}">
              <a16:creationId xmlns:a16="http://schemas.microsoft.com/office/drawing/2014/main" id="{ED86EDEE-A912-4521-9C6B-3197DB8F102A}"/>
            </a:ext>
          </a:extLst>
        </xdr:cNvPr>
        <xdr:cNvSpPr txBox="1"/>
      </xdr:nvSpPr>
      <xdr:spPr>
        <a:xfrm>
          <a:off x="927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26E6FE5-70D6-490B-8582-CDAB864A8F7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F19C8B5-437C-416D-A4FA-9ADB248CFE6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2D23D16-D857-4ECE-8BDD-BCA40DD5FC2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06809D2-7F87-4D8F-B4F2-4A1E1E47E35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CEDF17BC-0AE4-4404-A4B8-28CBD85FBE4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2F424FB-9245-4DF3-9CBF-FA9170FF92C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B8A02938-02BC-4ECD-8BA0-16F1C1CAFC2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DCEB6CF-ED7C-42C2-A471-E937B78981E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ACB9A20F-59A6-4924-8C8F-A8789C18E3E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3F1048F-8167-4A53-931E-25DE001383B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C671D9D4-D4B7-46F9-9359-A47F68E01FA1}"/>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A90733FB-7827-45FF-BE07-E5D29E27B00F}"/>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CDF959FC-DE68-4D2E-B8D4-C7F0AC31D2C6}"/>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B6C15C50-3238-4ED1-8631-8C001872EB0A}"/>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EFB162-8620-4739-BD8B-BA7F16E977E1}"/>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5DFCD25F-2316-463C-A0B9-C571F80E8461}"/>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577E91AC-3165-4908-A290-7CAE9418301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DD1CAB51-99FA-4DC5-9DD9-0602B50C87DA}"/>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C0B4146B-FA07-4BBA-99E2-E9367426D40D}"/>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245854D3-4FCD-4F28-8F6A-C330A5CDCF44}"/>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EC9D8751-F34D-40F8-AEA6-F6B27F00AB27}"/>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DEAF7DFF-0F5F-4379-8A4C-778B08E24794}"/>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F43B961F-F236-4047-92B0-A8EF3D676E9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977BB665-41A6-4F21-B749-3AFC0B276B4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B6BEC8A2-D002-4E2F-892E-C4EFC97B485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a:extLst>
            <a:ext uri="{FF2B5EF4-FFF2-40B4-BE49-F238E27FC236}">
              <a16:creationId xmlns:a16="http://schemas.microsoft.com/office/drawing/2014/main" id="{3975A2B6-A207-4A9C-99EF-3D2DCF4E6620}"/>
            </a:ext>
          </a:extLst>
        </xdr:cNvPr>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a:extLst>
            <a:ext uri="{FF2B5EF4-FFF2-40B4-BE49-F238E27FC236}">
              <a16:creationId xmlns:a16="http://schemas.microsoft.com/office/drawing/2014/main" id="{9F74EFCF-8384-4D11-BF8F-95EA6B2D75F7}"/>
            </a:ext>
          </a:extLst>
        </xdr:cNvPr>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a:extLst>
            <a:ext uri="{FF2B5EF4-FFF2-40B4-BE49-F238E27FC236}">
              <a16:creationId xmlns:a16="http://schemas.microsoft.com/office/drawing/2014/main" id="{07AC6772-1618-4FAD-9C36-FBC96F75B1FF}"/>
            </a:ext>
          </a:extLst>
        </xdr:cNvPr>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a:extLst>
            <a:ext uri="{FF2B5EF4-FFF2-40B4-BE49-F238E27FC236}">
              <a16:creationId xmlns:a16="http://schemas.microsoft.com/office/drawing/2014/main" id="{01A3100C-0817-4EF0-BED0-73C2409BF08E}"/>
            </a:ext>
          </a:extLst>
        </xdr:cNvPr>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a:extLst>
            <a:ext uri="{FF2B5EF4-FFF2-40B4-BE49-F238E27FC236}">
              <a16:creationId xmlns:a16="http://schemas.microsoft.com/office/drawing/2014/main" id="{D3FD0843-C2BB-4F75-BBE9-6092F718E197}"/>
            </a:ext>
          </a:extLst>
        </xdr:cNvPr>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105194</xdr:rowOff>
    </xdr:from>
    <xdr:ext cx="534377" cy="259045"/>
    <xdr:sp macro="" textlink="">
      <xdr:nvSpPr>
        <xdr:cNvPr id="121" name="【道路】&#10;一人当たり延長平均値テキスト">
          <a:extLst>
            <a:ext uri="{FF2B5EF4-FFF2-40B4-BE49-F238E27FC236}">
              <a16:creationId xmlns:a16="http://schemas.microsoft.com/office/drawing/2014/main" id="{D090564E-9720-4EF1-A543-8B4E89AA7ED1}"/>
            </a:ext>
          </a:extLst>
        </xdr:cNvPr>
        <xdr:cNvSpPr txBox="1"/>
      </xdr:nvSpPr>
      <xdr:spPr>
        <a:xfrm>
          <a:off x="10515600" y="66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a:extLst>
            <a:ext uri="{FF2B5EF4-FFF2-40B4-BE49-F238E27FC236}">
              <a16:creationId xmlns:a16="http://schemas.microsoft.com/office/drawing/2014/main" id="{344D8B35-E871-419E-96FB-9F5C803890EC}"/>
            </a:ext>
          </a:extLst>
        </xdr:cNvPr>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a:extLst>
            <a:ext uri="{FF2B5EF4-FFF2-40B4-BE49-F238E27FC236}">
              <a16:creationId xmlns:a16="http://schemas.microsoft.com/office/drawing/2014/main" id="{B4B945D9-F1DD-4119-ACF9-15B0DC4DD20A}"/>
            </a:ext>
          </a:extLst>
        </xdr:cNvPr>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112007</xdr:rowOff>
    </xdr:from>
    <xdr:to>
      <xdr:col>46</xdr:col>
      <xdr:colOff>38100</xdr:colOff>
      <xdr:row>40</xdr:row>
      <xdr:rowOff>42157</xdr:rowOff>
    </xdr:to>
    <xdr:sp macro="" textlink="">
      <xdr:nvSpPr>
        <xdr:cNvPr id="124" name="フローチャート: 判断 123">
          <a:extLst>
            <a:ext uri="{FF2B5EF4-FFF2-40B4-BE49-F238E27FC236}">
              <a16:creationId xmlns:a16="http://schemas.microsoft.com/office/drawing/2014/main" id="{49C54CCD-90B1-4D39-9C31-D6C209F860FE}"/>
            </a:ext>
          </a:extLst>
        </xdr:cNvPr>
        <xdr:cNvSpPr/>
      </xdr:nvSpPr>
      <xdr:spPr>
        <a:xfrm>
          <a:off x="8699500" y="67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117264</xdr:rowOff>
    </xdr:from>
    <xdr:to>
      <xdr:col>41</xdr:col>
      <xdr:colOff>101600</xdr:colOff>
      <xdr:row>40</xdr:row>
      <xdr:rowOff>47414</xdr:rowOff>
    </xdr:to>
    <xdr:sp macro="" textlink="">
      <xdr:nvSpPr>
        <xdr:cNvPr id="125" name="フローチャート: 判断 124">
          <a:extLst>
            <a:ext uri="{FF2B5EF4-FFF2-40B4-BE49-F238E27FC236}">
              <a16:creationId xmlns:a16="http://schemas.microsoft.com/office/drawing/2014/main" id="{90CE4BB8-DCBA-475A-BC7C-47E7AF33AE99}"/>
            </a:ext>
          </a:extLst>
        </xdr:cNvPr>
        <xdr:cNvSpPr/>
      </xdr:nvSpPr>
      <xdr:spPr>
        <a:xfrm>
          <a:off x="7810500" y="680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43852</xdr:rowOff>
    </xdr:from>
    <xdr:to>
      <xdr:col>36</xdr:col>
      <xdr:colOff>165100</xdr:colOff>
      <xdr:row>39</xdr:row>
      <xdr:rowOff>145452</xdr:rowOff>
    </xdr:to>
    <xdr:sp macro="" textlink="">
      <xdr:nvSpPr>
        <xdr:cNvPr id="126" name="フローチャート: 判断 125">
          <a:extLst>
            <a:ext uri="{FF2B5EF4-FFF2-40B4-BE49-F238E27FC236}">
              <a16:creationId xmlns:a16="http://schemas.microsoft.com/office/drawing/2014/main" id="{D3CA75DA-9E16-40FA-9A3F-EAB642BCFE15}"/>
            </a:ext>
          </a:extLst>
        </xdr:cNvPr>
        <xdr:cNvSpPr/>
      </xdr:nvSpPr>
      <xdr:spPr>
        <a:xfrm>
          <a:off x="6921500" y="673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CEE3E2C-6246-4B93-89CD-C8ED1C46319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9E76A2A-7890-4EC9-9FF7-3F95D21B8C5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5E8352C-8874-461E-878E-B8C95EA4810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6AD1B0E-500D-449C-8848-F4677F04F29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33AD9E59-F908-459E-BAF0-F130CCE7CC5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5708</xdr:rowOff>
    </xdr:from>
    <xdr:to>
      <xdr:col>55</xdr:col>
      <xdr:colOff>50800</xdr:colOff>
      <xdr:row>35</xdr:row>
      <xdr:rowOff>107308</xdr:rowOff>
    </xdr:to>
    <xdr:sp macro="" textlink="">
      <xdr:nvSpPr>
        <xdr:cNvPr id="132" name="楕円 131">
          <a:extLst>
            <a:ext uri="{FF2B5EF4-FFF2-40B4-BE49-F238E27FC236}">
              <a16:creationId xmlns:a16="http://schemas.microsoft.com/office/drawing/2014/main" id="{6F074A85-D521-4209-BE84-E0D007DD546A}"/>
            </a:ext>
          </a:extLst>
        </xdr:cNvPr>
        <xdr:cNvSpPr/>
      </xdr:nvSpPr>
      <xdr:spPr>
        <a:xfrm>
          <a:off x="10426700" y="600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28585</xdr:rowOff>
    </xdr:from>
    <xdr:ext cx="534377" cy="259045"/>
    <xdr:sp macro="" textlink="">
      <xdr:nvSpPr>
        <xdr:cNvPr id="133" name="【道路】&#10;一人当たり延長該当値テキスト">
          <a:extLst>
            <a:ext uri="{FF2B5EF4-FFF2-40B4-BE49-F238E27FC236}">
              <a16:creationId xmlns:a16="http://schemas.microsoft.com/office/drawing/2014/main" id="{34FB303F-2314-4BAB-90AA-7A5B5B85972C}"/>
            </a:ext>
          </a:extLst>
        </xdr:cNvPr>
        <xdr:cNvSpPr txBox="1"/>
      </xdr:nvSpPr>
      <xdr:spPr>
        <a:xfrm>
          <a:off x="10515600" y="58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27196</xdr:rowOff>
    </xdr:from>
    <xdr:to>
      <xdr:col>50</xdr:col>
      <xdr:colOff>165100</xdr:colOff>
      <xdr:row>35</xdr:row>
      <xdr:rowOff>128796</xdr:rowOff>
    </xdr:to>
    <xdr:sp macro="" textlink="">
      <xdr:nvSpPr>
        <xdr:cNvPr id="134" name="楕円 133">
          <a:extLst>
            <a:ext uri="{FF2B5EF4-FFF2-40B4-BE49-F238E27FC236}">
              <a16:creationId xmlns:a16="http://schemas.microsoft.com/office/drawing/2014/main" id="{3C4975C6-C672-4CA1-98AF-583FEF048EBD}"/>
            </a:ext>
          </a:extLst>
        </xdr:cNvPr>
        <xdr:cNvSpPr/>
      </xdr:nvSpPr>
      <xdr:spPr>
        <a:xfrm>
          <a:off x="9588500" y="60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56508</xdr:rowOff>
    </xdr:from>
    <xdr:to>
      <xdr:col>55</xdr:col>
      <xdr:colOff>0</xdr:colOff>
      <xdr:row>35</xdr:row>
      <xdr:rowOff>77996</xdr:rowOff>
    </xdr:to>
    <xdr:cxnSp macro="">
      <xdr:nvCxnSpPr>
        <xdr:cNvPr id="135" name="直線コネクタ 134">
          <a:extLst>
            <a:ext uri="{FF2B5EF4-FFF2-40B4-BE49-F238E27FC236}">
              <a16:creationId xmlns:a16="http://schemas.microsoft.com/office/drawing/2014/main" id="{00018FFE-5A9C-4BD0-825B-FD620FED886E}"/>
            </a:ext>
          </a:extLst>
        </xdr:cNvPr>
        <xdr:cNvCxnSpPr/>
      </xdr:nvCxnSpPr>
      <xdr:spPr>
        <a:xfrm flipV="1">
          <a:off x="9639300" y="6057258"/>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48978</xdr:rowOff>
    </xdr:from>
    <xdr:to>
      <xdr:col>46</xdr:col>
      <xdr:colOff>38100</xdr:colOff>
      <xdr:row>35</xdr:row>
      <xdr:rowOff>150578</xdr:rowOff>
    </xdr:to>
    <xdr:sp macro="" textlink="">
      <xdr:nvSpPr>
        <xdr:cNvPr id="136" name="楕円 135">
          <a:extLst>
            <a:ext uri="{FF2B5EF4-FFF2-40B4-BE49-F238E27FC236}">
              <a16:creationId xmlns:a16="http://schemas.microsoft.com/office/drawing/2014/main" id="{A2DA923E-DC67-409B-B826-A8D758F161E7}"/>
            </a:ext>
          </a:extLst>
        </xdr:cNvPr>
        <xdr:cNvSpPr/>
      </xdr:nvSpPr>
      <xdr:spPr>
        <a:xfrm>
          <a:off x="8699500" y="604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77996</xdr:rowOff>
    </xdr:from>
    <xdr:to>
      <xdr:col>50</xdr:col>
      <xdr:colOff>114300</xdr:colOff>
      <xdr:row>35</xdr:row>
      <xdr:rowOff>99778</xdr:rowOff>
    </xdr:to>
    <xdr:cxnSp macro="">
      <xdr:nvCxnSpPr>
        <xdr:cNvPr id="137" name="直線コネクタ 136">
          <a:extLst>
            <a:ext uri="{FF2B5EF4-FFF2-40B4-BE49-F238E27FC236}">
              <a16:creationId xmlns:a16="http://schemas.microsoft.com/office/drawing/2014/main" id="{6F9C371C-712B-49C1-9282-16DD737FEEFF}"/>
            </a:ext>
          </a:extLst>
        </xdr:cNvPr>
        <xdr:cNvCxnSpPr/>
      </xdr:nvCxnSpPr>
      <xdr:spPr>
        <a:xfrm flipV="1">
          <a:off x="8750300" y="6078746"/>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65960</xdr:rowOff>
    </xdr:from>
    <xdr:to>
      <xdr:col>41</xdr:col>
      <xdr:colOff>101600</xdr:colOff>
      <xdr:row>35</xdr:row>
      <xdr:rowOff>167560</xdr:rowOff>
    </xdr:to>
    <xdr:sp macro="" textlink="">
      <xdr:nvSpPr>
        <xdr:cNvPr id="138" name="楕円 137">
          <a:extLst>
            <a:ext uri="{FF2B5EF4-FFF2-40B4-BE49-F238E27FC236}">
              <a16:creationId xmlns:a16="http://schemas.microsoft.com/office/drawing/2014/main" id="{2934FED8-8221-45A5-9EC1-FB32A8809A72}"/>
            </a:ext>
          </a:extLst>
        </xdr:cNvPr>
        <xdr:cNvSpPr/>
      </xdr:nvSpPr>
      <xdr:spPr>
        <a:xfrm>
          <a:off x="7810500" y="606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99778</xdr:rowOff>
    </xdr:from>
    <xdr:to>
      <xdr:col>45</xdr:col>
      <xdr:colOff>177800</xdr:colOff>
      <xdr:row>35</xdr:row>
      <xdr:rowOff>116760</xdr:rowOff>
    </xdr:to>
    <xdr:cxnSp macro="">
      <xdr:nvCxnSpPr>
        <xdr:cNvPr id="139" name="直線コネクタ 138">
          <a:extLst>
            <a:ext uri="{FF2B5EF4-FFF2-40B4-BE49-F238E27FC236}">
              <a16:creationId xmlns:a16="http://schemas.microsoft.com/office/drawing/2014/main" id="{A3695600-F680-4957-BCF7-2B8BD43D604F}"/>
            </a:ext>
          </a:extLst>
        </xdr:cNvPr>
        <xdr:cNvCxnSpPr/>
      </xdr:nvCxnSpPr>
      <xdr:spPr>
        <a:xfrm flipV="1">
          <a:off x="7861300" y="6100528"/>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82746</xdr:rowOff>
    </xdr:from>
    <xdr:to>
      <xdr:col>36</xdr:col>
      <xdr:colOff>165100</xdr:colOff>
      <xdr:row>36</xdr:row>
      <xdr:rowOff>12896</xdr:rowOff>
    </xdr:to>
    <xdr:sp macro="" textlink="">
      <xdr:nvSpPr>
        <xdr:cNvPr id="140" name="楕円 139">
          <a:extLst>
            <a:ext uri="{FF2B5EF4-FFF2-40B4-BE49-F238E27FC236}">
              <a16:creationId xmlns:a16="http://schemas.microsoft.com/office/drawing/2014/main" id="{C6602845-520E-4392-9A40-A2F328427EBA}"/>
            </a:ext>
          </a:extLst>
        </xdr:cNvPr>
        <xdr:cNvSpPr/>
      </xdr:nvSpPr>
      <xdr:spPr>
        <a:xfrm>
          <a:off x="6921500" y="60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116760</xdr:rowOff>
    </xdr:from>
    <xdr:to>
      <xdr:col>41</xdr:col>
      <xdr:colOff>50800</xdr:colOff>
      <xdr:row>35</xdr:row>
      <xdr:rowOff>133546</xdr:rowOff>
    </xdr:to>
    <xdr:cxnSp macro="">
      <xdr:nvCxnSpPr>
        <xdr:cNvPr id="141" name="直線コネクタ 140">
          <a:extLst>
            <a:ext uri="{FF2B5EF4-FFF2-40B4-BE49-F238E27FC236}">
              <a16:creationId xmlns:a16="http://schemas.microsoft.com/office/drawing/2014/main" id="{7CEC660A-D9EC-4088-B64F-256DAB26EA14}"/>
            </a:ext>
          </a:extLst>
        </xdr:cNvPr>
        <xdr:cNvCxnSpPr/>
      </xdr:nvCxnSpPr>
      <xdr:spPr>
        <a:xfrm flipV="1">
          <a:off x="6972300" y="6117510"/>
          <a:ext cx="889000" cy="1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77730</xdr:rowOff>
    </xdr:from>
    <xdr:ext cx="534377" cy="259045"/>
    <xdr:sp macro="" textlink="">
      <xdr:nvSpPr>
        <xdr:cNvPr id="142" name="n_1aveValue【道路】&#10;一人当たり延長">
          <a:extLst>
            <a:ext uri="{FF2B5EF4-FFF2-40B4-BE49-F238E27FC236}">
              <a16:creationId xmlns:a16="http://schemas.microsoft.com/office/drawing/2014/main" id="{28772669-75BB-4DBB-8235-1DA7AE252D55}"/>
            </a:ext>
          </a:extLst>
        </xdr:cNvPr>
        <xdr:cNvSpPr txBox="1"/>
      </xdr:nvSpPr>
      <xdr:spPr>
        <a:xfrm>
          <a:off x="9359411" y="67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33284</xdr:rowOff>
    </xdr:from>
    <xdr:ext cx="534377" cy="259045"/>
    <xdr:sp macro="" textlink="">
      <xdr:nvSpPr>
        <xdr:cNvPr id="143" name="n_2aveValue【道路】&#10;一人当たり延長">
          <a:extLst>
            <a:ext uri="{FF2B5EF4-FFF2-40B4-BE49-F238E27FC236}">
              <a16:creationId xmlns:a16="http://schemas.microsoft.com/office/drawing/2014/main" id="{10D8B80C-F48D-4EA7-8CF9-D35052DA4002}"/>
            </a:ext>
          </a:extLst>
        </xdr:cNvPr>
        <xdr:cNvSpPr txBox="1"/>
      </xdr:nvSpPr>
      <xdr:spPr>
        <a:xfrm>
          <a:off x="8483111" y="689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38541</xdr:rowOff>
    </xdr:from>
    <xdr:ext cx="534377" cy="259045"/>
    <xdr:sp macro="" textlink="">
      <xdr:nvSpPr>
        <xdr:cNvPr id="144" name="n_3aveValue【道路】&#10;一人当たり延長">
          <a:extLst>
            <a:ext uri="{FF2B5EF4-FFF2-40B4-BE49-F238E27FC236}">
              <a16:creationId xmlns:a16="http://schemas.microsoft.com/office/drawing/2014/main" id="{9FCAEBFE-5245-4DCA-998F-4ACFE116EDED}"/>
            </a:ext>
          </a:extLst>
        </xdr:cNvPr>
        <xdr:cNvSpPr txBox="1"/>
      </xdr:nvSpPr>
      <xdr:spPr>
        <a:xfrm>
          <a:off x="7594111" y="689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136579</xdr:rowOff>
    </xdr:from>
    <xdr:ext cx="534377" cy="259045"/>
    <xdr:sp macro="" textlink="">
      <xdr:nvSpPr>
        <xdr:cNvPr id="145" name="n_4aveValue【道路】&#10;一人当たり延長">
          <a:extLst>
            <a:ext uri="{FF2B5EF4-FFF2-40B4-BE49-F238E27FC236}">
              <a16:creationId xmlns:a16="http://schemas.microsoft.com/office/drawing/2014/main" id="{FDB2A0FC-4EBF-43A7-AE4E-F3E590801A18}"/>
            </a:ext>
          </a:extLst>
        </xdr:cNvPr>
        <xdr:cNvSpPr txBox="1"/>
      </xdr:nvSpPr>
      <xdr:spPr>
        <a:xfrm>
          <a:off x="6705111" y="682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145323</xdr:rowOff>
    </xdr:from>
    <xdr:ext cx="534377" cy="259045"/>
    <xdr:sp macro="" textlink="">
      <xdr:nvSpPr>
        <xdr:cNvPr id="146" name="n_1mainValue【道路】&#10;一人当たり延長">
          <a:extLst>
            <a:ext uri="{FF2B5EF4-FFF2-40B4-BE49-F238E27FC236}">
              <a16:creationId xmlns:a16="http://schemas.microsoft.com/office/drawing/2014/main" id="{A7915C18-74C0-4455-A762-8ABE3D42FE33}"/>
            </a:ext>
          </a:extLst>
        </xdr:cNvPr>
        <xdr:cNvSpPr txBox="1"/>
      </xdr:nvSpPr>
      <xdr:spPr>
        <a:xfrm>
          <a:off x="9359411" y="580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167105</xdr:rowOff>
    </xdr:from>
    <xdr:ext cx="534377" cy="259045"/>
    <xdr:sp macro="" textlink="">
      <xdr:nvSpPr>
        <xdr:cNvPr id="147" name="n_2mainValue【道路】&#10;一人当たり延長">
          <a:extLst>
            <a:ext uri="{FF2B5EF4-FFF2-40B4-BE49-F238E27FC236}">
              <a16:creationId xmlns:a16="http://schemas.microsoft.com/office/drawing/2014/main" id="{D576710C-5E33-421A-AEBD-9EB856F776EA}"/>
            </a:ext>
          </a:extLst>
        </xdr:cNvPr>
        <xdr:cNvSpPr txBox="1"/>
      </xdr:nvSpPr>
      <xdr:spPr>
        <a:xfrm>
          <a:off x="8483111" y="582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12637</xdr:rowOff>
    </xdr:from>
    <xdr:ext cx="534377" cy="259045"/>
    <xdr:sp macro="" textlink="">
      <xdr:nvSpPr>
        <xdr:cNvPr id="148" name="n_3mainValue【道路】&#10;一人当たり延長">
          <a:extLst>
            <a:ext uri="{FF2B5EF4-FFF2-40B4-BE49-F238E27FC236}">
              <a16:creationId xmlns:a16="http://schemas.microsoft.com/office/drawing/2014/main" id="{47994C26-1A13-42B5-AEDE-5A80FF8CD2D3}"/>
            </a:ext>
          </a:extLst>
        </xdr:cNvPr>
        <xdr:cNvSpPr txBox="1"/>
      </xdr:nvSpPr>
      <xdr:spPr>
        <a:xfrm>
          <a:off x="7594111" y="584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29423</xdr:rowOff>
    </xdr:from>
    <xdr:ext cx="534377" cy="259045"/>
    <xdr:sp macro="" textlink="">
      <xdr:nvSpPr>
        <xdr:cNvPr id="149" name="n_4mainValue【道路】&#10;一人当たり延長">
          <a:extLst>
            <a:ext uri="{FF2B5EF4-FFF2-40B4-BE49-F238E27FC236}">
              <a16:creationId xmlns:a16="http://schemas.microsoft.com/office/drawing/2014/main" id="{8521C104-99D2-4586-AD6D-8AC90535A9A0}"/>
            </a:ext>
          </a:extLst>
        </xdr:cNvPr>
        <xdr:cNvSpPr txBox="1"/>
      </xdr:nvSpPr>
      <xdr:spPr>
        <a:xfrm>
          <a:off x="6705111" y="585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12CC8E7F-4091-4DA3-B7E7-CE413C29387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F072C11A-AD45-442A-ABF2-8BED43794EE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94D553F2-3138-46A4-B089-8B70713ED63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CC78D3B6-EAB5-4276-A845-189975348F8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990886CB-9194-4AB9-996C-22E29A08EB3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2E40EF0F-E467-4381-B8E9-4F83C963EDD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725FF406-5471-459D-8285-A6AB9ABF77A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8D8FA2AE-9B0D-4536-ADB1-96FBFDFA0F9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82428CD7-76A5-4F02-9385-8B3BA6A9FD0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871A8866-F75A-405A-8921-843EE1AD4AE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348C5869-0CDC-430C-B476-F06C6262C96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C026615A-E8B7-481C-A774-DDB54063849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5ED4CB03-AAAD-4350-AF9B-F9C6C81EB25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7DA34800-DFDD-4438-8755-027CB3BDC2A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39A40925-C36F-4409-B689-FB9FFD977BD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855161FC-A414-4EB5-89FD-DA5A0293CA6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EF915A41-19F5-4D45-9536-41DA5E1FA31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3BF0AE39-436D-4465-BEC0-866A2C7C8D7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6CA86801-5631-461D-8545-5177A869475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D0E0B122-273F-4B34-901A-0AE90027BDF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B657EE70-820E-49DB-8B68-E97C4D98FA9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79C9B8E4-6AF4-49CE-9027-DEFCCBD53ED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C64F63E6-7D7E-4334-B8EF-9681748F247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CFE9267C-C052-4EA1-B846-7483E9FC868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767BB761-7EB8-45C1-97A2-FCB28DA1977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a:extLst>
            <a:ext uri="{FF2B5EF4-FFF2-40B4-BE49-F238E27FC236}">
              <a16:creationId xmlns:a16="http://schemas.microsoft.com/office/drawing/2014/main" id="{64B87126-6425-446D-A570-035B56C114E0}"/>
            </a:ext>
          </a:extLst>
        </xdr:cNvPr>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BC0DE22F-84B9-40C5-88E5-F5B5D86742E0}"/>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a:extLst>
            <a:ext uri="{FF2B5EF4-FFF2-40B4-BE49-F238E27FC236}">
              <a16:creationId xmlns:a16="http://schemas.microsoft.com/office/drawing/2014/main" id="{8C6D8802-A81D-4740-9154-AAE19A9EBEA6}"/>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4B04DD6B-4D95-4750-9991-3EE3D0A7064C}"/>
            </a:ext>
          </a:extLst>
        </xdr:cNvPr>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a:extLst>
            <a:ext uri="{FF2B5EF4-FFF2-40B4-BE49-F238E27FC236}">
              <a16:creationId xmlns:a16="http://schemas.microsoft.com/office/drawing/2014/main" id="{88C86097-B0C6-4CAB-A1D5-80A43BB2C364}"/>
            </a:ext>
          </a:extLst>
        </xdr:cNvPr>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649C8D8C-4BD4-490D-A844-9C0FB997191E}"/>
            </a:ext>
          </a:extLst>
        </xdr:cNvPr>
        <xdr:cNvSpPr txBox="1"/>
      </xdr:nvSpPr>
      <xdr:spPr>
        <a:xfrm>
          <a:off x="4673600" y="10464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a:extLst>
            <a:ext uri="{FF2B5EF4-FFF2-40B4-BE49-F238E27FC236}">
              <a16:creationId xmlns:a16="http://schemas.microsoft.com/office/drawing/2014/main" id="{4D95B13C-EA1F-4B5F-9FFB-582C9A823934}"/>
            </a:ext>
          </a:extLst>
        </xdr:cNvPr>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a:extLst>
            <a:ext uri="{FF2B5EF4-FFF2-40B4-BE49-F238E27FC236}">
              <a16:creationId xmlns:a16="http://schemas.microsoft.com/office/drawing/2014/main" id="{647BFDB0-34D9-467A-BC4C-9C1F4A423BCC}"/>
            </a:ext>
          </a:extLst>
        </xdr:cNvPr>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a:extLst>
            <a:ext uri="{FF2B5EF4-FFF2-40B4-BE49-F238E27FC236}">
              <a16:creationId xmlns:a16="http://schemas.microsoft.com/office/drawing/2014/main" id="{D5576647-6F1F-4080-BA7B-2280563934EB}"/>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4" name="フローチャート: 判断 183">
          <a:extLst>
            <a:ext uri="{FF2B5EF4-FFF2-40B4-BE49-F238E27FC236}">
              <a16:creationId xmlns:a16="http://schemas.microsoft.com/office/drawing/2014/main" id="{B58A0AAE-24F7-44DD-99D6-CFAC9E0DDAF0}"/>
            </a:ext>
          </a:extLst>
        </xdr:cNvPr>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5" name="フローチャート: 判断 184">
          <a:extLst>
            <a:ext uri="{FF2B5EF4-FFF2-40B4-BE49-F238E27FC236}">
              <a16:creationId xmlns:a16="http://schemas.microsoft.com/office/drawing/2014/main" id="{0EC8776E-277C-4271-B5A2-AF9B04CAB6BF}"/>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3CA5434-2DB0-4AA6-984E-315FD061BF1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59D3241-E0BF-4E1D-9AFB-C2A419B5DA0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7573ECA-0787-4C01-B4BB-F5298C77EBD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D8AEC8F-7743-4801-9644-2B6DA9D6E72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17BC316-990D-4E38-A11B-AA6A4B22D95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141877</xdr:rowOff>
    </xdr:from>
    <xdr:to>
      <xdr:col>24</xdr:col>
      <xdr:colOff>114300</xdr:colOff>
      <xdr:row>61</xdr:row>
      <xdr:rowOff>72027</xdr:rowOff>
    </xdr:to>
    <xdr:sp macro="" textlink="">
      <xdr:nvSpPr>
        <xdr:cNvPr id="191" name="楕円 190">
          <a:extLst>
            <a:ext uri="{FF2B5EF4-FFF2-40B4-BE49-F238E27FC236}">
              <a16:creationId xmlns:a16="http://schemas.microsoft.com/office/drawing/2014/main" id="{5973933D-38DE-4551-B77F-47351344845F}"/>
            </a:ext>
          </a:extLst>
        </xdr:cNvPr>
        <xdr:cNvSpPr/>
      </xdr:nvSpPr>
      <xdr:spPr>
        <a:xfrm>
          <a:off x="45847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164754</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FEFF2512-0454-42F0-8B26-09764E65BA25}"/>
            </a:ext>
          </a:extLst>
        </xdr:cNvPr>
        <xdr:cNvSpPr txBox="1"/>
      </xdr:nvSpPr>
      <xdr:spPr>
        <a:xfrm>
          <a:off x="4673600" y="10280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122283</xdr:rowOff>
    </xdr:from>
    <xdr:to>
      <xdr:col>20</xdr:col>
      <xdr:colOff>38100</xdr:colOff>
      <xdr:row>61</xdr:row>
      <xdr:rowOff>52433</xdr:rowOff>
    </xdr:to>
    <xdr:sp macro="" textlink="">
      <xdr:nvSpPr>
        <xdr:cNvPr id="193" name="楕円 192">
          <a:extLst>
            <a:ext uri="{FF2B5EF4-FFF2-40B4-BE49-F238E27FC236}">
              <a16:creationId xmlns:a16="http://schemas.microsoft.com/office/drawing/2014/main" id="{0F126D8C-9268-4497-8296-291B7DA471A6}"/>
            </a:ext>
          </a:extLst>
        </xdr:cNvPr>
        <xdr:cNvSpPr/>
      </xdr:nvSpPr>
      <xdr:spPr>
        <a:xfrm>
          <a:off x="3746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1633</xdr:rowOff>
    </xdr:from>
    <xdr:to>
      <xdr:col>24</xdr:col>
      <xdr:colOff>63500</xdr:colOff>
      <xdr:row>61</xdr:row>
      <xdr:rowOff>21227</xdr:rowOff>
    </xdr:to>
    <xdr:cxnSp macro="">
      <xdr:nvCxnSpPr>
        <xdr:cNvPr id="194" name="直線コネクタ 193">
          <a:extLst>
            <a:ext uri="{FF2B5EF4-FFF2-40B4-BE49-F238E27FC236}">
              <a16:creationId xmlns:a16="http://schemas.microsoft.com/office/drawing/2014/main" id="{FBB96495-578D-4160-80D6-D99B73C09E81}"/>
            </a:ext>
          </a:extLst>
        </xdr:cNvPr>
        <xdr:cNvCxnSpPr/>
      </xdr:nvCxnSpPr>
      <xdr:spPr>
        <a:xfrm>
          <a:off x="3797300" y="1046008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99423</xdr:rowOff>
    </xdr:from>
    <xdr:to>
      <xdr:col>15</xdr:col>
      <xdr:colOff>101600</xdr:colOff>
      <xdr:row>61</xdr:row>
      <xdr:rowOff>29573</xdr:rowOff>
    </xdr:to>
    <xdr:sp macro="" textlink="">
      <xdr:nvSpPr>
        <xdr:cNvPr id="195" name="楕円 194">
          <a:extLst>
            <a:ext uri="{FF2B5EF4-FFF2-40B4-BE49-F238E27FC236}">
              <a16:creationId xmlns:a16="http://schemas.microsoft.com/office/drawing/2014/main" id="{81DCDD1F-829D-4411-B49B-BCADF7CCA3A9}"/>
            </a:ext>
          </a:extLst>
        </xdr:cNvPr>
        <xdr:cNvSpPr/>
      </xdr:nvSpPr>
      <xdr:spPr>
        <a:xfrm>
          <a:off x="2857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150223</xdr:rowOff>
    </xdr:from>
    <xdr:to>
      <xdr:col>19</xdr:col>
      <xdr:colOff>177800</xdr:colOff>
      <xdr:row>61</xdr:row>
      <xdr:rowOff>1633</xdr:rowOff>
    </xdr:to>
    <xdr:cxnSp macro="">
      <xdr:nvCxnSpPr>
        <xdr:cNvPr id="196" name="直線コネクタ 195">
          <a:extLst>
            <a:ext uri="{FF2B5EF4-FFF2-40B4-BE49-F238E27FC236}">
              <a16:creationId xmlns:a16="http://schemas.microsoft.com/office/drawing/2014/main" id="{7EB57C29-CED0-416A-B737-257015159EB9}"/>
            </a:ext>
          </a:extLst>
        </xdr:cNvPr>
        <xdr:cNvCxnSpPr/>
      </xdr:nvCxnSpPr>
      <xdr:spPr>
        <a:xfrm>
          <a:off x="2908300" y="1043722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78196</xdr:rowOff>
    </xdr:from>
    <xdr:to>
      <xdr:col>10</xdr:col>
      <xdr:colOff>165100</xdr:colOff>
      <xdr:row>61</xdr:row>
      <xdr:rowOff>8346</xdr:rowOff>
    </xdr:to>
    <xdr:sp macro="" textlink="">
      <xdr:nvSpPr>
        <xdr:cNvPr id="197" name="楕円 196">
          <a:extLst>
            <a:ext uri="{FF2B5EF4-FFF2-40B4-BE49-F238E27FC236}">
              <a16:creationId xmlns:a16="http://schemas.microsoft.com/office/drawing/2014/main" id="{03AAEFD9-683B-4BF1-A363-348BCA87F02F}"/>
            </a:ext>
          </a:extLst>
        </xdr:cNvPr>
        <xdr:cNvSpPr/>
      </xdr:nvSpPr>
      <xdr:spPr>
        <a:xfrm>
          <a:off x="1968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128996</xdr:rowOff>
    </xdr:from>
    <xdr:to>
      <xdr:col>15</xdr:col>
      <xdr:colOff>50800</xdr:colOff>
      <xdr:row>60</xdr:row>
      <xdr:rowOff>150223</xdr:rowOff>
    </xdr:to>
    <xdr:cxnSp macro="">
      <xdr:nvCxnSpPr>
        <xdr:cNvPr id="198" name="直線コネクタ 197">
          <a:extLst>
            <a:ext uri="{FF2B5EF4-FFF2-40B4-BE49-F238E27FC236}">
              <a16:creationId xmlns:a16="http://schemas.microsoft.com/office/drawing/2014/main" id="{28ECCEE9-61C6-4FE3-BC79-9BD31B81F88E}"/>
            </a:ext>
          </a:extLst>
        </xdr:cNvPr>
        <xdr:cNvCxnSpPr/>
      </xdr:nvCxnSpPr>
      <xdr:spPr>
        <a:xfrm>
          <a:off x="2019300" y="1041599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55335</xdr:rowOff>
    </xdr:from>
    <xdr:to>
      <xdr:col>6</xdr:col>
      <xdr:colOff>38100</xdr:colOff>
      <xdr:row>60</xdr:row>
      <xdr:rowOff>156935</xdr:rowOff>
    </xdr:to>
    <xdr:sp macro="" textlink="">
      <xdr:nvSpPr>
        <xdr:cNvPr id="199" name="楕円 198">
          <a:extLst>
            <a:ext uri="{FF2B5EF4-FFF2-40B4-BE49-F238E27FC236}">
              <a16:creationId xmlns:a16="http://schemas.microsoft.com/office/drawing/2014/main" id="{EB5B16FC-2831-4BD9-ADA7-66CA1335B9D0}"/>
            </a:ext>
          </a:extLst>
        </xdr:cNvPr>
        <xdr:cNvSpPr/>
      </xdr:nvSpPr>
      <xdr:spPr>
        <a:xfrm>
          <a:off x="1079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106135</xdr:rowOff>
    </xdr:from>
    <xdr:to>
      <xdr:col>10</xdr:col>
      <xdr:colOff>114300</xdr:colOff>
      <xdr:row>60</xdr:row>
      <xdr:rowOff>128996</xdr:rowOff>
    </xdr:to>
    <xdr:cxnSp macro="">
      <xdr:nvCxnSpPr>
        <xdr:cNvPr id="200" name="直線コネクタ 199">
          <a:extLst>
            <a:ext uri="{FF2B5EF4-FFF2-40B4-BE49-F238E27FC236}">
              <a16:creationId xmlns:a16="http://schemas.microsoft.com/office/drawing/2014/main" id="{6CA57947-B339-4410-88FC-E09FD6B587A2}"/>
            </a:ext>
          </a:extLst>
        </xdr:cNvPr>
        <xdr:cNvCxnSpPr/>
      </xdr:nvCxnSpPr>
      <xdr:spPr>
        <a:xfrm>
          <a:off x="1130300" y="1039313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84344EE3-C809-48FE-B7AB-4B00863F092B}"/>
            </a:ext>
          </a:extLst>
        </xdr:cNvPr>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F4721D69-062F-46DE-8657-2788D128F6AC}"/>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CD588D81-9805-4D8D-971D-79BEE875F969}"/>
            </a:ext>
          </a:extLst>
        </xdr:cNvPr>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FFB2C599-7FF2-4701-9F96-1656FD348987}"/>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68960</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85B49026-645E-45A1-8856-53F5BCB36AD8}"/>
            </a:ext>
          </a:extLst>
        </xdr:cNvPr>
        <xdr:cNvSpPr txBox="1"/>
      </xdr:nvSpPr>
      <xdr:spPr>
        <a:xfrm>
          <a:off x="3582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4FA71FB2-ECFC-4847-A9D4-3FBECD19B922}"/>
            </a:ext>
          </a:extLst>
        </xdr:cNvPr>
        <xdr:cNvSpPr txBox="1"/>
      </xdr:nvSpPr>
      <xdr:spPr>
        <a:xfrm>
          <a:off x="2705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24873</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8D8DD289-5424-4D2D-8AF1-169A1105D988}"/>
            </a:ext>
          </a:extLst>
        </xdr:cNvPr>
        <xdr:cNvSpPr txBox="1"/>
      </xdr:nvSpPr>
      <xdr:spPr>
        <a:xfrm>
          <a:off x="1816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2012</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164093EF-44C4-4B30-86ED-BF47A8B28B69}"/>
            </a:ext>
          </a:extLst>
        </xdr:cNvPr>
        <xdr:cNvSpPr txBox="1"/>
      </xdr:nvSpPr>
      <xdr:spPr>
        <a:xfrm>
          <a:off x="927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47E63781-B8FC-4332-84A6-C09A518B7AF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ECB91F96-71BE-4FC3-8FDD-21FA53C0E15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A7E136B-EA71-4ACD-AA09-237756AD502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72C14394-17C2-4458-A7FD-2CCCD429083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84091F02-D82A-4B60-8AA3-C39D31262A5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CC9D7FFA-3436-46C7-A3F3-51DC5B4575C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BD8DC3AF-538E-4231-B161-3965E139014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9B94A12B-B77C-4ABB-B01C-D237D09DF9A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E046D392-1F77-43D0-859A-C06AE03C8D7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1AF53EE5-21B7-4DD3-B303-A8583072C41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F14EF80D-40D0-4643-86DE-19245FEB0CB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AB74E033-BB48-477D-95B4-8FBB0EABC128}"/>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2F16B462-C7D1-44A3-8632-47E6F03A374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31FEA491-7960-4308-9E7E-F39D6A57177B}"/>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C30BA03A-F75B-4D31-ADF3-C511DB9F3C6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2CD97D4A-7539-48D5-A4B7-1D137AB52DC8}"/>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C3BADB77-4CEF-4749-A3AD-F01D029207B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5201A5C9-2ACB-4026-9187-EBA78C107C3F}"/>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4C6F4A06-CCFF-4A79-A49E-4FC0DE55796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FBBFB481-F045-4688-BEB9-4201113082D6}"/>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CC63A99F-D554-4A93-9CA6-EC08BA9A067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E8A97A93-A0CE-4E57-A633-2A3A9D7491CB}"/>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1BF5AC8-94EC-459C-A9A7-E8D9188DE8A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4F8312F3-09DC-4EC0-A6FB-B9AC2848B23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81B12A1C-52AE-47DA-8FAD-BA0E52C3B89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a:extLst>
            <a:ext uri="{FF2B5EF4-FFF2-40B4-BE49-F238E27FC236}">
              <a16:creationId xmlns:a16="http://schemas.microsoft.com/office/drawing/2014/main" id="{4DDA0D18-C9A6-4A04-9610-C62075117EFB}"/>
            </a:ext>
          </a:extLst>
        </xdr:cNvPr>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B1AFA316-C918-41E4-AACF-32D48E81B0EB}"/>
            </a:ext>
          </a:extLst>
        </xdr:cNvPr>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a:extLst>
            <a:ext uri="{FF2B5EF4-FFF2-40B4-BE49-F238E27FC236}">
              <a16:creationId xmlns:a16="http://schemas.microsoft.com/office/drawing/2014/main" id="{BBE28FB5-5826-4564-B097-44EECE594897}"/>
            </a:ext>
          </a:extLst>
        </xdr:cNvPr>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ACF9C714-9E32-485A-A6DB-6F2C903A7DDE}"/>
            </a:ext>
          </a:extLst>
        </xdr:cNvPr>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a:extLst>
            <a:ext uri="{FF2B5EF4-FFF2-40B4-BE49-F238E27FC236}">
              <a16:creationId xmlns:a16="http://schemas.microsoft.com/office/drawing/2014/main" id="{513D6E47-B73C-4648-834C-47EA208CD3FF}"/>
            </a:ext>
          </a:extLst>
        </xdr:cNvPr>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DA54B983-E1F1-49C3-B5C9-70EDA6606189}"/>
            </a:ext>
          </a:extLst>
        </xdr:cNvPr>
        <xdr:cNvSpPr txBox="1"/>
      </xdr:nvSpPr>
      <xdr:spPr>
        <a:xfrm>
          <a:off x="10515600" y="105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a:extLst>
            <a:ext uri="{FF2B5EF4-FFF2-40B4-BE49-F238E27FC236}">
              <a16:creationId xmlns:a16="http://schemas.microsoft.com/office/drawing/2014/main" id="{5ABB7D55-2A50-4049-8EF6-B5D137FCA21E}"/>
            </a:ext>
          </a:extLst>
        </xdr:cNvPr>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a:extLst>
            <a:ext uri="{FF2B5EF4-FFF2-40B4-BE49-F238E27FC236}">
              <a16:creationId xmlns:a16="http://schemas.microsoft.com/office/drawing/2014/main" id="{144F91AF-C9F7-4331-822D-F8C8233113B4}"/>
            </a:ext>
          </a:extLst>
        </xdr:cNvPr>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94501</xdr:rowOff>
    </xdr:from>
    <xdr:to>
      <xdr:col>46</xdr:col>
      <xdr:colOff>38100</xdr:colOff>
      <xdr:row>63</xdr:row>
      <xdr:rowOff>24651</xdr:rowOff>
    </xdr:to>
    <xdr:sp macro="" textlink="">
      <xdr:nvSpPr>
        <xdr:cNvPr id="242" name="フローチャート: 判断 241">
          <a:extLst>
            <a:ext uri="{FF2B5EF4-FFF2-40B4-BE49-F238E27FC236}">
              <a16:creationId xmlns:a16="http://schemas.microsoft.com/office/drawing/2014/main" id="{20FDAC8B-6B8A-4C0A-8807-EC00E2C8AAD9}"/>
            </a:ext>
          </a:extLst>
        </xdr:cNvPr>
        <xdr:cNvSpPr/>
      </xdr:nvSpPr>
      <xdr:spPr>
        <a:xfrm>
          <a:off x="8699500" y="107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96634</xdr:rowOff>
    </xdr:from>
    <xdr:to>
      <xdr:col>41</xdr:col>
      <xdr:colOff>101600</xdr:colOff>
      <xdr:row>63</xdr:row>
      <xdr:rowOff>26784</xdr:rowOff>
    </xdr:to>
    <xdr:sp macro="" textlink="">
      <xdr:nvSpPr>
        <xdr:cNvPr id="243" name="フローチャート: 判断 242">
          <a:extLst>
            <a:ext uri="{FF2B5EF4-FFF2-40B4-BE49-F238E27FC236}">
              <a16:creationId xmlns:a16="http://schemas.microsoft.com/office/drawing/2014/main" id="{4350F568-BB41-43F0-9695-4A2E787B4410}"/>
            </a:ext>
          </a:extLst>
        </xdr:cNvPr>
        <xdr:cNvSpPr/>
      </xdr:nvSpPr>
      <xdr:spPr>
        <a:xfrm>
          <a:off x="7810500" y="1072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103911</xdr:rowOff>
    </xdr:from>
    <xdr:to>
      <xdr:col>36</xdr:col>
      <xdr:colOff>165100</xdr:colOff>
      <xdr:row>63</xdr:row>
      <xdr:rowOff>34061</xdr:rowOff>
    </xdr:to>
    <xdr:sp macro="" textlink="">
      <xdr:nvSpPr>
        <xdr:cNvPr id="244" name="フローチャート: 判断 243">
          <a:extLst>
            <a:ext uri="{FF2B5EF4-FFF2-40B4-BE49-F238E27FC236}">
              <a16:creationId xmlns:a16="http://schemas.microsoft.com/office/drawing/2014/main" id="{0046E00A-22CB-4C82-8CDD-5403E09A1F95}"/>
            </a:ext>
          </a:extLst>
        </xdr:cNvPr>
        <xdr:cNvSpPr/>
      </xdr:nvSpPr>
      <xdr:spPr>
        <a:xfrm>
          <a:off x="6921500" y="1073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0EB41BF-5DD6-48C6-AD0F-145644532D9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CDB8A30-BEC9-4A67-B39A-9F3047AC509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B0D5C63F-60DE-4EC9-9194-47578C77FC8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C833D36B-8314-4241-91F3-04FC773CDC2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472C9293-2975-4BB1-B4CA-3581411B68E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103957</xdr:rowOff>
    </xdr:from>
    <xdr:to>
      <xdr:col>55</xdr:col>
      <xdr:colOff>50800</xdr:colOff>
      <xdr:row>59</xdr:row>
      <xdr:rowOff>34107</xdr:rowOff>
    </xdr:to>
    <xdr:sp macro="" textlink="">
      <xdr:nvSpPr>
        <xdr:cNvPr id="250" name="楕円 249">
          <a:extLst>
            <a:ext uri="{FF2B5EF4-FFF2-40B4-BE49-F238E27FC236}">
              <a16:creationId xmlns:a16="http://schemas.microsoft.com/office/drawing/2014/main" id="{15AC196A-0382-4AA9-A29D-089D9C469467}"/>
            </a:ext>
          </a:extLst>
        </xdr:cNvPr>
        <xdr:cNvSpPr/>
      </xdr:nvSpPr>
      <xdr:spPr>
        <a:xfrm>
          <a:off x="10426700" y="1004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126834</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2476BC98-1975-49C2-8E81-7CD3E24C24B7}"/>
            </a:ext>
          </a:extLst>
        </xdr:cNvPr>
        <xdr:cNvSpPr txBox="1"/>
      </xdr:nvSpPr>
      <xdr:spPr>
        <a:xfrm>
          <a:off x="10515600" y="989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124543</xdr:rowOff>
    </xdr:from>
    <xdr:to>
      <xdr:col>50</xdr:col>
      <xdr:colOff>165100</xdr:colOff>
      <xdr:row>59</xdr:row>
      <xdr:rowOff>54693</xdr:rowOff>
    </xdr:to>
    <xdr:sp macro="" textlink="">
      <xdr:nvSpPr>
        <xdr:cNvPr id="252" name="楕円 251">
          <a:extLst>
            <a:ext uri="{FF2B5EF4-FFF2-40B4-BE49-F238E27FC236}">
              <a16:creationId xmlns:a16="http://schemas.microsoft.com/office/drawing/2014/main" id="{8E5553C1-A941-4E63-B434-3EEF4711EC0B}"/>
            </a:ext>
          </a:extLst>
        </xdr:cNvPr>
        <xdr:cNvSpPr/>
      </xdr:nvSpPr>
      <xdr:spPr>
        <a:xfrm>
          <a:off x="9588500" y="100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154757</xdr:rowOff>
    </xdr:from>
    <xdr:to>
      <xdr:col>55</xdr:col>
      <xdr:colOff>0</xdr:colOff>
      <xdr:row>59</xdr:row>
      <xdr:rowOff>3893</xdr:rowOff>
    </xdr:to>
    <xdr:cxnSp macro="">
      <xdr:nvCxnSpPr>
        <xdr:cNvPr id="253" name="直線コネクタ 252">
          <a:extLst>
            <a:ext uri="{FF2B5EF4-FFF2-40B4-BE49-F238E27FC236}">
              <a16:creationId xmlns:a16="http://schemas.microsoft.com/office/drawing/2014/main" id="{A2ABCECA-9AD6-41DD-8CBF-ED531152D39F}"/>
            </a:ext>
          </a:extLst>
        </xdr:cNvPr>
        <xdr:cNvCxnSpPr/>
      </xdr:nvCxnSpPr>
      <xdr:spPr>
        <a:xfrm flipV="1">
          <a:off x="9639300" y="10098857"/>
          <a:ext cx="838200" cy="2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141515</xdr:rowOff>
    </xdr:from>
    <xdr:to>
      <xdr:col>46</xdr:col>
      <xdr:colOff>38100</xdr:colOff>
      <xdr:row>59</xdr:row>
      <xdr:rowOff>71665</xdr:rowOff>
    </xdr:to>
    <xdr:sp macro="" textlink="">
      <xdr:nvSpPr>
        <xdr:cNvPr id="254" name="楕円 253">
          <a:extLst>
            <a:ext uri="{FF2B5EF4-FFF2-40B4-BE49-F238E27FC236}">
              <a16:creationId xmlns:a16="http://schemas.microsoft.com/office/drawing/2014/main" id="{2055AF6C-D130-407E-B4C0-58DBDDCE4A80}"/>
            </a:ext>
          </a:extLst>
        </xdr:cNvPr>
        <xdr:cNvSpPr/>
      </xdr:nvSpPr>
      <xdr:spPr>
        <a:xfrm>
          <a:off x="86995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3893</xdr:rowOff>
    </xdr:from>
    <xdr:to>
      <xdr:col>50</xdr:col>
      <xdr:colOff>114300</xdr:colOff>
      <xdr:row>59</xdr:row>
      <xdr:rowOff>20865</xdr:rowOff>
    </xdr:to>
    <xdr:cxnSp macro="">
      <xdr:nvCxnSpPr>
        <xdr:cNvPr id="255" name="直線コネクタ 254">
          <a:extLst>
            <a:ext uri="{FF2B5EF4-FFF2-40B4-BE49-F238E27FC236}">
              <a16:creationId xmlns:a16="http://schemas.microsoft.com/office/drawing/2014/main" id="{DB28BA2D-7075-4E89-88F9-8AD332B5B3A2}"/>
            </a:ext>
          </a:extLst>
        </xdr:cNvPr>
        <xdr:cNvCxnSpPr/>
      </xdr:nvCxnSpPr>
      <xdr:spPr>
        <a:xfrm flipV="1">
          <a:off x="8750300" y="10119443"/>
          <a:ext cx="889000" cy="1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156717</xdr:rowOff>
    </xdr:from>
    <xdr:to>
      <xdr:col>41</xdr:col>
      <xdr:colOff>101600</xdr:colOff>
      <xdr:row>59</xdr:row>
      <xdr:rowOff>86867</xdr:rowOff>
    </xdr:to>
    <xdr:sp macro="" textlink="">
      <xdr:nvSpPr>
        <xdr:cNvPr id="256" name="楕円 255">
          <a:extLst>
            <a:ext uri="{FF2B5EF4-FFF2-40B4-BE49-F238E27FC236}">
              <a16:creationId xmlns:a16="http://schemas.microsoft.com/office/drawing/2014/main" id="{B4CBE425-96FE-4652-9EA1-19522FEE18E0}"/>
            </a:ext>
          </a:extLst>
        </xdr:cNvPr>
        <xdr:cNvSpPr/>
      </xdr:nvSpPr>
      <xdr:spPr>
        <a:xfrm>
          <a:off x="7810500" y="1010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20865</xdr:rowOff>
    </xdr:from>
    <xdr:to>
      <xdr:col>45</xdr:col>
      <xdr:colOff>177800</xdr:colOff>
      <xdr:row>59</xdr:row>
      <xdr:rowOff>36067</xdr:rowOff>
    </xdr:to>
    <xdr:cxnSp macro="">
      <xdr:nvCxnSpPr>
        <xdr:cNvPr id="257" name="直線コネクタ 256">
          <a:extLst>
            <a:ext uri="{FF2B5EF4-FFF2-40B4-BE49-F238E27FC236}">
              <a16:creationId xmlns:a16="http://schemas.microsoft.com/office/drawing/2014/main" id="{94D004C4-A06C-4B34-8D41-C4B1CE087D91}"/>
            </a:ext>
          </a:extLst>
        </xdr:cNvPr>
        <xdr:cNvCxnSpPr/>
      </xdr:nvCxnSpPr>
      <xdr:spPr>
        <a:xfrm flipV="1">
          <a:off x="7861300" y="10136415"/>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965</xdr:rowOff>
    </xdr:from>
    <xdr:to>
      <xdr:col>36</xdr:col>
      <xdr:colOff>165100</xdr:colOff>
      <xdr:row>59</xdr:row>
      <xdr:rowOff>102565</xdr:rowOff>
    </xdr:to>
    <xdr:sp macro="" textlink="">
      <xdr:nvSpPr>
        <xdr:cNvPr id="258" name="楕円 257">
          <a:extLst>
            <a:ext uri="{FF2B5EF4-FFF2-40B4-BE49-F238E27FC236}">
              <a16:creationId xmlns:a16="http://schemas.microsoft.com/office/drawing/2014/main" id="{38E84C46-177A-4F38-8DBA-D354D91D0F75}"/>
            </a:ext>
          </a:extLst>
        </xdr:cNvPr>
        <xdr:cNvSpPr/>
      </xdr:nvSpPr>
      <xdr:spPr>
        <a:xfrm>
          <a:off x="6921500" y="101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36067</xdr:rowOff>
    </xdr:from>
    <xdr:to>
      <xdr:col>41</xdr:col>
      <xdr:colOff>50800</xdr:colOff>
      <xdr:row>59</xdr:row>
      <xdr:rowOff>51765</xdr:rowOff>
    </xdr:to>
    <xdr:cxnSp macro="">
      <xdr:nvCxnSpPr>
        <xdr:cNvPr id="259" name="直線コネクタ 258">
          <a:extLst>
            <a:ext uri="{FF2B5EF4-FFF2-40B4-BE49-F238E27FC236}">
              <a16:creationId xmlns:a16="http://schemas.microsoft.com/office/drawing/2014/main" id="{7CF858CB-74C4-4A7D-ABBF-3137FD92CB9F}"/>
            </a:ext>
          </a:extLst>
        </xdr:cNvPr>
        <xdr:cNvCxnSpPr/>
      </xdr:nvCxnSpPr>
      <xdr:spPr>
        <a:xfrm flipV="1">
          <a:off x="6972300" y="10151617"/>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71E7AFDD-403F-46CB-B57F-FCBB52B696BE}"/>
            </a:ext>
          </a:extLst>
        </xdr:cNvPr>
        <xdr:cNvSpPr txBox="1"/>
      </xdr:nvSpPr>
      <xdr:spPr>
        <a:xfrm>
          <a:off x="9327095" y="107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15778</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8C8769AC-57AB-41E6-B960-E0BC8B808EF3}"/>
            </a:ext>
          </a:extLst>
        </xdr:cNvPr>
        <xdr:cNvSpPr txBox="1"/>
      </xdr:nvSpPr>
      <xdr:spPr>
        <a:xfrm>
          <a:off x="8450795" y="1081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17911</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F9AA1E2C-EA99-490D-963A-7799F2E1F6FD}"/>
            </a:ext>
          </a:extLst>
        </xdr:cNvPr>
        <xdr:cNvSpPr txBox="1"/>
      </xdr:nvSpPr>
      <xdr:spPr>
        <a:xfrm>
          <a:off x="7561795" y="10819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25188</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B07A405F-9DB3-4C39-BD54-AEFB1D345A21}"/>
            </a:ext>
          </a:extLst>
        </xdr:cNvPr>
        <xdr:cNvSpPr txBox="1"/>
      </xdr:nvSpPr>
      <xdr:spPr>
        <a:xfrm>
          <a:off x="6672795" y="1082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71220</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3A741091-7DF9-492D-AA7C-4EC93FB1C844}"/>
            </a:ext>
          </a:extLst>
        </xdr:cNvPr>
        <xdr:cNvSpPr txBox="1"/>
      </xdr:nvSpPr>
      <xdr:spPr>
        <a:xfrm>
          <a:off x="9327095" y="984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88192</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F1CFD352-22C6-4A84-AE83-E5123C3CA5C1}"/>
            </a:ext>
          </a:extLst>
        </xdr:cNvPr>
        <xdr:cNvSpPr txBox="1"/>
      </xdr:nvSpPr>
      <xdr:spPr>
        <a:xfrm>
          <a:off x="8450795" y="986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103394</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11BFCBD1-402C-401A-9FA1-244D09B46794}"/>
            </a:ext>
          </a:extLst>
        </xdr:cNvPr>
        <xdr:cNvSpPr txBox="1"/>
      </xdr:nvSpPr>
      <xdr:spPr>
        <a:xfrm>
          <a:off x="7561795" y="987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119092</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F8631763-EE14-4459-A5AD-E9394701D156}"/>
            </a:ext>
          </a:extLst>
        </xdr:cNvPr>
        <xdr:cNvSpPr txBox="1"/>
      </xdr:nvSpPr>
      <xdr:spPr>
        <a:xfrm>
          <a:off x="6672795" y="989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A3F847B2-7241-4C03-B45A-1B52C801A37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624A6D88-B702-4C6D-B7B9-4A1ECCE8A54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39E8A3E6-2657-4D1B-BE7B-E3DE8F5DD6C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E00D01CE-B5BF-4706-9EDA-B9A9E4931C1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AF8EB2BD-B013-4E8E-A6B2-744B81CED55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62051362-34DA-4DEE-9001-E4099DB0D2D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4CDEE86A-71FB-4065-B07D-C2DC39CDBB0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E1A63BAB-7BAE-454C-A568-F1F0179574C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819FBD7D-01D9-4E91-B07D-9F90FF70D41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5BFBA47B-502B-4696-8F3F-EBE8548B9E8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F336787B-3A66-450D-AC35-A5F6FD1FB87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3D478C12-2E29-4502-95A3-ED8BEF29C3D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FFAEF890-730D-4896-9B66-9F3610572A1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CA5895D9-B561-46D1-AC84-25BFE5CA7AC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6BB1364F-A539-4AD4-A414-394B751A251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87F6D502-1E2D-4DD6-8BB4-A2F3EF984F7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5DCD4E55-6A1F-4108-BD45-CFAB7B0FD7C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A7AD7962-DB90-4D02-B8C0-CF12C488AF1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1FA7819F-C194-4FEE-BD7F-1DDA195EE3A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AF1B6D24-CE60-4F15-9B0B-AA47165881F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6DBCDFC6-F949-423F-991B-B265C19AF0C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97FA8E3C-D3A6-4B37-90F5-F4901BB40B7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041066BA-0570-4D20-86E0-57CF0E28DB7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1C8D8959-7459-4211-A540-1AAE4D01DD2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a:extLst>
            <a:ext uri="{FF2B5EF4-FFF2-40B4-BE49-F238E27FC236}">
              <a16:creationId xmlns:a16="http://schemas.microsoft.com/office/drawing/2014/main" id="{8805E54C-60C7-45C5-B3CB-A439E9A9E49D}"/>
            </a:ext>
          </a:extLst>
        </xdr:cNvPr>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2BBA1342-56AB-42FF-A948-B1FBC2866129}"/>
            </a:ext>
          </a:extLst>
        </xdr:cNvPr>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a:extLst>
            <a:ext uri="{FF2B5EF4-FFF2-40B4-BE49-F238E27FC236}">
              <a16:creationId xmlns:a16="http://schemas.microsoft.com/office/drawing/2014/main" id="{E49C30B0-ECA8-417B-8210-659227C6878F}"/>
            </a:ext>
          </a:extLst>
        </xdr:cNvPr>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6E1985F7-E3AD-40F4-8097-D8C96EBC6DFE}"/>
            </a:ext>
          </a:extLst>
        </xdr:cNvPr>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CCDFEAFB-2187-44CF-8A6F-0EE367CAAD6B}"/>
            </a:ext>
          </a:extLst>
        </xdr:cNvPr>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895E62ED-B483-487D-AA0F-81B55142D368}"/>
            </a:ext>
          </a:extLst>
        </xdr:cNvPr>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409E7495-1A07-486B-9256-C529A9E8DD96}"/>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a:extLst>
            <a:ext uri="{FF2B5EF4-FFF2-40B4-BE49-F238E27FC236}">
              <a16:creationId xmlns:a16="http://schemas.microsoft.com/office/drawing/2014/main" id="{1EA23F39-2425-473F-8B7A-A6E97033DC06}"/>
            </a:ext>
          </a:extLst>
        </xdr:cNvPr>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300" name="フローチャート: 判断 299">
          <a:extLst>
            <a:ext uri="{FF2B5EF4-FFF2-40B4-BE49-F238E27FC236}">
              <a16:creationId xmlns:a16="http://schemas.microsoft.com/office/drawing/2014/main" id="{618DD794-3CE2-4005-BDDB-7E7AE9B56FA7}"/>
            </a:ext>
          </a:extLst>
        </xdr:cNvPr>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107314</xdr:rowOff>
    </xdr:from>
    <xdr:to>
      <xdr:col>10</xdr:col>
      <xdr:colOff>165100</xdr:colOff>
      <xdr:row>83</xdr:row>
      <xdr:rowOff>37464</xdr:rowOff>
    </xdr:to>
    <xdr:sp macro="" textlink="">
      <xdr:nvSpPr>
        <xdr:cNvPr id="301" name="フローチャート: 判断 300">
          <a:extLst>
            <a:ext uri="{FF2B5EF4-FFF2-40B4-BE49-F238E27FC236}">
              <a16:creationId xmlns:a16="http://schemas.microsoft.com/office/drawing/2014/main" id="{C54D611A-A209-47CB-A259-2F42C7A2C99A}"/>
            </a:ext>
          </a:extLst>
        </xdr:cNvPr>
        <xdr:cNvSpPr/>
      </xdr:nvSpPr>
      <xdr:spPr>
        <a:xfrm>
          <a:off x="1968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69214</xdr:rowOff>
    </xdr:from>
    <xdr:to>
      <xdr:col>6</xdr:col>
      <xdr:colOff>38100</xdr:colOff>
      <xdr:row>82</xdr:row>
      <xdr:rowOff>170814</xdr:rowOff>
    </xdr:to>
    <xdr:sp macro="" textlink="">
      <xdr:nvSpPr>
        <xdr:cNvPr id="302" name="フローチャート: 判断 301">
          <a:extLst>
            <a:ext uri="{FF2B5EF4-FFF2-40B4-BE49-F238E27FC236}">
              <a16:creationId xmlns:a16="http://schemas.microsoft.com/office/drawing/2014/main" id="{FFAFBFC8-66A5-4F54-A5A2-170D4B9765B7}"/>
            </a:ext>
          </a:extLst>
        </xdr:cNvPr>
        <xdr:cNvSpPr/>
      </xdr:nvSpPr>
      <xdr:spPr>
        <a:xfrm>
          <a:off x="1079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42EFA21-E9AB-4733-A7B5-282FA6F0D26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A52D32B-E7C7-491A-9A00-F51CB4B1B8B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67C88BB-8A24-47CF-A103-906AB55F76F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CD17A8D-D74B-420E-9C95-331E876BB11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D8797652-291E-4EAA-B0AF-EE443E59407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308" name="楕円 307">
          <a:extLst>
            <a:ext uri="{FF2B5EF4-FFF2-40B4-BE49-F238E27FC236}">
              <a16:creationId xmlns:a16="http://schemas.microsoft.com/office/drawing/2014/main" id="{12407253-E030-4D3E-9CD5-50D1E5E758EB}"/>
            </a:ext>
          </a:extLst>
        </xdr:cNvPr>
        <xdr:cNvSpPr/>
      </xdr:nvSpPr>
      <xdr:spPr>
        <a:xfrm>
          <a:off x="45847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71138</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76D3EDD0-AAB1-471E-8CB1-A3BF2D0285CA}"/>
            </a:ext>
          </a:extLst>
        </xdr:cNvPr>
        <xdr:cNvSpPr txBox="1"/>
      </xdr:nvSpPr>
      <xdr:spPr>
        <a:xfrm>
          <a:off x="4673600"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12064</xdr:rowOff>
    </xdr:from>
    <xdr:to>
      <xdr:col>20</xdr:col>
      <xdr:colOff>38100</xdr:colOff>
      <xdr:row>82</xdr:row>
      <xdr:rowOff>113664</xdr:rowOff>
    </xdr:to>
    <xdr:sp macro="" textlink="">
      <xdr:nvSpPr>
        <xdr:cNvPr id="310" name="楕円 309">
          <a:extLst>
            <a:ext uri="{FF2B5EF4-FFF2-40B4-BE49-F238E27FC236}">
              <a16:creationId xmlns:a16="http://schemas.microsoft.com/office/drawing/2014/main" id="{3CFFB7FF-F31B-49FE-9A45-35E1C8534CA7}"/>
            </a:ext>
          </a:extLst>
        </xdr:cNvPr>
        <xdr:cNvSpPr/>
      </xdr:nvSpPr>
      <xdr:spPr>
        <a:xfrm>
          <a:off x="3746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62864</xdr:rowOff>
    </xdr:from>
    <xdr:to>
      <xdr:col>24</xdr:col>
      <xdr:colOff>63500</xdr:colOff>
      <xdr:row>82</xdr:row>
      <xdr:rowOff>99061</xdr:rowOff>
    </xdr:to>
    <xdr:cxnSp macro="">
      <xdr:nvCxnSpPr>
        <xdr:cNvPr id="311" name="直線コネクタ 310">
          <a:extLst>
            <a:ext uri="{FF2B5EF4-FFF2-40B4-BE49-F238E27FC236}">
              <a16:creationId xmlns:a16="http://schemas.microsoft.com/office/drawing/2014/main" id="{1C528467-FC80-43B4-AD85-AD8A69F4E411}"/>
            </a:ext>
          </a:extLst>
        </xdr:cNvPr>
        <xdr:cNvCxnSpPr/>
      </xdr:nvCxnSpPr>
      <xdr:spPr>
        <a:xfrm>
          <a:off x="3797300" y="1412176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145414</xdr:rowOff>
    </xdr:from>
    <xdr:to>
      <xdr:col>15</xdr:col>
      <xdr:colOff>101600</xdr:colOff>
      <xdr:row>82</xdr:row>
      <xdr:rowOff>75564</xdr:rowOff>
    </xdr:to>
    <xdr:sp macro="" textlink="">
      <xdr:nvSpPr>
        <xdr:cNvPr id="312" name="楕円 311">
          <a:extLst>
            <a:ext uri="{FF2B5EF4-FFF2-40B4-BE49-F238E27FC236}">
              <a16:creationId xmlns:a16="http://schemas.microsoft.com/office/drawing/2014/main" id="{E641AEED-DD54-4066-A0EC-14E65C6F9465}"/>
            </a:ext>
          </a:extLst>
        </xdr:cNvPr>
        <xdr:cNvSpPr/>
      </xdr:nvSpPr>
      <xdr:spPr>
        <a:xfrm>
          <a:off x="2857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24764</xdr:rowOff>
    </xdr:from>
    <xdr:to>
      <xdr:col>19</xdr:col>
      <xdr:colOff>177800</xdr:colOff>
      <xdr:row>82</xdr:row>
      <xdr:rowOff>62864</xdr:rowOff>
    </xdr:to>
    <xdr:cxnSp macro="">
      <xdr:nvCxnSpPr>
        <xdr:cNvPr id="313" name="直線コネクタ 312">
          <a:extLst>
            <a:ext uri="{FF2B5EF4-FFF2-40B4-BE49-F238E27FC236}">
              <a16:creationId xmlns:a16="http://schemas.microsoft.com/office/drawing/2014/main" id="{1A66AE99-4B24-489E-86EA-541D145047CD}"/>
            </a:ext>
          </a:extLst>
        </xdr:cNvPr>
        <xdr:cNvCxnSpPr/>
      </xdr:nvCxnSpPr>
      <xdr:spPr>
        <a:xfrm>
          <a:off x="2908300" y="140836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107314</xdr:rowOff>
    </xdr:from>
    <xdr:to>
      <xdr:col>10</xdr:col>
      <xdr:colOff>165100</xdr:colOff>
      <xdr:row>82</xdr:row>
      <xdr:rowOff>37464</xdr:rowOff>
    </xdr:to>
    <xdr:sp macro="" textlink="">
      <xdr:nvSpPr>
        <xdr:cNvPr id="314" name="楕円 313">
          <a:extLst>
            <a:ext uri="{FF2B5EF4-FFF2-40B4-BE49-F238E27FC236}">
              <a16:creationId xmlns:a16="http://schemas.microsoft.com/office/drawing/2014/main" id="{C8858CF0-B062-49DC-A888-20B49A18570D}"/>
            </a:ext>
          </a:extLst>
        </xdr:cNvPr>
        <xdr:cNvSpPr/>
      </xdr:nvSpPr>
      <xdr:spPr>
        <a:xfrm>
          <a:off x="1968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158114</xdr:rowOff>
    </xdr:from>
    <xdr:to>
      <xdr:col>15</xdr:col>
      <xdr:colOff>50800</xdr:colOff>
      <xdr:row>82</xdr:row>
      <xdr:rowOff>24764</xdr:rowOff>
    </xdr:to>
    <xdr:cxnSp macro="">
      <xdr:nvCxnSpPr>
        <xdr:cNvPr id="315" name="直線コネクタ 314">
          <a:extLst>
            <a:ext uri="{FF2B5EF4-FFF2-40B4-BE49-F238E27FC236}">
              <a16:creationId xmlns:a16="http://schemas.microsoft.com/office/drawing/2014/main" id="{9591AFE9-0E99-4AEB-9D62-FCC60A39CD4F}"/>
            </a:ext>
          </a:extLst>
        </xdr:cNvPr>
        <xdr:cNvCxnSpPr/>
      </xdr:nvCxnSpPr>
      <xdr:spPr>
        <a:xfrm>
          <a:off x="2019300" y="140455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73025</xdr:rowOff>
    </xdr:from>
    <xdr:to>
      <xdr:col>6</xdr:col>
      <xdr:colOff>38100</xdr:colOff>
      <xdr:row>82</xdr:row>
      <xdr:rowOff>3175</xdr:rowOff>
    </xdr:to>
    <xdr:sp macro="" textlink="">
      <xdr:nvSpPr>
        <xdr:cNvPr id="316" name="楕円 315">
          <a:extLst>
            <a:ext uri="{FF2B5EF4-FFF2-40B4-BE49-F238E27FC236}">
              <a16:creationId xmlns:a16="http://schemas.microsoft.com/office/drawing/2014/main" id="{BC292A5A-B910-4BE9-B4D4-34DD8B93C734}"/>
            </a:ext>
          </a:extLst>
        </xdr:cNvPr>
        <xdr:cNvSpPr/>
      </xdr:nvSpPr>
      <xdr:spPr>
        <a:xfrm>
          <a:off x="1079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123825</xdr:rowOff>
    </xdr:from>
    <xdr:to>
      <xdr:col>10</xdr:col>
      <xdr:colOff>114300</xdr:colOff>
      <xdr:row>81</xdr:row>
      <xdr:rowOff>158114</xdr:rowOff>
    </xdr:to>
    <xdr:cxnSp macro="">
      <xdr:nvCxnSpPr>
        <xdr:cNvPr id="317" name="直線コネクタ 316">
          <a:extLst>
            <a:ext uri="{FF2B5EF4-FFF2-40B4-BE49-F238E27FC236}">
              <a16:creationId xmlns:a16="http://schemas.microsoft.com/office/drawing/2014/main" id="{46B8B4D9-DF23-4832-93DB-C310D1AB74DD}"/>
            </a:ext>
          </a:extLst>
        </xdr:cNvPr>
        <xdr:cNvCxnSpPr/>
      </xdr:nvCxnSpPr>
      <xdr:spPr>
        <a:xfrm>
          <a:off x="1130300" y="140112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121938</xdr:rowOff>
    </xdr:from>
    <xdr:ext cx="405111" cy="259045"/>
    <xdr:sp macro="" textlink="">
      <xdr:nvSpPr>
        <xdr:cNvPr id="318" name="n_1aveValue【公営住宅】&#10;有形固定資産減価償却率">
          <a:extLst>
            <a:ext uri="{FF2B5EF4-FFF2-40B4-BE49-F238E27FC236}">
              <a16:creationId xmlns:a16="http://schemas.microsoft.com/office/drawing/2014/main" id="{8F52EA03-64DF-4ECA-AE6F-5D527C0046D7}"/>
            </a:ext>
          </a:extLst>
        </xdr:cNvPr>
        <xdr:cNvSpPr txBox="1"/>
      </xdr:nvSpPr>
      <xdr:spPr>
        <a:xfrm>
          <a:off x="3582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319" name="n_2aveValue【公営住宅】&#10;有形固定資産減価償却率">
          <a:extLst>
            <a:ext uri="{FF2B5EF4-FFF2-40B4-BE49-F238E27FC236}">
              <a16:creationId xmlns:a16="http://schemas.microsoft.com/office/drawing/2014/main" id="{058E39D9-FB94-4184-94C9-FBABA2D9C65E}"/>
            </a:ext>
          </a:extLst>
        </xdr:cNvPr>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28591</xdr:rowOff>
    </xdr:from>
    <xdr:ext cx="405111" cy="259045"/>
    <xdr:sp macro="" textlink="">
      <xdr:nvSpPr>
        <xdr:cNvPr id="320" name="n_3aveValue【公営住宅】&#10;有形固定資産減価償却率">
          <a:extLst>
            <a:ext uri="{FF2B5EF4-FFF2-40B4-BE49-F238E27FC236}">
              <a16:creationId xmlns:a16="http://schemas.microsoft.com/office/drawing/2014/main" id="{ADDF2B9D-432C-4CCC-AA74-DFD0E0F73205}"/>
            </a:ext>
          </a:extLst>
        </xdr:cNvPr>
        <xdr:cNvSpPr txBox="1"/>
      </xdr:nvSpPr>
      <xdr:spPr>
        <a:xfrm>
          <a:off x="1816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161941</xdr:rowOff>
    </xdr:from>
    <xdr:ext cx="405111" cy="259045"/>
    <xdr:sp macro="" textlink="">
      <xdr:nvSpPr>
        <xdr:cNvPr id="321" name="n_4aveValue【公営住宅】&#10;有形固定資産減価償却率">
          <a:extLst>
            <a:ext uri="{FF2B5EF4-FFF2-40B4-BE49-F238E27FC236}">
              <a16:creationId xmlns:a16="http://schemas.microsoft.com/office/drawing/2014/main" id="{9F67FABE-1D98-4889-AAA1-2C4C4E9DC6EA}"/>
            </a:ext>
          </a:extLst>
        </xdr:cNvPr>
        <xdr:cNvSpPr txBox="1"/>
      </xdr:nvSpPr>
      <xdr:spPr>
        <a:xfrm>
          <a:off x="927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130191</xdr:rowOff>
    </xdr:from>
    <xdr:ext cx="405111" cy="259045"/>
    <xdr:sp macro="" textlink="">
      <xdr:nvSpPr>
        <xdr:cNvPr id="322" name="n_1mainValue【公営住宅】&#10;有形固定資産減価償却率">
          <a:extLst>
            <a:ext uri="{FF2B5EF4-FFF2-40B4-BE49-F238E27FC236}">
              <a16:creationId xmlns:a16="http://schemas.microsoft.com/office/drawing/2014/main" id="{7BED71F7-92A8-4024-BFF6-CAAE644561D9}"/>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92091</xdr:rowOff>
    </xdr:from>
    <xdr:ext cx="405111" cy="259045"/>
    <xdr:sp macro="" textlink="">
      <xdr:nvSpPr>
        <xdr:cNvPr id="323" name="n_2mainValue【公営住宅】&#10;有形固定資産減価償却率">
          <a:extLst>
            <a:ext uri="{FF2B5EF4-FFF2-40B4-BE49-F238E27FC236}">
              <a16:creationId xmlns:a16="http://schemas.microsoft.com/office/drawing/2014/main" id="{1D179B28-2D87-46F7-95BE-14468F072A4F}"/>
            </a:ext>
          </a:extLst>
        </xdr:cNvPr>
        <xdr:cNvSpPr txBox="1"/>
      </xdr:nvSpPr>
      <xdr:spPr>
        <a:xfrm>
          <a:off x="2705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53991</xdr:rowOff>
    </xdr:from>
    <xdr:ext cx="405111" cy="259045"/>
    <xdr:sp macro="" textlink="">
      <xdr:nvSpPr>
        <xdr:cNvPr id="324" name="n_3mainValue【公営住宅】&#10;有形固定資産減価償却率">
          <a:extLst>
            <a:ext uri="{FF2B5EF4-FFF2-40B4-BE49-F238E27FC236}">
              <a16:creationId xmlns:a16="http://schemas.microsoft.com/office/drawing/2014/main" id="{65993362-99CC-4BF6-B4AD-EF8809422A27}"/>
            </a:ext>
          </a:extLst>
        </xdr:cNvPr>
        <xdr:cNvSpPr txBox="1"/>
      </xdr:nvSpPr>
      <xdr:spPr>
        <a:xfrm>
          <a:off x="1816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25" name="n_4mainValue【公営住宅】&#10;有形固定資産減価償却率">
          <a:extLst>
            <a:ext uri="{FF2B5EF4-FFF2-40B4-BE49-F238E27FC236}">
              <a16:creationId xmlns:a16="http://schemas.microsoft.com/office/drawing/2014/main" id="{9835CDD3-8159-486A-88F7-DE7013A5B95B}"/>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444F18CD-CE34-489A-9226-6281434BE2E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C2F6E7F9-CA77-48AE-950A-3ADC3585B38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980136A7-9078-4C3E-A5B2-83D28DE8DCC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3F6116A5-F47E-47BA-8268-91BA524F759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3C3A8F4F-DBB1-4081-9E16-B510FFAF929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1C9E7934-4709-4D97-9214-F6FCAC3B5AE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1951B268-A276-4ABE-9D85-4C757C0D203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C5D0E8AB-A49E-4886-9957-A3AB3A319F3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84F75950-28A5-49CB-819C-57015B75D0A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590EE39-D068-4841-9A9A-B27F5CEFD1C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79236F3F-50C8-426E-A109-0E5ABA5DD18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376989C8-16AB-4AB9-9A4C-616B1524CE4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0A1812D1-0849-4697-BABB-C5C8D7864BA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0D5BFCE9-DFAF-4638-85C1-C66F46B86E6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3C45F240-3202-4932-AB14-297FCF3B5F4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EB21E0FB-B3A1-4BCA-A13D-D176B5F8A9E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DD38B03A-EE50-4528-A859-363B30380BF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2B534403-A91C-46F6-B917-56136815D4B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F40F0120-EEC0-471A-BE56-CD359CE908A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F5C5972E-0D92-4D1B-99D8-9DA54A7B959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1B741969-BECE-43EC-8F8F-BCA5988D2B8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BE84E26F-69B5-416D-A50C-5BCB6DFD178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2DFE7D17-EE38-41A4-88BC-99735244425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a:extLst>
            <a:ext uri="{FF2B5EF4-FFF2-40B4-BE49-F238E27FC236}">
              <a16:creationId xmlns:a16="http://schemas.microsoft.com/office/drawing/2014/main" id="{EB32D0D4-537D-423E-AEDB-72991DA9295F}"/>
            </a:ext>
          </a:extLst>
        </xdr:cNvPr>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a:extLst>
            <a:ext uri="{FF2B5EF4-FFF2-40B4-BE49-F238E27FC236}">
              <a16:creationId xmlns:a16="http://schemas.microsoft.com/office/drawing/2014/main" id="{2AC7456C-8519-4A1F-9632-BA91FB438958}"/>
            </a:ext>
          </a:extLst>
        </xdr:cNvPr>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a:extLst>
            <a:ext uri="{FF2B5EF4-FFF2-40B4-BE49-F238E27FC236}">
              <a16:creationId xmlns:a16="http://schemas.microsoft.com/office/drawing/2014/main" id="{DFC5BB03-121F-4210-AE8E-05F6551B528D}"/>
            </a:ext>
          </a:extLst>
        </xdr:cNvPr>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a:extLst>
            <a:ext uri="{FF2B5EF4-FFF2-40B4-BE49-F238E27FC236}">
              <a16:creationId xmlns:a16="http://schemas.microsoft.com/office/drawing/2014/main" id="{8A1A571F-D2B1-40DA-B0BE-1D9E855E5DF9}"/>
            </a:ext>
          </a:extLst>
        </xdr:cNvPr>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a:extLst>
            <a:ext uri="{FF2B5EF4-FFF2-40B4-BE49-F238E27FC236}">
              <a16:creationId xmlns:a16="http://schemas.microsoft.com/office/drawing/2014/main" id="{CCD915AA-6BF6-45B6-93C5-5500887AD383}"/>
            </a:ext>
          </a:extLst>
        </xdr:cNvPr>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54" name="【公営住宅】&#10;一人当たり面積平均値テキスト">
          <a:extLst>
            <a:ext uri="{FF2B5EF4-FFF2-40B4-BE49-F238E27FC236}">
              <a16:creationId xmlns:a16="http://schemas.microsoft.com/office/drawing/2014/main" id="{D888F17D-50FD-4117-ABA9-B83AF47DE8C8}"/>
            </a:ext>
          </a:extLst>
        </xdr:cNvPr>
        <xdr:cNvSpPr txBox="1"/>
      </xdr:nvSpPr>
      <xdr:spPr>
        <a:xfrm>
          <a:off x="10515600" y="144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a:extLst>
            <a:ext uri="{FF2B5EF4-FFF2-40B4-BE49-F238E27FC236}">
              <a16:creationId xmlns:a16="http://schemas.microsoft.com/office/drawing/2014/main" id="{F58CB9C4-2D36-4747-A455-EE0B132AECF9}"/>
            </a:ext>
          </a:extLst>
        </xdr:cNvPr>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a:extLst>
            <a:ext uri="{FF2B5EF4-FFF2-40B4-BE49-F238E27FC236}">
              <a16:creationId xmlns:a16="http://schemas.microsoft.com/office/drawing/2014/main" id="{B8885069-38E0-42AD-9E6B-4CBB69F96E1D}"/>
            </a:ext>
          </a:extLst>
        </xdr:cNvPr>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32258</xdr:rowOff>
    </xdr:from>
    <xdr:to>
      <xdr:col>46</xdr:col>
      <xdr:colOff>38100</xdr:colOff>
      <xdr:row>85</xdr:row>
      <xdr:rowOff>133858</xdr:rowOff>
    </xdr:to>
    <xdr:sp macro="" textlink="">
      <xdr:nvSpPr>
        <xdr:cNvPr id="357" name="フローチャート: 判断 356">
          <a:extLst>
            <a:ext uri="{FF2B5EF4-FFF2-40B4-BE49-F238E27FC236}">
              <a16:creationId xmlns:a16="http://schemas.microsoft.com/office/drawing/2014/main" id="{C4DDE4B1-6FFE-4E63-9D2A-85295549A031}"/>
            </a:ext>
          </a:extLst>
        </xdr:cNvPr>
        <xdr:cNvSpPr/>
      </xdr:nvSpPr>
      <xdr:spPr>
        <a:xfrm>
          <a:off x="8699500" y="1460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34162</xdr:rowOff>
    </xdr:from>
    <xdr:to>
      <xdr:col>41</xdr:col>
      <xdr:colOff>101600</xdr:colOff>
      <xdr:row>85</xdr:row>
      <xdr:rowOff>135762</xdr:rowOff>
    </xdr:to>
    <xdr:sp macro="" textlink="">
      <xdr:nvSpPr>
        <xdr:cNvPr id="358" name="フローチャート: 判断 357">
          <a:extLst>
            <a:ext uri="{FF2B5EF4-FFF2-40B4-BE49-F238E27FC236}">
              <a16:creationId xmlns:a16="http://schemas.microsoft.com/office/drawing/2014/main" id="{F7DD6282-5FA6-42C1-AA1D-92B95756E89A}"/>
            </a:ext>
          </a:extLst>
        </xdr:cNvPr>
        <xdr:cNvSpPr/>
      </xdr:nvSpPr>
      <xdr:spPr>
        <a:xfrm>
          <a:off x="7810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31496</xdr:rowOff>
    </xdr:from>
    <xdr:to>
      <xdr:col>36</xdr:col>
      <xdr:colOff>165100</xdr:colOff>
      <xdr:row>85</xdr:row>
      <xdr:rowOff>133096</xdr:rowOff>
    </xdr:to>
    <xdr:sp macro="" textlink="">
      <xdr:nvSpPr>
        <xdr:cNvPr id="359" name="フローチャート: 判断 358">
          <a:extLst>
            <a:ext uri="{FF2B5EF4-FFF2-40B4-BE49-F238E27FC236}">
              <a16:creationId xmlns:a16="http://schemas.microsoft.com/office/drawing/2014/main" id="{E7ADDF78-66E6-4BAE-8EBC-0B7C005AD21B}"/>
            </a:ext>
          </a:extLst>
        </xdr:cNvPr>
        <xdr:cNvSpPr/>
      </xdr:nvSpPr>
      <xdr:spPr>
        <a:xfrm>
          <a:off x="6921500" y="1460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7F0283D-4395-475B-A4A1-DC50641B828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5BF853AF-A096-4CDF-915A-E8D3F9974AA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F0579137-7D31-45A0-BB6D-3BAB5F2F716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950BEC2A-5642-43FF-AA1E-0031020DBB3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5D077FA8-E60F-468F-980B-12BA614679A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66548</xdr:rowOff>
    </xdr:from>
    <xdr:to>
      <xdr:col>55</xdr:col>
      <xdr:colOff>50800</xdr:colOff>
      <xdr:row>84</xdr:row>
      <xdr:rowOff>168148</xdr:rowOff>
    </xdr:to>
    <xdr:sp macro="" textlink="">
      <xdr:nvSpPr>
        <xdr:cNvPr id="365" name="楕円 364">
          <a:extLst>
            <a:ext uri="{FF2B5EF4-FFF2-40B4-BE49-F238E27FC236}">
              <a16:creationId xmlns:a16="http://schemas.microsoft.com/office/drawing/2014/main" id="{D0C50C6E-DD57-42F5-9234-D56E2036DA8D}"/>
            </a:ext>
          </a:extLst>
        </xdr:cNvPr>
        <xdr:cNvSpPr/>
      </xdr:nvSpPr>
      <xdr:spPr>
        <a:xfrm>
          <a:off x="10426700" y="1446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89425</xdr:rowOff>
    </xdr:from>
    <xdr:ext cx="469744" cy="259045"/>
    <xdr:sp macro="" textlink="">
      <xdr:nvSpPr>
        <xdr:cNvPr id="366" name="【公営住宅】&#10;一人当たり面積該当値テキスト">
          <a:extLst>
            <a:ext uri="{FF2B5EF4-FFF2-40B4-BE49-F238E27FC236}">
              <a16:creationId xmlns:a16="http://schemas.microsoft.com/office/drawing/2014/main" id="{D0FB587F-DE7D-49E0-AF52-D7C62E069862}"/>
            </a:ext>
          </a:extLst>
        </xdr:cNvPr>
        <xdr:cNvSpPr txBox="1"/>
      </xdr:nvSpPr>
      <xdr:spPr>
        <a:xfrm>
          <a:off x="10515600"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72644</xdr:rowOff>
    </xdr:from>
    <xdr:to>
      <xdr:col>50</xdr:col>
      <xdr:colOff>165100</xdr:colOff>
      <xdr:row>85</xdr:row>
      <xdr:rowOff>2794</xdr:rowOff>
    </xdr:to>
    <xdr:sp macro="" textlink="">
      <xdr:nvSpPr>
        <xdr:cNvPr id="367" name="楕円 366">
          <a:extLst>
            <a:ext uri="{FF2B5EF4-FFF2-40B4-BE49-F238E27FC236}">
              <a16:creationId xmlns:a16="http://schemas.microsoft.com/office/drawing/2014/main" id="{0C95CC8F-487D-4246-8477-501E836EA592}"/>
            </a:ext>
          </a:extLst>
        </xdr:cNvPr>
        <xdr:cNvSpPr/>
      </xdr:nvSpPr>
      <xdr:spPr>
        <a:xfrm>
          <a:off x="9588500" y="1447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117348</xdr:rowOff>
    </xdr:from>
    <xdr:to>
      <xdr:col>55</xdr:col>
      <xdr:colOff>0</xdr:colOff>
      <xdr:row>84</xdr:row>
      <xdr:rowOff>123444</xdr:rowOff>
    </xdr:to>
    <xdr:cxnSp macro="">
      <xdr:nvCxnSpPr>
        <xdr:cNvPr id="368" name="直線コネクタ 367">
          <a:extLst>
            <a:ext uri="{FF2B5EF4-FFF2-40B4-BE49-F238E27FC236}">
              <a16:creationId xmlns:a16="http://schemas.microsoft.com/office/drawing/2014/main" id="{03D26C24-A8B4-40EF-8EA7-C78FF06EEA17}"/>
            </a:ext>
          </a:extLst>
        </xdr:cNvPr>
        <xdr:cNvCxnSpPr/>
      </xdr:nvCxnSpPr>
      <xdr:spPr>
        <a:xfrm flipV="1">
          <a:off x="9639300" y="14519148"/>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78360</xdr:rowOff>
    </xdr:from>
    <xdr:to>
      <xdr:col>46</xdr:col>
      <xdr:colOff>38100</xdr:colOff>
      <xdr:row>85</xdr:row>
      <xdr:rowOff>8510</xdr:rowOff>
    </xdr:to>
    <xdr:sp macro="" textlink="">
      <xdr:nvSpPr>
        <xdr:cNvPr id="369" name="楕円 368">
          <a:extLst>
            <a:ext uri="{FF2B5EF4-FFF2-40B4-BE49-F238E27FC236}">
              <a16:creationId xmlns:a16="http://schemas.microsoft.com/office/drawing/2014/main" id="{6F6BC2C5-2F57-4CE3-9246-67E5210F31DE}"/>
            </a:ext>
          </a:extLst>
        </xdr:cNvPr>
        <xdr:cNvSpPr/>
      </xdr:nvSpPr>
      <xdr:spPr>
        <a:xfrm>
          <a:off x="8699500" y="1448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123444</xdr:rowOff>
    </xdr:from>
    <xdr:to>
      <xdr:col>50</xdr:col>
      <xdr:colOff>114300</xdr:colOff>
      <xdr:row>84</xdr:row>
      <xdr:rowOff>129160</xdr:rowOff>
    </xdr:to>
    <xdr:cxnSp macro="">
      <xdr:nvCxnSpPr>
        <xdr:cNvPr id="370" name="直線コネクタ 369">
          <a:extLst>
            <a:ext uri="{FF2B5EF4-FFF2-40B4-BE49-F238E27FC236}">
              <a16:creationId xmlns:a16="http://schemas.microsoft.com/office/drawing/2014/main" id="{4706B0A8-DE69-470F-8F7B-143A91AF6882}"/>
            </a:ext>
          </a:extLst>
        </xdr:cNvPr>
        <xdr:cNvCxnSpPr/>
      </xdr:nvCxnSpPr>
      <xdr:spPr>
        <a:xfrm flipV="1">
          <a:off x="8750300" y="1452524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82931</xdr:rowOff>
    </xdr:from>
    <xdr:to>
      <xdr:col>41</xdr:col>
      <xdr:colOff>101600</xdr:colOff>
      <xdr:row>85</xdr:row>
      <xdr:rowOff>13081</xdr:rowOff>
    </xdr:to>
    <xdr:sp macro="" textlink="">
      <xdr:nvSpPr>
        <xdr:cNvPr id="371" name="楕円 370">
          <a:extLst>
            <a:ext uri="{FF2B5EF4-FFF2-40B4-BE49-F238E27FC236}">
              <a16:creationId xmlns:a16="http://schemas.microsoft.com/office/drawing/2014/main" id="{81D919F0-45FD-41B7-8447-86253454E6EF}"/>
            </a:ext>
          </a:extLst>
        </xdr:cNvPr>
        <xdr:cNvSpPr/>
      </xdr:nvSpPr>
      <xdr:spPr>
        <a:xfrm>
          <a:off x="7810500" y="1448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129160</xdr:rowOff>
    </xdr:from>
    <xdr:to>
      <xdr:col>45</xdr:col>
      <xdr:colOff>177800</xdr:colOff>
      <xdr:row>84</xdr:row>
      <xdr:rowOff>133731</xdr:rowOff>
    </xdr:to>
    <xdr:cxnSp macro="">
      <xdr:nvCxnSpPr>
        <xdr:cNvPr id="372" name="直線コネクタ 371">
          <a:extLst>
            <a:ext uri="{FF2B5EF4-FFF2-40B4-BE49-F238E27FC236}">
              <a16:creationId xmlns:a16="http://schemas.microsoft.com/office/drawing/2014/main" id="{B80E2460-69BC-4BF4-AEBC-B3A06AF66110}"/>
            </a:ext>
          </a:extLst>
        </xdr:cNvPr>
        <xdr:cNvCxnSpPr/>
      </xdr:nvCxnSpPr>
      <xdr:spPr>
        <a:xfrm flipV="1">
          <a:off x="7861300" y="14530960"/>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82169</xdr:rowOff>
    </xdr:from>
    <xdr:to>
      <xdr:col>36</xdr:col>
      <xdr:colOff>165100</xdr:colOff>
      <xdr:row>85</xdr:row>
      <xdr:rowOff>12319</xdr:rowOff>
    </xdr:to>
    <xdr:sp macro="" textlink="">
      <xdr:nvSpPr>
        <xdr:cNvPr id="373" name="楕円 372">
          <a:extLst>
            <a:ext uri="{FF2B5EF4-FFF2-40B4-BE49-F238E27FC236}">
              <a16:creationId xmlns:a16="http://schemas.microsoft.com/office/drawing/2014/main" id="{107CC93C-DA5F-4B50-953F-289241DFFD2A}"/>
            </a:ext>
          </a:extLst>
        </xdr:cNvPr>
        <xdr:cNvSpPr/>
      </xdr:nvSpPr>
      <xdr:spPr>
        <a:xfrm>
          <a:off x="6921500" y="1448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132969</xdr:rowOff>
    </xdr:from>
    <xdr:to>
      <xdr:col>41</xdr:col>
      <xdr:colOff>50800</xdr:colOff>
      <xdr:row>84</xdr:row>
      <xdr:rowOff>133731</xdr:rowOff>
    </xdr:to>
    <xdr:cxnSp macro="">
      <xdr:nvCxnSpPr>
        <xdr:cNvPr id="374" name="直線コネクタ 373">
          <a:extLst>
            <a:ext uri="{FF2B5EF4-FFF2-40B4-BE49-F238E27FC236}">
              <a16:creationId xmlns:a16="http://schemas.microsoft.com/office/drawing/2014/main" id="{4C6FF756-E4C0-4767-97DC-70A7E7DD383E}"/>
            </a:ext>
          </a:extLst>
        </xdr:cNvPr>
        <xdr:cNvCxnSpPr/>
      </xdr:nvCxnSpPr>
      <xdr:spPr>
        <a:xfrm>
          <a:off x="6972300" y="1453476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35069</xdr:rowOff>
    </xdr:from>
    <xdr:ext cx="469744" cy="259045"/>
    <xdr:sp macro="" textlink="">
      <xdr:nvSpPr>
        <xdr:cNvPr id="375" name="n_1aveValue【公営住宅】&#10;一人当たり面積">
          <a:extLst>
            <a:ext uri="{FF2B5EF4-FFF2-40B4-BE49-F238E27FC236}">
              <a16:creationId xmlns:a16="http://schemas.microsoft.com/office/drawing/2014/main" id="{22991DD1-93BB-4709-ABBD-67C9BEADA8EE}"/>
            </a:ext>
          </a:extLst>
        </xdr:cNvPr>
        <xdr:cNvSpPr txBox="1"/>
      </xdr:nvSpPr>
      <xdr:spPr>
        <a:xfrm>
          <a:off x="9391727" y="146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124985</xdr:rowOff>
    </xdr:from>
    <xdr:ext cx="469744" cy="259045"/>
    <xdr:sp macro="" textlink="">
      <xdr:nvSpPr>
        <xdr:cNvPr id="376" name="n_2aveValue【公営住宅】&#10;一人当たり面積">
          <a:extLst>
            <a:ext uri="{FF2B5EF4-FFF2-40B4-BE49-F238E27FC236}">
              <a16:creationId xmlns:a16="http://schemas.microsoft.com/office/drawing/2014/main" id="{E5FBBAC4-6BEC-4262-B53F-0B4B6EC3A9D6}"/>
            </a:ext>
          </a:extLst>
        </xdr:cNvPr>
        <xdr:cNvSpPr txBox="1"/>
      </xdr:nvSpPr>
      <xdr:spPr>
        <a:xfrm>
          <a:off x="8515427" y="1469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126889</xdr:rowOff>
    </xdr:from>
    <xdr:ext cx="469744" cy="259045"/>
    <xdr:sp macro="" textlink="">
      <xdr:nvSpPr>
        <xdr:cNvPr id="377" name="n_3aveValue【公営住宅】&#10;一人当たり面積">
          <a:extLst>
            <a:ext uri="{FF2B5EF4-FFF2-40B4-BE49-F238E27FC236}">
              <a16:creationId xmlns:a16="http://schemas.microsoft.com/office/drawing/2014/main" id="{BBFF216C-2F45-4705-B97F-0AADF8FA5B0E}"/>
            </a:ext>
          </a:extLst>
        </xdr:cNvPr>
        <xdr:cNvSpPr txBox="1"/>
      </xdr:nvSpPr>
      <xdr:spPr>
        <a:xfrm>
          <a:off x="76264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124223</xdr:rowOff>
    </xdr:from>
    <xdr:ext cx="469744" cy="259045"/>
    <xdr:sp macro="" textlink="">
      <xdr:nvSpPr>
        <xdr:cNvPr id="378" name="n_4aveValue【公営住宅】&#10;一人当たり面積">
          <a:extLst>
            <a:ext uri="{FF2B5EF4-FFF2-40B4-BE49-F238E27FC236}">
              <a16:creationId xmlns:a16="http://schemas.microsoft.com/office/drawing/2014/main" id="{DFEABFAC-391F-42D8-B2F7-FA1007EB156D}"/>
            </a:ext>
          </a:extLst>
        </xdr:cNvPr>
        <xdr:cNvSpPr txBox="1"/>
      </xdr:nvSpPr>
      <xdr:spPr>
        <a:xfrm>
          <a:off x="6737427"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19321</xdr:rowOff>
    </xdr:from>
    <xdr:ext cx="469744" cy="259045"/>
    <xdr:sp macro="" textlink="">
      <xdr:nvSpPr>
        <xdr:cNvPr id="379" name="n_1mainValue【公営住宅】&#10;一人当たり面積">
          <a:extLst>
            <a:ext uri="{FF2B5EF4-FFF2-40B4-BE49-F238E27FC236}">
              <a16:creationId xmlns:a16="http://schemas.microsoft.com/office/drawing/2014/main" id="{2517F7E6-51DD-4017-B1D4-D759A89DF807}"/>
            </a:ext>
          </a:extLst>
        </xdr:cNvPr>
        <xdr:cNvSpPr txBox="1"/>
      </xdr:nvSpPr>
      <xdr:spPr>
        <a:xfrm>
          <a:off x="9391727" y="1424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25037</xdr:rowOff>
    </xdr:from>
    <xdr:ext cx="469744" cy="259045"/>
    <xdr:sp macro="" textlink="">
      <xdr:nvSpPr>
        <xdr:cNvPr id="380" name="n_2mainValue【公営住宅】&#10;一人当たり面積">
          <a:extLst>
            <a:ext uri="{FF2B5EF4-FFF2-40B4-BE49-F238E27FC236}">
              <a16:creationId xmlns:a16="http://schemas.microsoft.com/office/drawing/2014/main" id="{DBB1B342-5DDF-418D-A827-AA0B9FDAC351}"/>
            </a:ext>
          </a:extLst>
        </xdr:cNvPr>
        <xdr:cNvSpPr txBox="1"/>
      </xdr:nvSpPr>
      <xdr:spPr>
        <a:xfrm>
          <a:off x="8515427" y="1425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29608</xdr:rowOff>
    </xdr:from>
    <xdr:ext cx="469744" cy="259045"/>
    <xdr:sp macro="" textlink="">
      <xdr:nvSpPr>
        <xdr:cNvPr id="381" name="n_3mainValue【公営住宅】&#10;一人当たり面積">
          <a:extLst>
            <a:ext uri="{FF2B5EF4-FFF2-40B4-BE49-F238E27FC236}">
              <a16:creationId xmlns:a16="http://schemas.microsoft.com/office/drawing/2014/main" id="{8D7456DF-3EB1-4EA6-A19F-71C453F7BD2A}"/>
            </a:ext>
          </a:extLst>
        </xdr:cNvPr>
        <xdr:cNvSpPr txBox="1"/>
      </xdr:nvSpPr>
      <xdr:spPr>
        <a:xfrm>
          <a:off x="7626427" y="1425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28846</xdr:rowOff>
    </xdr:from>
    <xdr:ext cx="469744" cy="259045"/>
    <xdr:sp macro="" textlink="">
      <xdr:nvSpPr>
        <xdr:cNvPr id="382" name="n_4mainValue【公営住宅】&#10;一人当たり面積">
          <a:extLst>
            <a:ext uri="{FF2B5EF4-FFF2-40B4-BE49-F238E27FC236}">
              <a16:creationId xmlns:a16="http://schemas.microsoft.com/office/drawing/2014/main" id="{BE1D81D5-4B39-41B5-8A53-C27314309272}"/>
            </a:ext>
          </a:extLst>
        </xdr:cNvPr>
        <xdr:cNvSpPr txBox="1"/>
      </xdr:nvSpPr>
      <xdr:spPr>
        <a:xfrm>
          <a:off x="6737427" y="1425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2DC22A8A-A6EB-4707-812C-09E1C211ED4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CDAA56D8-90F2-443B-B1FA-05F4CE94F6B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4B0C7CDA-B798-4C37-9380-35BB6C5B9B3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59B6C2E3-6D13-4140-A59D-1EF35DD6876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ED11180A-9391-4A10-B7D1-B476CFFE04F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295C8082-6B6D-4645-9937-C6CC119F959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BF0A3D8E-68C7-468C-B859-786AADE533A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85C640DE-BB36-411C-A78E-3FB48581A65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9CAA0FAB-3C87-4094-84B2-6FE60174592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D6E12CCA-1535-4AE9-96FB-062F52ACE58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82D236D6-2C37-48FD-8CBC-57954EF2F85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0D3E19ED-8137-4AAF-AEE1-A8C54F1574D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2911E89C-8678-49CE-8BD4-A4243E96D2B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AA67C1B9-B66A-40E0-A717-8897AF6856E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00CD8BCB-AE1A-41FB-B757-F7396326B9B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2F28FBA9-2172-4E23-98CA-73EE4271046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C00F0347-ED76-4569-AE25-F8BE9D94913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29546231-EAB7-452B-A7E3-55F75FABE65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2616F0A8-305D-47C0-B1F5-8398C78C721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230945BE-734C-4707-963E-FE011A423C8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7B37F6B2-18A2-4160-869A-719D1BCACB0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651A6D88-84FE-4DCD-AE22-BE90E012B11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98F41F93-7CB2-463F-9870-BB50EEE3389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9A76A6B8-B209-4CA6-8573-C41C1EC79DA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B14FC060-CEF0-407B-89C2-CE929170DEB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6005862F-7803-485D-A4DE-BCDACE638F0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0AC4B1E2-9E9F-4806-B5C9-41C58140DED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E0A018CD-CCA1-4211-B128-BAE4298EF5C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04A59A73-010B-4A2F-AA83-054F7F6FFFA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FBDE75D4-44A4-4EFE-840D-CBD886FA42F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89055EDF-AC20-4DD3-9E3C-ED60C435EB9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BD6B385B-A892-472C-A1DC-A1837A18500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D4BC7459-F264-45B2-B5A5-987DFCE61D7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6AC2EF27-3054-4EA5-A8BB-BBC9D3911DF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D6CCB7C5-5FD7-407D-8003-FA1901F9959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F0535DE8-9947-46A7-B55F-8A3B3AB37B7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906FC3DD-4146-45A4-919E-ED4D8FC2160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5AF3694C-4BC6-42D0-907B-E83799094CC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C081E01E-C171-4390-929C-5155CB29786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4031CDD8-EC5C-475D-9B81-FC4DE863E8A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D9A3FCE2-0003-44FB-AA12-808B7A41654A}"/>
            </a:ext>
          </a:extLst>
        </xdr:cNvPr>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id="{FD7A23E0-39BA-4454-9618-D8BCEEA44C28}"/>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A025F699-18DF-468B-9044-C4BB5861395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4AFF470E-36AF-4CA2-B055-12EA5865927C}"/>
            </a:ext>
          </a:extLst>
        </xdr:cNvPr>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a:extLst>
            <a:ext uri="{FF2B5EF4-FFF2-40B4-BE49-F238E27FC236}">
              <a16:creationId xmlns:a16="http://schemas.microsoft.com/office/drawing/2014/main" id="{82EE7DF8-D1AC-4A53-A815-75BDFFBF0FE4}"/>
            </a:ext>
          </a:extLst>
        </xdr:cNvPr>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95267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6F64A047-2910-406E-BE61-43968FE07DE3}"/>
            </a:ext>
          </a:extLst>
        </xdr:cNvPr>
        <xdr:cNvSpPr txBox="1"/>
      </xdr:nvSpPr>
      <xdr:spPr>
        <a:xfrm>
          <a:off x="16357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a:extLst>
            <a:ext uri="{FF2B5EF4-FFF2-40B4-BE49-F238E27FC236}">
              <a16:creationId xmlns:a16="http://schemas.microsoft.com/office/drawing/2014/main" id="{ED598C42-B9BF-4C9D-B354-810CAF0E24FB}"/>
            </a:ext>
          </a:extLst>
        </xdr:cNvPr>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a:extLst>
            <a:ext uri="{FF2B5EF4-FFF2-40B4-BE49-F238E27FC236}">
              <a16:creationId xmlns:a16="http://schemas.microsoft.com/office/drawing/2014/main" id="{A0361F09-6552-4698-9D4F-5D00C3F802C4}"/>
            </a:ext>
          </a:extLst>
        </xdr:cNvPr>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31" name="フローチャート: 判断 430">
          <a:extLst>
            <a:ext uri="{FF2B5EF4-FFF2-40B4-BE49-F238E27FC236}">
              <a16:creationId xmlns:a16="http://schemas.microsoft.com/office/drawing/2014/main" id="{B8570272-28AC-4497-9CD0-E48996243873}"/>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32" name="フローチャート: 判断 431">
          <a:extLst>
            <a:ext uri="{FF2B5EF4-FFF2-40B4-BE49-F238E27FC236}">
              <a16:creationId xmlns:a16="http://schemas.microsoft.com/office/drawing/2014/main" id="{B717FAE3-F297-42F5-B8B6-C09D29BA6031}"/>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33" name="フローチャート: 判断 432">
          <a:extLst>
            <a:ext uri="{FF2B5EF4-FFF2-40B4-BE49-F238E27FC236}">
              <a16:creationId xmlns:a16="http://schemas.microsoft.com/office/drawing/2014/main" id="{1696DC60-1B57-40DB-982B-7A78214B7C57}"/>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691ED40-51A9-4813-8590-71C212DC3DA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69D0D4C1-FB96-4492-9EAA-8DEF28B453D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F13616D7-6374-457A-BBBD-DC815E92F51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856D37D3-5C91-4889-B4F4-86689621549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BD3D9ACE-A32B-4031-B52A-5AC7130B0E0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107315</xdr:rowOff>
    </xdr:from>
    <xdr:to>
      <xdr:col>85</xdr:col>
      <xdr:colOff>177800</xdr:colOff>
      <xdr:row>35</xdr:row>
      <xdr:rowOff>37465</xdr:rowOff>
    </xdr:to>
    <xdr:sp macro="" textlink="">
      <xdr:nvSpPr>
        <xdr:cNvPr id="439" name="楕円 438">
          <a:extLst>
            <a:ext uri="{FF2B5EF4-FFF2-40B4-BE49-F238E27FC236}">
              <a16:creationId xmlns:a16="http://schemas.microsoft.com/office/drawing/2014/main" id="{7971E845-17F1-4171-BD8D-B949DFDCC1E3}"/>
            </a:ext>
          </a:extLst>
        </xdr:cNvPr>
        <xdr:cNvSpPr/>
      </xdr:nvSpPr>
      <xdr:spPr>
        <a:xfrm>
          <a:off x="162687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130192</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DB05C229-287B-452C-817D-2842B493A349}"/>
            </a:ext>
          </a:extLst>
        </xdr:cNvPr>
        <xdr:cNvSpPr txBox="1"/>
      </xdr:nvSpPr>
      <xdr:spPr>
        <a:xfrm>
          <a:off x="16357600"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59690</xdr:rowOff>
    </xdr:from>
    <xdr:to>
      <xdr:col>81</xdr:col>
      <xdr:colOff>101600</xdr:colOff>
      <xdr:row>34</xdr:row>
      <xdr:rowOff>161290</xdr:rowOff>
    </xdr:to>
    <xdr:sp macro="" textlink="">
      <xdr:nvSpPr>
        <xdr:cNvPr id="441" name="楕円 440">
          <a:extLst>
            <a:ext uri="{FF2B5EF4-FFF2-40B4-BE49-F238E27FC236}">
              <a16:creationId xmlns:a16="http://schemas.microsoft.com/office/drawing/2014/main" id="{5E853DC1-924C-48B8-A2E9-4EE25BEFE7E5}"/>
            </a:ext>
          </a:extLst>
        </xdr:cNvPr>
        <xdr:cNvSpPr/>
      </xdr:nvSpPr>
      <xdr:spPr>
        <a:xfrm>
          <a:off x="15430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110490</xdr:rowOff>
    </xdr:from>
    <xdr:to>
      <xdr:col>85</xdr:col>
      <xdr:colOff>127000</xdr:colOff>
      <xdr:row>34</xdr:row>
      <xdr:rowOff>158115</xdr:rowOff>
    </xdr:to>
    <xdr:cxnSp macro="">
      <xdr:nvCxnSpPr>
        <xdr:cNvPr id="442" name="直線コネクタ 441">
          <a:extLst>
            <a:ext uri="{FF2B5EF4-FFF2-40B4-BE49-F238E27FC236}">
              <a16:creationId xmlns:a16="http://schemas.microsoft.com/office/drawing/2014/main" id="{12E0230E-9CB2-47A1-9A99-16BE7AFB2E1B}"/>
            </a:ext>
          </a:extLst>
        </xdr:cNvPr>
        <xdr:cNvCxnSpPr/>
      </xdr:nvCxnSpPr>
      <xdr:spPr>
        <a:xfrm>
          <a:off x="15481300" y="593979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168275</xdr:rowOff>
    </xdr:from>
    <xdr:to>
      <xdr:col>76</xdr:col>
      <xdr:colOff>165100</xdr:colOff>
      <xdr:row>34</xdr:row>
      <xdr:rowOff>98425</xdr:rowOff>
    </xdr:to>
    <xdr:sp macro="" textlink="">
      <xdr:nvSpPr>
        <xdr:cNvPr id="443" name="楕円 442">
          <a:extLst>
            <a:ext uri="{FF2B5EF4-FFF2-40B4-BE49-F238E27FC236}">
              <a16:creationId xmlns:a16="http://schemas.microsoft.com/office/drawing/2014/main" id="{0657F4ED-48B2-4D04-81E0-4EBAAD002DAE}"/>
            </a:ext>
          </a:extLst>
        </xdr:cNvPr>
        <xdr:cNvSpPr/>
      </xdr:nvSpPr>
      <xdr:spPr>
        <a:xfrm>
          <a:off x="145415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47625</xdr:rowOff>
    </xdr:from>
    <xdr:to>
      <xdr:col>81</xdr:col>
      <xdr:colOff>50800</xdr:colOff>
      <xdr:row>34</xdr:row>
      <xdr:rowOff>110490</xdr:rowOff>
    </xdr:to>
    <xdr:cxnSp macro="">
      <xdr:nvCxnSpPr>
        <xdr:cNvPr id="444" name="直線コネクタ 443">
          <a:extLst>
            <a:ext uri="{FF2B5EF4-FFF2-40B4-BE49-F238E27FC236}">
              <a16:creationId xmlns:a16="http://schemas.microsoft.com/office/drawing/2014/main" id="{42FCCAD9-A6C0-4BCC-B35C-6F5275011438}"/>
            </a:ext>
          </a:extLst>
        </xdr:cNvPr>
        <xdr:cNvCxnSpPr/>
      </xdr:nvCxnSpPr>
      <xdr:spPr>
        <a:xfrm>
          <a:off x="14592300" y="587692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103505</xdr:rowOff>
    </xdr:from>
    <xdr:to>
      <xdr:col>72</xdr:col>
      <xdr:colOff>38100</xdr:colOff>
      <xdr:row>34</xdr:row>
      <xdr:rowOff>33655</xdr:rowOff>
    </xdr:to>
    <xdr:sp macro="" textlink="">
      <xdr:nvSpPr>
        <xdr:cNvPr id="445" name="楕円 444">
          <a:extLst>
            <a:ext uri="{FF2B5EF4-FFF2-40B4-BE49-F238E27FC236}">
              <a16:creationId xmlns:a16="http://schemas.microsoft.com/office/drawing/2014/main" id="{B86D87DE-888E-4FD4-AD11-CBEFB0F3653B}"/>
            </a:ext>
          </a:extLst>
        </xdr:cNvPr>
        <xdr:cNvSpPr/>
      </xdr:nvSpPr>
      <xdr:spPr>
        <a:xfrm>
          <a:off x="13652500" y="57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154305</xdr:rowOff>
    </xdr:from>
    <xdr:to>
      <xdr:col>76</xdr:col>
      <xdr:colOff>114300</xdr:colOff>
      <xdr:row>34</xdr:row>
      <xdr:rowOff>47625</xdr:rowOff>
    </xdr:to>
    <xdr:cxnSp macro="">
      <xdr:nvCxnSpPr>
        <xdr:cNvPr id="446" name="直線コネクタ 445">
          <a:extLst>
            <a:ext uri="{FF2B5EF4-FFF2-40B4-BE49-F238E27FC236}">
              <a16:creationId xmlns:a16="http://schemas.microsoft.com/office/drawing/2014/main" id="{0895A273-9D86-4DCA-84E5-A96D9FAADCE1}"/>
            </a:ext>
          </a:extLst>
        </xdr:cNvPr>
        <xdr:cNvCxnSpPr/>
      </xdr:nvCxnSpPr>
      <xdr:spPr>
        <a:xfrm>
          <a:off x="13703300" y="581215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57785</xdr:rowOff>
    </xdr:from>
    <xdr:to>
      <xdr:col>67</xdr:col>
      <xdr:colOff>101600</xdr:colOff>
      <xdr:row>33</xdr:row>
      <xdr:rowOff>159385</xdr:rowOff>
    </xdr:to>
    <xdr:sp macro="" textlink="">
      <xdr:nvSpPr>
        <xdr:cNvPr id="447" name="楕円 446">
          <a:extLst>
            <a:ext uri="{FF2B5EF4-FFF2-40B4-BE49-F238E27FC236}">
              <a16:creationId xmlns:a16="http://schemas.microsoft.com/office/drawing/2014/main" id="{D4D1CF36-10C3-479B-B481-0F88CC07648D}"/>
            </a:ext>
          </a:extLst>
        </xdr:cNvPr>
        <xdr:cNvSpPr/>
      </xdr:nvSpPr>
      <xdr:spPr>
        <a:xfrm>
          <a:off x="12763500" y="5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108585</xdr:rowOff>
    </xdr:from>
    <xdr:to>
      <xdr:col>71</xdr:col>
      <xdr:colOff>177800</xdr:colOff>
      <xdr:row>33</xdr:row>
      <xdr:rowOff>154305</xdr:rowOff>
    </xdr:to>
    <xdr:cxnSp macro="">
      <xdr:nvCxnSpPr>
        <xdr:cNvPr id="448" name="直線コネクタ 447">
          <a:extLst>
            <a:ext uri="{FF2B5EF4-FFF2-40B4-BE49-F238E27FC236}">
              <a16:creationId xmlns:a16="http://schemas.microsoft.com/office/drawing/2014/main" id="{9ECB4B2C-5734-4C4E-80FE-717BEA4A44B8}"/>
            </a:ext>
          </a:extLst>
        </xdr:cNvPr>
        <xdr:cNvCxnSpPr/>
      </xdr:nvCxnSpPr>
      <xdr:spPr>
        <a:xfrm>
          <a:off x="12814300" y="57664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26687</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F5A42A5E-ACA5-42B5-935F-CE7948D6CA9A}"/>
            </a:ext>
          </a:extLst>
        </xdr:cNvPr>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13352</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517028DA-F34E-4493-8F7F-2E2428186B2E}"/>
            </a:ext>
          </a:extLst>
        </xdr:cNvPr>
        <xdr:cNvSpPr txBox="1"/>
      </xdr:nvSpPr>
      <xdr:spPr>
        <a:xfrm>
          <a:off x="14389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8CEA1437-98CA-40A2-9A76-D0A88D0FB61B}"/>
            </a:ext>
          </a:extLst>
        </xdr:cNvPr>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AF421DA2-C27E-4FD5-B953-CFB38A6319F5}"/>
            </a:ext>
          </a:extLst>
        </xdr:cNvPr>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6367</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A4AA206C-59FD-41CB-8D10-95108E40F92A}"/>
            </a:ext>
          </a:extLst>
        </xdr:cNvPr>
        <xdr:cNvSpPr txBox="1"/>
      </xdr:nvSpPr>
      <xdr:spPr>
        <a:xfrm>
          <a:off x="152660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114952</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BEE4F63A-54E5-4119-B5FC-E167E0D0B931}"/>
            </a:ext>
          </a:extLst>
        </xdr:cNvPr>
        <xdr:cNvSpPr txBox="1"/>
      </xdr:nvSpPr>
      <xdr:spPr>
        <a:xfrm>
          <a:off x="14389744" y="56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50182</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22D5CCDC-E70F-4C4C-8B3A-518C0792D63D}"/>
            </a:ext>
          </a:extLst>
        </xdr:cNvPr>
        <xdr:cNvSpPr txBox="1"/>
      </xdr:nvSpPr>
      <xdr:spPr>
        <a:xfrm>
          <a:off x="13500744" y="55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4462</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F29BC5AC-99E9-4EF0-BF88-E882280B1C69}"/>
            </a:ext>
          </a:extLst>
        </xdr:cNvPr>
        <xdr:cNvSpPr txBox="1"/>
      </xdr:nvSpPr>
      <xdr:spPr>
        <a:xfrm>
          <a:off x="12611744" y="549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FDEC2951-4295-4742-8E04-40D5451A0FA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1CCE2B02-2265-41AF-8CA2-4E20A00A4BD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3B47248D-D9EE-41D9-86A5-42F253C2B3D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CA44A08F-C258-46EE-A209-29D3B5B6C67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B9594928-6CB2-4C7C-B111-CA392B1DBF0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C991F433-C55A-45F7-B968-EF1DF6084BA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573F8A55-785B-4574-8F2F-2E762105341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5A768410-4D95-4E3C-8D1C-EA4EA363828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F39E97DE-4F2F-4FE6-A3AD-D6168877AF9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E080B47E-9E2D-4540-928B-CEF1AC7A3BD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59794412-4AAB-4610-843C-F6068B83980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F33EE5C6-A775-41AE-B88B-A6F3A1A53CAA}"/>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783194FA-93D5-4E5A-8597-9D1F9E35627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DCCE18F1-58C9-41B3-9F83-4FCC0B775FE3}"/>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C21942B6-91B9-43BB-84AF-35625E2C9BD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268DF960-C704-4175-BD2F-F030DE179A54}"/>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3FA47E9E-2BD5-4C73-9161-C694C4EE9AE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630DD0C5-0EC2-469F-BBFB-145CFC0A9AFC}"/>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68374CDA-0873-4809-823F-2D68BADC764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B0695852-316C-4537-ACF0-BA02B36BAEA4}"/>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4CD2149E-E1B0-44D3-84F6-5AB10978F3D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8FE97FAC-15CB-420B-BBD3-F29F69A4F58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3AF0F045-F1F8-4290-A603-758A4955E3B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a:extLst>
            <a:ext uri="{FF2B5EF4-FFF2-40B4-BE49-F238E27FC236}">
              <a16:creationId xmlns:a16="http://schemas.microsoft.com/office/drawing/2014/main" id="{18A20FC6-35BA-4119-AE6A-6783C60BC6B8}"/>
            </a:ext>
          </a:extLst>
        </xdr:cNvPr>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864D6C8F-DE27-4ECD-8001-98F7D96417E7}"/>
            </a:ext>
          </a:extLst>
        </xdr:cNvPr>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a:extLst>
            <a:ext uri="{FF2B5EF4-FFF2-40B4-BE49-F238E27FC236}">
              <a16:creationId xmlns:a16="http://schemas.microsoft.com/office/drawing/2014/main" id="{A5D655A8-1497-47B8-8B5F-31640D4A48EA}"/>
            </a:ext>
          </a:extLst>
        </xdr:cNvPr>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86DF6A01-62F4-4E63-81D8-8EFAAA208E62}"/>
            </a:ext>
          </a:extLst>
        </xdr:cNvPr>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a:extLst>
            <a:ext uri="{FF2B5EF4-FFF2-40B4-BE49-F238E27FC236}">
              <a16:creationId xmlns:a16="http://schemas.microsoft.com/office/drawing/2014/main" id="{46530863-971C-43EE-8137-9943160C6A09}"/>
            </a:ext>
          </a:extLst>
        </xdr:cNvPr>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B0442E62-1B4E-4A37-BCCC-A3311656A069}"/>
            </a:ext>
          </a:extLst>
        </xdr:cNvPr>
        <xdr:cNvSpPr txBox="1"/>
      </xdr:nvSpPr>
      <xdr:spPr>
        <a:xfrm>
          <a:off x="22199600" y="678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a:extLst>
            <a:ext uri="{FF2B5EF4-FFF2-40B4-BE49-F238E27FC236}">
              <a16:creationId xmlns:a16="http://schemas.microsoft.com/office/drawing/2014/main" id="{56810745-4830-4508-BCF1-BB6576212879}"/>
            </a:ext>
          </a:extLst>
        </xdr:cNvPr>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a:extLst>
            <a:ext uri="{FF2B5EF4-FFF2-40B4-BE49-F238E27FC236}">
              <a16:creationId xmlns:a16="http://schemas.microsoft.com/office/drawing/2014/main" id="{C673B1EE-ECF6-4810-A2E5-4F1D06B095A7}"/>
            </a:ext>
          </a:extLst>
        </xdr:cNvPr>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38735</xdr:rowOff>
    </xdr:from>
    <xdr:to>
      <xdr:col>107</xdr:col>
      <xdr:colOff>101600</xdr:colOff>
      <xdr:row>40</xdr:row>
      <xdr:rowOff>140335</xdr:rowOff>
    </xdr:to>
    <xdr:sp macro="" textlink="">
      <xdr:nvSpPr>
        <xdr:cNvPr id="488" name="フローチャート: 判断 487">
          <a:extLst>
            <a:ext uri="{FF2B5EF4-FFF2-40B4-BE49-F238E27FC236}">
              <a16:creationId xmlns:a16="http://schemas.microsoft.com/office/drawing/2014/main" id="{BD3EF35B-CAD3-434C-847C-9AC465930FB6}"/>
            </a:ext>
          </a:extLst>
        </xdr:cNvPr>
        <xdr:cNvSpPr/>
      </xdr:nvSpPr>
      <xdr:spPr>
        <a:xfrm>
          <a:off x="20383500" y="689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42545</xdr:rowOff>
    </xdr:from>
    <xdr:to>
      <xdr:col>102</xdr:col>
      <xdr:colOff>165100</xdr:colOff>
      <xdr:row>40</xdr:row>
      <xdr:rowOff>144145</xdr:rowOff>
    </xdr:to>
    <xdr:sp macro="" textlink="">
      <xdr:nvSpPr>
        <xdr:cNvPr id="489" name="フローチャート: 判断 488">
          <a:extLst>
            <a:ext uri="{FF2B5EF4-FFF2-40B4-BE49-F238E27FC236}">
              <a16:creationId xmlns:a16="http://schemas.microsoft.com/office/drawing/2014/main" id="{BB671F67-6830-428E-B341-89C75C86EDCB}"/>
            </a:ext>
          </a:extLst>
        </xdr:cNvPr>
        <xdr:cNvSpPr/>
      </xdr:nvSpPr>
      <xdr:spPr>
        <a:xfrm>
          <a:off x="19494500" y="690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40640</xdr:rowOff>
    </xdr:from>
    <xdr:to>
      <xdr:col>98</xdr:col>
      <xdr:colOff>38100</xdr:colOff>
      <xdr:row>40</xdr:row>
      <xdr:rowOff>142240</xdr:rowOff>
    </xdr:to>
    <xdr:sp macro="" textlink="">
      <xdr:nvSpPr>
        <xdr:cNvPr id="490" name="フローチャート: 判断 489">
          <a:extLst>
            <a:ext uri="{FF2B5EF4-FFF2-40B4-BE49-F238E27FC236}">
              <a16:creationId xmlns:a16="http://schemas.microsoft.com/office/drawing/2014/main" id="{0204B9CC-F8E8-4EE2-B1D5-538C593B371C}"/>
            </a:ext>
          </a:extLst>
        </xdr:cNvPr>
        <xdr:cNvSpPr/>
      </xdr:nvSpPr>
      <xdr:spPr>
        <a:xfrm>
          <a:off x="18605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11368A2-E509-4B4C-A378-094BEE5FCD5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8F9A804-E559-41BC-B7FD-D241E9D6645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47163748-9485-4CC4-9965-5E3978B516E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CD275D8-CB76-42BF-9E01-8D951F184EB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7717EF54-B8AA-4EF0-80B4-85C24AE5F24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61595</xdr:rowOff>
    </xdr:from>
    <xdr:to>
      <xdr:col>116</xdr:col>
      <xdr:colOff>114300</xdr:colOff>
      <xdr:row>37</xdr:row>
      <xdr:rowOff>163195</xdr:rowOff>
    </xdr:to>
    <xdr:sp macro="" textlink="">
      <xdr:nvSpPr>
        <xdr:cNvPr id="496" name="楕円 495">
          <a:extLst>
            <a:ext uri="{FF2B5EF4-FFF2-40B4-BE49-F238E27FC236}">
              <a16:creationId xmlns:a16="http://schemas.microsoft.com/office/drawing/2014/main" id="{43D5983F-609D-4016-9D08-CA151BE43C20}"/>
            </a:ext>
          </a:extLst>
        </xdr:cNvPr>
        <xdr:cNvSpPr/>
      </xdr:nvSpPr>
      <xdr:spPr>
        <a:xfrm>
          <a:off x="221107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84472</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63846499-80ED-41E4-BCCA-AA54903A8CF4}"/>
            </a:ext>
          </a:extLst>
        </xdr:cNvPr>
        <xdr:cNvSpPr txBox="1"/>
      </xdr:nvSpPr>
      <xdr:spPr>
        <a:xfrm>
          <a:off x="22199600" y="62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74930</xdr:rowOff>
    </xdr:from>
    <xdr:to>
      <xdr:col>112</xdr:col>
      <xdr:colOff>38100</xdr:colOff>
      <xdr:row>38</xdr:row>
      <xdr:rowOff>5080</xdr:rowOff>
    </xdr:to>
    <xdr:sp macro="" textlink="">
      <xdr:nvSpPr>
        <xdr:cNvPr id="498" name="楕円 497">
          <a:extLst>
            <a:ext uri="{FF2B5EF4-FFF2-40B4-BE49-F238E27FC236}">
              <a16:creationId xmlns:a16="http://schemas.microsoft.com/office/drawing/2014/main" id="{5DC73796-30EC-4F67-9755-7DADFA8DC238}"/>
            </a:ext>
          </a:extLst>
        </xdr:cNvPr>
        <xdr:cNvSpPr/>
      </xdr:nvSpPr>
      <xdr:spPr>
        <a:xfrm>
          <a:off x="21272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112395</xdr:rowOff>
    </xdr:from>
    <xdr:to>
      <xdr:col>116</xdr:col>
      <xdr:colOff>63500</xdr:colOff>
      <xdr:row>37</xdr:row>
      <xdr:rowOff>125730</xdr:rowOff>
    </xdr:to>
    <xdr:cxnSp macro="">
      <xdr:nvCxnSpPr>
        <xdr:cNvPr id="499" name="直線コネクタ 498">
          <a:extLst>
            <a:ext uri="{FF2B5EF4-FFF2-40B4-BE49-F238E27FC236}">
              <a16:creationId xmlns:a16="http://schemas.microsoft.com/office/drawing/2014/main" id="{CB3597D5-A17A-47A9-9905-9DDF4FC62D57}"/>
            </a:ext>
          </a:extLst>
        </xdr:cNvPr>
        <xdr:cNvCxnSpPr/>
      </xdr:nvCxnSpPr>
      <xdr:spPr>
        <a:xfrm flipV="1">
          <a:off x="21323300" y="64560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88265</xdr:rowOff>
    </xdr:from>
    <xdr:to>
      <xdr:col>107</xdr:col>
      <xdr:colOff>101600</xdr:colOff>
      <xdr:row>38</xdr:row>
      <xdr:rowOff>18415</xdr:rowOff>
    </xdr:to>
    <xdr:sp macro="" textlink="">
      <xdr:nvSpPr>
        <xdr:cNvPr id="500" name="楕円 499">
          <a:extLst>
            <a:ext uri="{FF2B5EF4-FFF2-40B4-BE49-F238E27FC236}">
              <a16:creationId xmlns:a16="http://schemas.microsoft.com/office/drawing/2014/main" id="{3DF4C567-E006-4B33-916F-BAD0264B3D0C}"/>
            </a:ext>
          </a:extLst>
        </xdr:cNvPr>
        <xdr:cNvSpPr/>
      </xdr:nvSpPr>
      <xdr:spPr>
        <a:xfrm>
          <a:off x="20383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125730</xdr:rowOff>
    </xdr:from>
    <xdr:to>
      <xdr:col>111</xdr:col>
      <xdr:colOff>177800</xdr:colOff>
      <xdr:row>37</xdr:row>
      <xdr:rowOff>139065</xdr:rowOff>
    </xdr:to>
    <xdr:cxnSp macro="">
      <xdr:nvCxnSpPr>
        <xdr:cNvPr id="501" name="直線コネクタ 500">
          <a:extLst>
            <a:ext uri="{FF2B5EF4-FFF2-40B4-BE49-F238E27FC236}">
              <a16:creationId xmlns:a16="http://schemas.microsoft.com/office/drawing/2014/main" id="{5B48FE71-4F4F-4C23-BE57-6EFA33E81A13}"/>
            </a:ext>
          </a:extLst>
        </xdr:cNvPr>
        <xdr:cNvCxnSpPr/>
      </xdr:nvCxnSpPr>
      <xdr:spPr>
        <a:xfrm flipV="1">
          <a:off x="20434300" y="646938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99695</xdr:rowOff>
    </xdr:from>
    <xdr:to>
      <xdr:col>102</xdr:col>
      <xdr:colOff>165100</xdr:colOff>
      <xdr:row>38</xdr:row>
      <xdr:rowOff>29845</xdr:rowOff>
    </xdr:to>
    <xdr:sp macro="" textlink="">
      <xdr:nvSpPr>
        <xdr:cNvPr id="502" name="楕円 501">
          <a:extLst>
            <a:ext uri="{FF2B5EF4-FFF2-40B4-BE49-F238E27FC236}">
              <a16:creationId xmlns:a16="http://schemas.microsoft.com/office/drawing/2014/main" id="{31DC612F-C8EB-445E-9A32-69474BE4C844}"/>
            </a:ext>
          </a:extLst>
        </xdr:cNvPr>
        <xdr:cNvSpPr/>
      </xdr:nvSpPr>
      <xdr:spPr>
        <a:xfrm>
          <a:off x="19494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139065</xdr:rowOff>
    </xdr:from>
    <xdr:to>
      <xdr:col>107</xdr:col>
      <xdr:colOff>50800</xdr:colOff>
      <xdr:row>37</xdr:row>
      <xdr:rowOff>150495</xdr:rowOff>
    </xdr:to>
    <xdr:cxnSp macro="">
      <xdr:nvCxnSpPr>
        <xdr:cNvPr id="503" name="直線コネクタ 502">
          <a:extLst>
            <a:ext uri="{FF2B5EF4-FFF2-40B4-BE49-F238E27FC236}">
              <a16:creationId xmlns:a16="http://schemas.microsoft.com/office/drawing/2014/main" id="{757C4EEA-3FD2-4DFE-A2AF-602DCF0FFE8E}"/>
            </a:ext>
          </a:extLst>
        </xdr:cNvPr>
        <xdr:cNvCxnSpPr/>
      </xdr:nvCxnSpPr>
      <xdr:spPr>
        <a:xfrm flipV="1">
          <a:off x="19545300" y="64827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111125</xdr:rowOff>
    </xdr:from>
    <xdr:to>
      <xdr:col>98</xdr:col>
      <xdr:colOff>38100</xdr:colOff>
      <xdr:row>38</xdr:row>
      <xdr:rowOff>41275</xdr:rowOff>
    </xdr:to>
    <xdr:sp macro="" textlink="">
      <xdr:nvSpPr>
        <xdr:cNvPr id="504" name="楕円 503">
          <a:extLst>
            <a:ext uri="{FF2B5EF4-FFF2-40B4-BE49-F238E27FC236}">
              <a16:creationId xmlns:a16="http://schemas.microsoft.com/office/drawing/2014/main" id="{E94AD041-5E77-4C7B-9CFB-0006DD4B132B}"/>
            </a:ext>
          </a:extLst>
        </xdr:cNvPr>
        <xdr:cNvSpPr/>
      </xdr:nvSpPr>
      <xdr:spPr>
        <a:xfrm>
          <a:off x="18605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150495</xdr:rowOff>
    </xdr:from>
    <xdr:to>
      <xdr:col>102</xdr:col>
      <xdr:colOff>114300</xdr:colOff>
      <xdr:row>37</xdr:row>
      <xdr:rowOff>161925</xdr:rowOff>
    </xdr:to>
    <xdr:cxnSp macro="">
      <xdr:nvCxnSpPr>
        <xdr:cNvPr id="505" name="直線コネクタ 504">
          <a:extLst>
            <a:ext uri="{FF2B5EF4-FFF2-40B4-BE49-F238E27FC236}">
              <a16:creationId xmlns:a16="http://schemas.microsoft.com/office/drawing/2014/main" id="{C8DDC2FC-D354-4A8A-9E93-888A79B63199}"/>
            </a:ext>
          </a:extLst>
        </xdr:cNvPr>
        <xdr:cNvCxnSpPr/>
      </xdr:nvCxnSpPr>
      <xdr:spPr>
        <a:xfrm flipV="1">
          <a:off x="18656300" y="64941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57167</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E3CA5CB2-B2B7-455B-A1C1-428E48FD003B}"/>
            </a:ext>
          </a:extLst>
        </xdr:cNvPr>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131462</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920D65FC-026C-4883-B168-88619CAB3B8F}"/>
            </a:ext>
          </a:extLst>
        </xdr:cNvPr>
        <xdr:cNvSpPr txBox="1"/>
      </xdr:nvSpPr>
      <xdr:spPr>
        <a:xfrm>
          <a:off x="20199427" y="698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135272</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498DD604-601A-4724-AEE9-19C0B83E8A55}"/>
            </a:ext>
          </a:extLst>
        </xdr:cNvPr>
        <xdr:cNvSpPr txBox="1"/>
      </xdr:nvSpPr>
      <xdr:spPr>
        <a:xfrm>
          <a:off x="19310427" y="69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133367</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4248DCAA-881B-4854-A2B0-DFB0D1F17EBE}"/>
            </a:ext>
          </a:extLst>
        </xdr:cNvPr>
        <xdr:cNvSpPr txBox="1"/>
      </xdr:nvSpPr>
      <xdr:spPr>
        <a:xfrm>
          <a:off x="18421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21607</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98F5126F-4523-4F8E-B77E-B724014F87B3}"/>
            </a:ext>
          </a:extLst>
        </xdr:cNvPr>
        <xdr:cNvSpPr txBox="1"/>
      </xdr:nvSpPr>
      <xdr:spPr>
        <a:xfrm>
          <a:off x="210757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34942</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6E912371-1BCF-4106-886B-923BBC667C0C}"/>
            </a:ext>
          </a:extLst>
        </xdr:cNvPr>
        <xdr:cNvSpPr txBox="1"/>
      </xdr:nvSpPr>
      <xdr:spPr>
        <a:xfrm>
          <a:off x="20199427" y="62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46372</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9A0D0AE5-6307-4132-AC15-ACEE880EFF0B}"/>
            </a:ext>
          </a:extLst>
        </xdr:cNvPr>
        <xdr:cNvSpPr txBox="1"/>
      </xdr:nvSpPr>
      <xdr:spPr>
        <a:xfrm>
          <a:off x="19310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57802</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5FAABC83-77B0-4802-81C1-C96188B16FF8}"/>
            </a:ext>
          </a:extLst>
        </xdr:cNvPr>
        <xdr:cNvSpPr txBox="1"/>
      </xdr:nvSpPr>
      <xdr:spPr>
        <a:xfrm>
          <a:off x="18421427" y="62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75BC3B56-268E-47C8-86A6-7B7017C15E3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9F81221C-4AD4-425E-9F06-83664D56FFD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F3AC186B-219E-4AEE-8264-BD787567820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AF6D598D-707D-4D8E-B940-BD0915A6203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A0B720CD-BE6E-45D9-93EF-E1381B085CA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70465A02-56D1-4E5F-A4FE-29C8F127FCC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3EE92ECA-70B9-44CE-B1EA-0D0AD96531A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E1514C7C-D62C-4D9B-8650-B77837FBE1A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B2A681E3-FCAA-4DAB-8C4E-3B40DB1DA67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C9E62EF5-5D2D-4BDF-8AD9-F7EEA61A2F0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F1E9CEA4-F2D9-48F8-8B07-7064D28B25A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a:extLst>
            <a:ext uri="{FF2B5EF4-FFF2-40B4-BE49-F238E27FC236}">
              <a16:creationId xmlns:a16="http://schemas.microsoft.com/office/drawing/2014/main" id="{C1AB8F94-D44D-4A6C-9921-CCDA31FC86A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id="{25945F29-E0CD-42B2-A708-F8C27148073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a:extLst>
            <a:ext uri="{FF2B5EF4-FFF2-40B4-BE49-F238E27FC236}">
              <a16:creationId xmlns:a16="http://schemas.microsoft.com/office/drawing/2014/main" id="{C1E37DF8-DA4A-4BBD-9A42-61FC5117C08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a:extLst>
            <a:ext uri="{FF2B5EF4-FFF2-40B4-BE49-F238E27FC236}">
              <a16:creationId xmlns:a16="http://schemas.microsoft.com/office/drawing/2014/main" id="{6ABE0E97-80F9-4CDB-B88D-7A642036608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a:extLst>
            <a:ext uri="{FF2B5EF4-FFF2-40B4-BE49-F238E27FC236}">
              <a16:creationId xmlns:a16="http://schemas.microsoft.com/office/drawing/2014/main" id="{467EDB75-6129-48C9-A053-198C4787B5B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a:extLst>
            <a:ext uri="{FF2B5EF4-FFF2-40B4-BE49-F238E27FC236}">
              <a16:creationId xmlns:a16="http://schemas.microsoft.com/office/drawing/2014/main" id="{E2817EF2-3AF3-475B-96A0-30D8F2407B3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a:extLst>
            <a:ext uri="{FF2B5EF4-FFF2-40B4-BE49-F238E27FC236}">
              <a16:creationId xmlns:a16="http://schemas.microsoft.com/office/drawing/2014/main" id="{FF655A84-7950-4451-B082-C0680373350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a:extLst>
            <a:ext uri="{FF2B5EF4-FFF2-40B4-BE49-F238E27FC236}">
              <a16:creationId xmlns:a16="http://schemas.microsoft.com/office/drawing/2014/main" id="{B954782D-4AD1-481C-A5A8-1BCB26B2F2D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a:extLst>
            <a:ext uri="{FF2B5EF4-FFF2-40B4-BE49-F238E27FC236}">
              <a16:creationId xmlns:a16="http://schemas.microsoft.com/office/drawing/2014/main" id="{4DD430A9-1B36-4A00-B184-417507E8F0C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a:extLst>
            <a:ext uri="{FF2B5EF4-FFF2-40B4-BE49-F238E27FC236}">
              <a16:creationId xmlns:a16="http://schemas.microsoft.com/office/drawing/2014/main" id="{908AB0B3-872B-44F8-AD7C-32A83613F94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79E611F1-3D9D-4108-879B-004B804876D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a:extLst>
            <a:ext uri="{FF2B5EF4-FFF2-40B4-BE49-F238E27FC236}">
              <a16:creationId xmlns:a16="http://schemas.microsoft.com/office/drawing/2014/main" id="{515FBFCF-3E44-4584-B3F9-1B97F5D98F3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A981A9DC-2A3B-4B49-AA85-C6591B12F4E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a:extLst>
            <a:ext uri="{FF2B5EF4-FFF2-40B4-BE49-F238E27FC236}">
              <a16:creationId xmlns:a16="http://schemas.microsoft.com/office/drawing/2014/main" id="{809B42B8-AD5F-416C-B61E-867A05867824}"/>
            </a:ext>
          </a:extLst>
        </xdr:cNvPr>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18D13664-7F74-499E-BBDE-0A174C898E63}"/>
            </a:ext>
          </a:extLst>
        </xdr:cNvPr>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a:extLst>
            <a:ext uri="{FF2B5EF4-FFF2-40B4-BE49-F238E27FC236}">
              <a16:creationId xmlns:a16="http://schemas.microsoft.com/office/drawing/2014/main" id="{B940FF6F-8F6F-4EFE-A10E-9681D88F17F4}"/>
            </a:ext>
          </a:extLst>
        </xdr:cNvPr>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DECFC3C7-E3E4-48B7-A144-3F4935E1FC9D}"/>
            </a:ext>
          </a:extLst>
        </xdr:cNvPr>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a:extLst>
            <a:ext uri="{FF2B5EF4-FFF2-40B4-BE49-F238E27FC236}">
              <a16:creationId xmlns:a16="http://schemas.microsoft.com/office/drawing/2014/main" id="{27AD128E-EBF8-4E3C-B346-91DE9DE032A9}"/>
            </a:ext>
          </a:extLst>
        </xdr:cNvPr>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21D90470-26BF-4E8F-9B12-E448004179E3}"/>
            </a:ext>
          </a:extLst>
        </xdr:cNvPr>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a:extLst>
            <a:ext uri="{FF2B5EF4-FFF2-40B4-BE49-F238E27FC236}">
              <a16:creationId xmlns:a16="http://schemas.microsoft.com/office/drawing/2014/main" id="{4CFF1AA6-BA01-4651-9104-36B610DA1355}"/>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a:extLst>
            <a:ext uri="{FF2B5EF4-FFF2-40B4-BE49-F238E27FC236}">
              <a16:creationId xmlns:a16="http://schemas.microsoft.com/office/drawing/2014/main" id="{3982CA40-17EE-44AD-A70D-63742AD365FD}"/>
            </a:ext>
          </a:extLst>
        </xdr:cNvPr>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546" name="フローチャート: 判断 545">
          <a:extLst>
            <a:ext uri="{FF2B5EF4-FFF2-40B4-BE49-F238E27FC236}">
              <a16:creationId xmlns:a16="http://schemas.microsoft.com/office/drawing/2014/main" id="{08590525-1DF3-45B1-AEB6-EA70BF73CDF6}"/>
            </a:ext>
          </a:extLst>
        </xdr:cNvPr>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7" name="フローチャート: 判断 546">
          <a:extLst>
            <a:ext uri="{FF2B5EF4-FFF2-40B4-BE49-F238E27FC236}">
              <a16:creationId xmlns:a16="http://schemas.microsoft.com/office/drawing/2014/main" id="{F3B1B175-C41B-47A9-93AD-15A28346F229}"/>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12065</xdr:rowOff>
    </xdr:from>
    <xdr:to>
      <xdr:col>67</xdr:col>
      <xdr:colOff>101600</xdr:colOff>
      <xdr:row>60</xdr:row>
      <xdr:rowOff>113665</xdr:rowOff>
    </xdr:to>
    <xdr:sp macro="" textlink="">
      <xdr:nvSpPr>
        <xdr:cNvPr id="548" name="フローチャート: 判断 547">
          <a:extLst>
            <a:ext uri="{FF2B5EF4-FFF2-40B4-BE49-F238E27FC236}">
              <a16:creationId xmlns:a16="http://schemas.microsoft.com/office/drawing/2014/main" id="{B04254A1-32EA-400B-9F24-2D2A173C2B8A}"/>
            </a:ext>
          </a:extLst>
        </xdr:cNvPr>
        <xdr:cNvSpPr/>
      </xdr:nvSpPr>
      <xdr:spPr>
        <a:xfrm>
          <a:off x="12763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C3A036F5-CFE3-4239-8770-F0969B2EA73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32A5470B-056E-4506-8DCA-4AE5B0F4545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5E0CDAC1-4725-494F-8939-DF1A947DAFD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D0A5B767-1992-4674-A4D3-85661113ACB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B16AAF98-6462-4832-8B0E-694C07B4112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54" name="楕円 553">
          <a:extLst>
            <a:ext uri="{FF2B5EF4-FFF2-40B4-BE49-F238E27FC236}">
              <a16:creationId xmlns:a16="http://schemas.microsoft.com/office/drawing/2014/main" id="{889F45D9-B9FB-48B0-87A4-406DD929B282}"/>
            </a:ext>
          </a:extLst>
        </xdr:cNvPr>
        <xdr:cNvSpPr/>
      </xdr:nvSpPr>
      <xdr:spPr>
        <a:xfrm>
          <a:off x="16268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166387</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CEDE24C2-6C1E-45F0-9E43-4D37AAFB2D62}"/>
            </a:ext>
          </a:extLst>
        </xdr:cNvPr>
        <xdr:cNvSpPr txBox="1"/>
      </xdr:nvSpPr>
      <xdr:spPr>
        <a:xfrm>
          <a:off x="16357600"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114935</xdr:rowOff>
    </xdr:from>
    <xdr:to>
      <xdr:col>81</xdr:col>
      <xdr:colOff>101600</xdr:colOff>
      <xdr:row>59</xdr:row>
      <xdr:rowOff>45085</xdr:rowOff>
    </xdr:to>
    <xdr:sp macro="" textlink="">
      <xdr:nvSpPr>
        <xdr:cNvPr id="556" name="楕円 555">
          <a:extLst>
            <a:ext uri="{FF2B5EF4-FFF2-40B4-BE49-F238E27FC236}">
              <a16:creationId xmlns:a16="http://schemas.microsoft.com/office/drawing/2014/main" id="{30064ED0-4805-43BC-9E66-5B5E70E47FED}"/>
            </a:ext>
          </a:extLst>
        </xdr:cNvPr>
        <xdr:cNvSpPr/>
      </xdr:nvSpPr>
      <xdr:spPr>
        <a:xfrm>
          <a:off x="15430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165735</xdr:rowOff>
    </xdr:from>
    <xdr:to>
      <xdr:col>85</xdr:col>
      <xdr:colOff>127000</xdr:colOff>
      <xdr:row>59</xdr:row>
      <xdr:rowOff>22860</xdr:rowOff>
    </xdr:to>
    <xdr:cxnSp macro="">
      <xdr:nvCxnSpPr>
        <xdr:cNvPr id="557" name="直線コネクタ 556">
          <a:extLst>
            <a:ext uri="{FF2B5EF4-FFF2-40B4-BE49-F238E27FC236}">
              <a16:creationId xmlns:a16="http://schemas.microsoft.com/office/drawing/2014/main" id="{4EFC2CE3-B113-4612-9201-F426B929EE59}"/>
            </a:ext>
          </a:extLst>
        </xdr:cNvPr>
        <xdr:cNvCxnSpPr/>
      </xdr:nvCxnSpPr>
      <xdr:spPr>
        <a:xfrm>
          <a:off x="15481300" y="101098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90170</xdr:rowOff>
    </xdr:from>
    <xdr:to>
      <xdr:col>76</xdr:col>
      <xdr:colOff>165100</xdr:colOff>
      <xdr:row>59</xdr:row>
      <xdr:rowOff>20320</xdr:rowOff>
    </xdr:to>
    <xdr:sp macro="" textlink="">
      <xdr:nvSpPr>
        <xdr:cNvPr id="558" name="楕円 557">
          <a:extLst>
            <a:ext uri="{FF2B5EF4-FFF2-40B4-BE49-F238E27FC236}">
              <a16:creationId xmlns:a16="http://schemas.microsoft.com/office/drawing/2014/main" id="{D1154AB9-80CE-4390-9FFD-4CCD1073A801}"/>
            </a:ext>
          </a:extLst>
        </xdr:cNvPr>
        <xdr:cNvSpPr/>
      </xdr:nvSpPr>
      <xdr:spPr>
        <a:xfrm>
          <a:off x="14541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140970</xdr:rowOff>
    </xdr:from>
    <xdr:to>
      <xdr:col>81</xdr:col>
      <xdr:colOff>50800</xdr:colOff>
      <xdr:row>58</xdr:row>
      <xdr:rowOff>165735</xdr:rowOff>
    </xdr:to>
    <xdr:cxnSp macro="">
      <xdr:nvCxnSpPr>
        <xdr:cNvPr id="559" name="直線コネクタ 558">
          <a:extLst>
            <a:ext uri="{FF2B5EF4-FFF2-40B4-BE49-F238E27FC236}">
              <a16:creationId xmlns:a16="http://schemas.microsoft.com/office/drawing/2014/main" id="{6DB99C2F-051B-4555-9E1F-0ED45E201587}"/>
            </a:ext>
          </a:extLst>
        </xdr:cNvPr>
        <xdr:cNvCxnSpPr/>
      </xdr:nvCxnSpPr>
      <xdr:spPr>
        <a:xfrm>
          <a:off x="14592300" y="100850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80645</xdr:rowOff>
    </xdr:from>
    <xdr:to>
      <xdr:col>72</xdr:col>
      <xdr:colOff>38100</xdr:colOff>
      <xdr:row>59</xdr:row>
      <xdr:rowOff>10795</xdr:rowOff>
    </xdr:to>
    <xdr:sp macro="" textlink="">
      <xdr:nvSpPr>
        <xdr:cNvPr id="560" name="楕円 559">
          <a:extLst>
            <a:ext uri="{FF2B5EF4-FFF2-40B4-BE49-F238E27FC236}">
              <a16:creationId xmlns:a16="http://schemas.microsoft.com/office/drawing/2014/main" id="{E549586C-FF9F-4156-86D3-10C386B72F4B}"/>
            </a:ext>
          </a:extLst>
        </xdr:cNvPr>
        <xdr:cNvSpPr/>
      </xdr:nvSpPr>
      <xdr:spPr>
        <a:xfrm>
          <a:off x="13652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131445</xdr:rowOff>
    </xdr:from>
    <xdr:to>
      <xdr:col>76</xdr:col>
      <xdr:colOff>114300</xdr:colOff>
      <xdr:row>58</xdr:row>
      <xdr:rowOff>140970</xdr:rowOff>
    </xdr:to>
    <xdr:cxnSp macro="">
      <xdr:nvCxnSpPr>
        <xdr:cNvPr id="561" name="直線コネクタ 560">
          <a:extLst>
            <a:ext uri="{FF2B5EF4-FFF2-40B4-BE49-F238E27FC236}">
              <a16:creationId xmlns:a16="http://schemas.microsoft.com/office/drawing/2014/main" id="{D7E6417E-72E5-4F3D-9A80-5A6F539CF320}"/>
            </a:ext>
          </a:extLst>
        </xdr:cNvPr>
        <xdr:cNvCxnSpPr/>
      </xdr:nvCxnSpPr>
      <xdr:spPr>
        <a:xfrm>
          <a:off x="13703300" y="100755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48260</xdr:rowOff>
    </xdr:from>
    <xdr:to>
      <xdr:col>67</xdr:col>
      <xdr:colOff>101600</xdr:colOff>
      <xdr:row>58</xdr:row>
      <xdr:rowOff>149860</xdr:rowOff>
    </xdr:to>
    <xdr:sp macro="" textlink="">
      <xdr:nvSpPr>
        <xdr:cNvPr id="562" name="楕円 561">
          <a:extLst>
            <a:ext uri="{FF2B5EF4-FFF2-40B4-BE49-F238E27FC236}">
              <a16:creationId xmlns:a16="http://schemas.microsoft.com/office/drawing/2014/main" id="{7B38EECE-DC45-4068-91E4-90EFE0102812}"/>
            </a:ext>
          </a:extLst>
        </xdr:cNvPr>
        <xdr:cNvSpPr/>
      </xdr:nvSpPr>
      <xdr:spPr>
        <a:xfrm>
          <a:off x="12763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99060</xdr:rowOff>
    </xdr:from>
    <xdr:to>
      <xdr:col>71</xdr:col>
      <xdr:colOff>177800</xdr:colOff>
      <xdr:row>58</xdr:row>
      <xdr:rowOff>131445</xdr:rowOff>
    </xdr:to>
    <xdr:cxnSp macro="">
      <xdr:nvCxnSpPr>
        <xdr:cNvPr id="563" name="直線コネクタ 562">
          <a:extLst>
            <a:ext uri="{FF2B5EF4-FFF2-40B4-BE49-F238E27FC236}">
              <a16:creationId xmlns:a16="http://schemas.microsoft.com/office/drawing/2014/main" id="{E64BB13B-8740-48C4-8B02-FD3F4B9A2FF7}"/>
            </a:ext>
          </a:extLst>
        </xdr:cNvPr>
        <xdr:cNvCxnSpPr/>
      </xdr:nvCxnSpPr>
      <xdr:spPr>
        <a:xfrm>
          <a:off x="12814300" y="100431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85742</xdr:rowOff>
    </xdr:from>
    <xdr:ext cx="405111" cy="259045"/>
    <xdr:sp macro="" textlink="">
      <xdr:nvSpPr>
        <xdr:cNvPr id="564" name="n_1aveValue【学校施設】&#10;有形固定資産減価償却率">
          <a:extLst>
            <a:ext uri="{FF2B5EF4-FFF2-40B4-BE49-F238E27FC236}">
              <a16:creationId xmlns:a16="http://schemas.microsoft.com/office/drawing/2014/main" id="{B7CC4382-4F5F-4AD7-9EE7-BD1FBF43C536}"/>
            </a:ext>
          </a:extLst>
        </xdr:cNvPr>
        <xdr:cNvSpPr txBox="1"/>
      </xdr:nvSpPr>
      <xdr:spPr>
        <a:xfrm>
          <a:off x="15266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129557</xdr:rowOff>
    </xdr:from>
    <xdr:ext cx="405111" cy="259045"/>
    <xdr:sp macro="" textlink="">
      <xdr:nvSpPr>
        <xdr:cNvPr id="565" name="n_2aveValue【学校施設】&#10;有形固定資産減価償却率">
          <a:extLst>
            <a:ext uri="{FF2B5EF4-FFF2-40B4-BE49-F238E27FC236}">
              <a16:creationId xmlns:a16="http://schemas.microsoft.com/office/drawing/2014/main" id="{D8FE72AE-22AC-4713-98FE-54691CEC372A}"/>
            </a:ext>
          </a:extLst>
        </xdr:cNvPr>
        <xdr:cNvSpPr txBox="1"/>
      </xdr:nvSpPr>
      <xdr:spPr>
        <a:xfrm>
          <a:off x="14389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6" name="n_3aveValue【学校施設】&#10;有形固定資産減価償却率">
          <a:extLst>
            <a:ext uri="{FF2B5EF4-FFF2-40B4-BE49-F238E27FC236}">
              <a16:creationId xmlns:a16="http://schemas.microsoft.com/office/drawing/2014/main" id="{9620E25C-A3A8-421D-B1E0-C1C0326597E6}"/>
            </a:ext>
          </a:extLst>
        </xdr:cNvPr>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104792</xdr:rowOff>
    </xdr:from>
    <xdr:ext cx="405111" cy="259045"/>
    <xdr:sp macro="" textlink="">
      <xdr:nvSpPr>
        <xdr:cNvPr id="567" name="n_4aveValue【学校施設】&#10;有形固定資産減価償却率">
          <a:extLst>
            <a:ext uri="{FF2B5EF4-FFF2-40B4-BE49-F238E27FC236}">
              <a16:creationId xmlns:a16="http://schemas.microsoft.com/office/drawing/2014/main" id="{E2C3628F-928E-4808-B7C1-C393087ACFB6}"/>
            </a:ext>
          </a:extLst>
        </xdr:cNvPr>
        <xdr:cNvSpPr txBox="1"/>
      </xdr:nvSpPr>
      <xdr:spPr>
        <a:xfrm>
          <a:off x="12611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61612</xdr:rowOff>
    </xdr:from>
    <xdr:ext cx="405111" cy="259045"/>
    <xdr:sp macro="" textlink="">
      <xdr:nvSpPr>
        <xdr:cNvPr id="568" name="n_1mainValue【学校施設】&#10;有形固定資産減価償却率">
          <a:extLst>
            <a:ext uri="{FF2B5EF4-FFF2-40B4-BE49-F238E27FC236}">
              <a16:creationId xmlns:a16="http://schemas.microsoft.com/office/drawing/2014/main" id="{7D06283B-C5E1-493E-A6E6-F7460978E2C2}"/>
            </a:ext>
          </a:extLst>
        </xdr:cNvPr>
        <xdr:cNvSpPr txBox="1"/>
      </xdr:nvSpPr>
      <xdr:spPr>
        <a:xfrm>
          <a:off x="152660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569" name="n_2mainValue【学校施設】&#10;有形固定資産減価償却率">
          <a:extLst>
            <a:ext uri="{FF2B5EF4-FFF2-40B4-BE49-F238E27FC236}">
              <a16:creationId xmlns:a16="http://schemas.microsoft.com/office/drawing/2014/main" id="{864437A0-4260-4782-A785-E18529E6E773}"/>
            </a:ext>
          </a:extLst>
        </xdr:cNvPr>
        <xdr:cNvSpPr txBox="1"/>
      </xdr:nvSpPr>
      <xdr:spPr>
        <a:xfrm>
          <a:off x="14389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27322</xdr:rowOff>
    </xdr:from>
    <xdr:ext cx="405111" cy="259045"/>
    <xdr:sp macro="" textlink="">
      <xdr:nvSpPr>
        <xdr:cNvPr id="570" name="n_3mainValue【学校施設】&#10;有形固定資産減価償却率">
          <a:extLst>
            <a:ext uri="{FF2B5EF4-FFF2-40B4-BE49-F238E27FC236}">
              <a16:creationId xmlns:a16="http://schemas.microsoft.com/office/drawing/2014/main" id="{285EDC72-6567-4CC2-A80E-FB2DBF715841}"/>
            </a:ext>
          </a:extLst>
        </xdr:cNvPr>
        <xdr:cNvSpPr txBox="1"/>
      </xdr:nvSpPr>
      <xdr:spPr>
        <a:xfrm>
          <a:off x="13500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166387</xdr:rowOff>
    </xdr:from>
    <xdr:ext cx="405111" cy="259045"/>
    <xdr:sp macro="" textlink="">
      <xdr:nvSpPr>
        <xdr:cNvPr id="571" name="n_4mainValue【学校施設】&#10;有形固定資産減価償却率">
          <a:extLst>
            <a:ext uri="{FF2B5EF4-FFF2-40B4-BE49-F238E27FC236}">
              <a16:creationId xmlns:a16="http://schemas.microsoft.com/office/drawing/2014/main" id="{84AD9733-2E76-4627-9967-0F3356C80F4A}"/>
            </a:ext>
          </a:extLst>
        </xdr:cNvPr>
        <xdr:cNvSpPr txBox="1"/>
      </xdr:nvSpPr>
      <xdr:spPr>
        <a:xfrm>
          <a:off x="12611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043C38D8-4ED0-4D2B-B0E4-0F86990F5A4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4545C413-09A1-4C21-BCA1-DCC33B9605C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315E0613-CC42-4C26-8FD9-FCEA21921DD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1F6A8B4D-76A1-41F8-8E72-67088134C5B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BCECC03D-3F4E-4043-8DDF-94ECD05B4B4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14674380-7DF7-4C63-A465-0B9A83F5E90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6572B130-1E15-44A8-8BF0-65D5178FDAB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66096C14-ED06-49E1-954A-4D34D82B52C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BB54713E-B191-4A03-B98B-98D9C821785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2BD87A40-228C-4BF5-8586-7A6B7C989C0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870D7FC7-6EB2-4BFC-946C-A0DEFB913BC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a:extLst>
            <a:ext uri="{FF2B5EF4-FFF2-40B4-BE49-F238E27FC236}">
              <a16:creationId xmlns:a16="http://schemas.microsoft.com/office/drawing/2014/main" id="{FBC1ADC0-4F68-4B75-9534-4575FAB640EF}"/>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a:extLst>
            <a:ext uri="{FF2B5EF4-FFF2-40B4-BE49-F238E27FC236}">
              <a16:creationId xmlns:a16="http://schemas.microsoft.com/office/drawing/2014/main" id="{9EA4696C-41FE-4DC2-8C12-666BE82C58D5}"/>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2F92DC15-972C-435D-BD6D-9B4EA2E3874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5B68486F-E4A4-45E1-976E-B7567A78923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a:extLst>
            <a:ext uri="{FF2B5EF4-FFF2-40B4-BE49-F238E27FC236}">
              <a16:creationId xmlns:a16="http://schemas.microsoft.com/office/drawing/2014/main" id="{6F86F659-EA2E-40C6-A9B3-0DD8F603268B}"/>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a:extLst>
            <a:ext uri="{FF2B5EF4-FFF2-40B4-BE49-F238E27FC236}">
              <a16:creationId xmlns:a16="http://schemas.microsoft.com/office/drawing/2014/main" id="{5DAC2A17-4D31-42E5-B310-C274B3C0FB85}"/>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5F6F9C1E-1A3D-4606-B574-31E420015E3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640EED4F-F4B5-4230-BC5E-50DEFA1CAF2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80A288C4-5561-444F-93F1-AB2380D4643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a:extLst>
            <a:ext uri="{FF2B5EF4-FFF2-40B4-BE49-F238E27FC236}">
              <a16:creationId xmlns:a16="http://schemas.microsoft.com/office/drawing/2014/main" id="{4197EFC1-7441-438B-83E0-C1A29DE9926D}"/>
            </a:ext>
          </a:extLst>
        </xdr:cNvPr>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a:extLst>
            <a:ext uri="{FF2B5EF4-FFF2-40B4-BE49-F238E27FC236}">
              <a16:creationId xmlns:a16="http://schemas.microsoft.com/office/drawing/2014/main" id="{2BAEFC70-57C1-4A8E-A239-76DC4A6B2347}"/>
            </a:ext>
          </a:extLst>
        </xdr:cNvPr>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a:extLst>
            <a:ext uri="{FF2B5EF4-FFF2-40B4-BE49-F238E27FC236}">
              <a16:creationId xmlns:a16="http://schemas.microsoft.com/office/drawing/2014/main" id="{132A33DA-E325-46F9-BDB9-A5761AEA983D}"/>
            </a:ext>
          </a:extLst>
        </xdr:cNvPr>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a:extLst>
            <a:ext uri="{FF2B5EF4-FFF2-40B4-BE49-F238E27FC236}">
              <a16:creationId xmlns:a16="http://schemas.microsoft.com/office/drawing/2014/main" id="{3B12FA52-3787-45AA-80AF-93E0DE8E5F1C}"/>
            </a:ext>
          </a:extLst>
        </xdr:cNvPr>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a:extLst>
            <a:ext uri="{FF2B5EF4-FFF2-40B4-BE49-F238E27FC236}">
              <a16:creationId xmlns:a16="http://schemas.microsoft.com/office/drawing/2014/main" id="{07A3D1E7-4732-4EB9-9968-7BBA980DEB37}"/>
            </a:ext>
          </a:extLst>
        </xdr:cNvPr>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597" name="【学校施設】&#10;一人当たり面積平均値テキスト">
          <a:extLst>
            <a:ext uri="{FF2B5EF4-FFF2-40B4-BE49-F238E27FC236}">
              <a16:creationId xmlns:a16="http://schemas.microsoft.com/office/drawing/2014/main" id="{E48694CD-A7F4-4651-BE15-667D59162509}"/>
            </a:ext>
          </a:extLst>
        </xdr:cNvPr>
        <xdr:cNvSpPr txBox="1"/>
      </xdr:nvSpPr>
      <xdr:spPr>
        <a:xfrm>
          <a:off x="22199600" y="1020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a:extLst>
            <a:ext uri="{FF2B5EF4-FFF2-40B4-BE49-F238E27FC236}">
              <a16:creationId xmlns:a16="http://schemas.microsoft.com/office/drawing/2014/main" id="{E0800BB0-0ED8-4B03-ACAC-A9DD1426BDDD}"/>
            </a:ext>
          </a:extLst>
        </xdr:cNvPr>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a:extLst>
            <a:ext uri="{FF2B5EF4-FFF2-40B4-BE49-F238E27FC236}">
              <a16:creationId xmlns:a16="http://schemas.microsoft.com/office/drawing/2014/main" id="{FAAAF866-FCD5-4F69-8D3C-2BAA15061D1D}"/>
            </a:ext>
          </a:extLst>
        </xdr:cNvPr>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144653</xdr:rowOff>
    </xdr:from>
    <xdr:to>
      <xdr:col>107</xdr:col>
      <xdr:colOff>101600</xdr:colOff>
      <xdr:row>61</xdr:row>
      <xdr:rowOff>74803</xdr:rowOff>
    </xdr:to>
    <xdr:sp macro="" textlink="">
      <xdr:nvSpPr>
        <xdr:cNvPr id="600" name="フローチャート: 判断 599">
          <a:extLst>
            <a:ext uri="{FF2B5EF4-FFF2-40B4-BE49-F238E27FC236}">
              <a16:creationId xmlns:a16="http://schemas.microsoft.com/office/drawing/2014/main" id="{348052C3-24D2-4CA9-BA68-3CB91105A6D2}"/>
            </a:ext>
          </a:extLst>
        </xdr:cNvPr>
        <xdr:cNvSpPr/>
      </xdr:nvSpPr>
      <xdr:spPr>
        <a:xfrm>
          <a:off x="20383500" y="1043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xdr:rowOff>
    </xdr:from>
    <xdr:to>
      <xdr:col>102</xdr:col>
      <xdr:colOff>165100</xdr:colOff>
      <xdr:row>61</xdr:row>
      <xdr:rowOff>102235</xdr:rowOff>
    </xdr:to>
    <xdr:sp macro="" textlink="">
      <xdr:nvSpPr>
        <xdr:cNvPr id="601" name="フローチャート: 判断 600">
          <a:extLst>
            <a:ext uri="{FF2B5EF4-FFF2-40B4-BE49-F238E27FC236}">
              <a16:creationId xmlns:a16="http://schemas.microsoft.com/office/drawing/2014/main" id="{E638CCB9-B1E6-4F22-8C5A-A1BDBAD0B7E7}"/>
            </a:ext>
          </a:extLst>
        </xdr:cNvPr>
        <xdr:cNvSpPr/>
      </xdr:nvSpPr>
      <xdr:spPr>
        <a:xfrm>
          <a:off x="19494500" y="1045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10351</xdr:rowOff>
    </xdr:from>
    <xdr:to>
      <xdr:col>98</xdr:col>
      <xdr:colOff>38100</xdr:colOff>
      <xdr:row>61</xdr:row>
      <xdr:rowOff>111951</xdr:rowOff>
    </xdr:to>
    <xdr:sp macro="" textlink="">
      <xdr:nvSpPr>
        <xdr:cNvPr id="602" name="フローチャート: 判断 601">
          <a:extLst>
            <a:ext uri="{FF2B5EF4-FFF2-40B4-BE49-F238E27FC236}">
              <a16:creationId xmlns:a16="http://schemas.microsoft.com/office/drawing/2014/main" id="{99B64BBF-9786-475B-828C-EBCDF9ABED69}"/>
            </a:ext>
          </a:extLst>
        </xdr:cNvPr>
        <xdr:cNvSpPr/>
      </xdr:nvSpPr>
      <xdr:spPr>
        <a:xfrm>
          <a:off x="18605500" y="104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E94E3623-5CCE-4B6A-849C-9E57458A235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46B4B35-1820-4447-A524-074FE5468C7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BB5A5F4D-07C7-43FA-8D92-376CF005929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DCA8CFE2-BFB4-4CEB-8D3E-66F7153A30A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65410192-09B0-4E94-BF5C-E4FF40765CA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169799</xdr:rowOff>
    </xdr:from>
    <xdr:to>
      <xdr:col>116</xdr:col>
      <xdr:colOff>114300</xdr:colOff>
      <xdr:row>57</xdr:row>
      <xdr:rowOff>99949</xdr:rowOff>
    </xdr:to>
    <xdr:sp macro="" textlink="">
      <xdr:nvSpPr>
        <xdr:cNvPr id="608" name="楕円 607">
          <a:extLst>
            <a:ext uri="{FF2B5EF4-FFF2-40B4-BE49-F238E27FC236}">
              <a16:creationId xmlns:a16="http://schemas.microsoft.com/office/drawing/2014/main" id="{5718A0BE-0942-4A1F-BE50-D4303107093B}"/>
            </a:ext>
          </a:extLst>
        </xdr:cNvPr>
        <xdr:cNvSpPr/>
      </xdr:nvSpPr>
      <xdr:spPr>
        <a:xfrm>
          <a:off x="22110700" y="97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21226</xdr:rowOff>
    </xdr:from>
    <xdr:ext cx="469744" cy="259045"/>
    <xdr:sp macro="" textlink="">
      <xdr:nvSpPr>
        <xdr:cNvPr id="609" name="【学校施設】&#10;一人当たり面積該当値テキスト">
          <a:extLst>
            <a:ext uri="{FF2B5EF4-FFF2-40B4-BE49-F238E27FC236}">
              <a16:creationId xmlns:a16="http://schemas.microsoft.com/office/drawing/2014/main" id="{64BD6927-75ED-4F6C-A5F6-16DF2AEE4FA2}"/>
            </a:ext>
          </a:extLst>
        </xdr:cNvPr>
        <xdr:cNvSpPr txBox="1"/>
      </xdr:nvSpPr>
      <xdr:spPr>
        <a:xfrm>
          <a:off x="22199600" y="962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52070</xdr:rowOff>
    </xdr:from>
    <xdr:to>
      <xdr:col>112</xdr:col>
      <xdr:colOff>38100</xdr:colOff>
      <xdr:row>57</xdr:row>
      <xdr:rowOff>153670</xdr:rowOff>
    </xdr:to>
    <xdr:sp macro="" textlink="">
      <xdr:nvSpPr>
        <xdr:cNvPr id="610" name="楕円 609">
          <a:extLst>
            <a:ext uri="{FF2B5EF4-FFF2-40B4-BE49-F238E27FC236}">
              <a16:creationId xmlns:a16="http://schemas.microsoft.com/office/drawing/2014/main" id="{D2080460-A3F7-403A-8E15-B0D5C4B56B48}"/>
            </a:ext>
          </a:extLst>
        </xdr:cNvPr>
        <xdr:cNvSpPr/>
      </xdr:nvSpPr>
      <xdr:spPr>
        <a:xfrm>
          <a:off x="21272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49149</xdr:rowOff>
    </xdr:from>
    <xdr:to>
      <xdr:col>116</xdr:col>
      <xdr:colOff>63500</xdr:colOff>
      <xdr:row>57</xdr:row>
      <xdr:rowOff>102870</xdr:rowOff>
    </xdr:to>
    <xdr:cxnSp macro="">
      <xdr:nvCxnSpPr>
        <xdr:cNvPr id="611" name="直線コネクタ 610">
          <a:extLst>
            <a:ext uri="{FF2B5EF4-FFF2-40B4-BE49-F238E27FC236}">
              <a16:creationId xmlns:a16="http://schemas.microsoft.com/office/drawing/2014/main" id="{7068C95C-773C-4AB2-88D0-47B136B0842C}"/>
            </a:ext>
          </a:extLst>
        </xdr:cNvPr>
        <xdr:cNvCxnSpPr/>
      </xdr:nvCxnSpPr>
      <xdr:spPr>
        <a:xfrm flipV="1">
          <a:off x="21323300" y="9821799"/>
          <a:ext cx="8382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78359</xdr:rowOff>
    </xdr:from>
    <xdr:to>
      <xdr:col>107</xdr:col>
      <xdr:colOff>101600</xdr:colOff>
      <xdr:row>58</xdr:row>
      <xdr:rowOff>8509</xdr:rowOff>
    </xdr:to>
    <xdr:sp macro="" textlink="">
      <xdr:nvSpPr>
        <xdr:cNvPr id="612" name="楕円 611">
          <a:extLst>
            <a:ext uri="{FF2B5EF4-FFF2-40B4-BE49-F238E27FC236}">
              <a16:creationId xmlns:a16="http://schemas.microsoft.com/office/drawing/2014/main" id="{C1C8A19D-891E-4DF3-8765-885054882DAD}"/>
            </a:ext>
          </a:extLst>
        </xdr:cNvPr>
        <xdr:cNvSpPr/>
      </xdr:nvSpPr>
      <xdr:spPr>
        <a:xfrm>
          <a:off x="20383500" y="985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102870</xdr:rowOff>
    </xdr:from>
    <xdr:to>
      <xdr:col>111</xdr:col>
      <xdr:colOff>177800</xdr:colOff>
      <xdr:row>57</xdr:row>
      <xdr:rowOff>129159</xdr:rowOff>
    </xdr:to>
    <xdr:cxnSp macro="">
      <xdr:nvCxnSpPr>
        <xdr:cNvPr id="613" name="直線コネクタ 612">
          <a:extLst>
            <a:ext uri="{FF2B5EF4-FFF2-40B4-BE49-F238E27FC236}">
              <a16:creationId xmlns:a16="http://schemas.microsoft.com/office/drawing/2014/main" id="{142C98E4-1DDE-41D3-B4C8-00843A733202}"/>
            </a:ext>
          </a:extLst>
        </xdr:cNvPr>
        <xdr:cNvCxnSpPr/>
      </xdr:nvCxnSpPr>
      <xdr:spPr>
        <a:xfrm flipV="1">
          <a:off x="20434300" y="9875520"/>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119507</xdr:rowOff>
    </xdr:from>
    <xdr:to>
      <xdr:col>102</xdr:col>
      <xdr:colOff>165100</xdr:colOff>
      <xdr:row>58</xdr:row>
      <xdr:rowOff>49657</xdr:rowOff>
    </xdr:to>
    <xdr:sp macro="" textlink="">
      <xdr:nvSpPr>
        <xdr:cNvPr id="614" name="楕円 613">
          <a:extLst>
            <a:ext uri="{FF2B5EF4-FFF2-40B4-BE49-F238E27FC236}">
              <a16:creationId xmlns:a16="http://schemas.microsoft.com/office/drawing/2014/main" id="{6985604E-B570-421A-8D22-A80CADE794CB}"/>
            </a:ext>
          </a:extLst>
        </xdr:cNvPr>
        <xdr:cNvSpPr/>
      </xdr:nvSpPr>
      <xdr:spPr>
        <a:xfrm>
          <a:off x="19494500" y="989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129159</xdr:rowOff>
    </xdr:from>
    <xdr:to>
      <xdr:col>107</xdr:col>
      <xdr:colOff>50800</xdr:colOff>
      <xdr:row>57</xdr:row>
      <xdr:rowOff>170307</xdr:rowOff>
    </xdr:to>
    <xdr:cxnSp macro="">
      <xdr:nvCxnSpPr>
        <xdr:cNvPr id="615" name="直線コネクタ 614">
          <a:extLst>
            <a:ext uri="{FF2B5EF4-FFF2-40B4-BE49-F238E27FC236}">
              <a16:creationId xmlns:a16="http://schemas.microsoft.com/office/drawing/2014/main" id="{15969FB8-58E4-4175-A23E-E9FDA33A369A}"/>
            </a:ext>
          </a:extLst>
        </xdr:cNvPr>
        <xdr:cNvCxnSpPr/>
      </xdr:nvCxnSpPr>
      <xdr:spPr>
        <a:xfrm flipV="1">
          <a:off x="19545300" y="990180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164656</xdr:rowOff>
    </xdr:from>
    <xdr:to>
      <xdr:col>98</xdr:col>
      <xdr:colOff>38100</xdr:colOff>
      <xdr:row>58</xdr:row>
      <xdr:rowOff>94806</xdr:rowOff>
    </xdr:to>
    <xdr:sp macro="" textlink="">
      <xdr:nvSpPr>
        <xdr:cNvPr id="616" name="楕円 615">
          <a:extLst>
            <a:ext uri="{FF2B5EF4-FFF2-40B4-BE49-F238E27FC236}">
              <a16:creationId xmlns:a16="http://schemas.microsoft.com/office/drawing/2014/main" id="{A2FBFDAA-B5CC-46BB-A79C-4B8E3A1E5E9F}"/>
            </a:ext>
          </a:extLst>
        </xdr:cNvPr>
        <xdr:cNvSpPr/>
      </xdr:nvSpPr>
      <xdr:spPr>
        <a:xfrm>
          <a:off x="18605500" y="99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170307</xdr:rowOff>
    </xdr:from>
    <xdr:to>
      <xdr:col>102</xdr:col>
      <xdr:colOff>114300</xdr:colOff>
      <xdr:row>58</xdr:row>
      <xdr:rowOff>44006</xdr:rowOff>
    </xdr:to>
    <xdr:cxnSp macro="">
      <xdr:nvCxnSpPr>
        <xdr:cNvPr id="617" name="直線コネクタ 616">
          <a:extLst>
            <a:ext uri="{FF2B5EF4-FFF2-40B4-BE49-F238E27FC236}">
              <a16:creationId xmlns:a16="http://schemas.microsoft.com/office/drawing/2014/main" id="{5581B978-6037-472A-83C6-71F4A70196DB}"/>
            </a:ext>
          </a:extLst>
        </xdr:cNvPr>
        <xdr:cNvCxnSpPr/>
      </xdr:nvCxnSpPr>
      <xdr:spPr>
        <a:xfrm flipV="1">
          <a:off x="18656300" y="9942957"/>
          <a:ext cx="889000" cy="4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618" name="n_1aveValue【学校施設】&#10;一人当たり面積">
          <a:extLst>
            <a:ext uri="{FF2B5EF4-FFF2-40B4-BE49-F238E27FC236}">
              <a16:creationId xmlns:a16="http://schemas.microsoft.com/office/drawing/2014/main" id="{EB7D9AF2-B920-44D6-95D6-0C649584A2DE}"/>
            </a:ext>
          </a:extLst>
        </xdr:cNvPr>
        <xdr:cNvSpPr txBox="1"/>
      </xdr:nvSpPr>
      <xdr:spPr>
        <a:xfrm>
          <a:off x="21075727" y="1036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65930</xdr:rowOff>
    </xdr:from>
    <xdr:ext cx="469744" cy="259045"/>
    <xdr:sp macro="" textlink="">
      <xdr:nvSpPr>
        <xdr:cNvPr id="619" name="n_2aveValue【学校施設】&#10;一人当たり面積">
          <a:extLst>
            <a:ext uri="{FF2B5EF4-FFF2-40B4-BE49-F238E27FC236}">
              <a16:creationId xmlns:a16="http://schemas.microsoft.com/office/drawing/2014/main" id="{160A01EE-6CF5-497F-8729-A97E6E3AED81}"/>
            </a:ext>
          </a:extLst>
        </xdr:cNvPr>
        <xdr:cNvSpPr txBox="1"/>
      </xdr:nvSpPr>
      <xdr:spPr>
        <a:xfrm>
          <a:off x="20199427" y="1052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93362</xdr:rowOff>
    </xdr:from>
    <xdr:ext cx="469744" cy="259045"/>
    <xdr:sp macro="" textlink="">
      <xdr:nvSpPr>
        <xdr:cNvPr id="620" name="n_3aveValue【学校施設】&#10;一人当たり面積">
          <a:extLst>
            <a:ext uri="{FF2B5EF4-FFF2-40B4-BE49-F238E27FC236}">
              <a16:creationId xmlns:a16="http://schemas.microsoft.com/office/drawing/2014/main" id="{16BCEE5C-3F49-4C7B-9587-12CBC4B4A42B}"/>
            </a:ext>
          </a:extLst>
        </xdr:cNvPr>
        <xdr:cNvSpPr txBox="1"/>
      </xdr:nvSpPr>
      <xdr:spPr>
        <a:xfrm>
          <a:off x="19310427" y="1055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103078</xdr:rowOff>
    </xdr:from>
    <xdr:ext cx="469744" cy="259045"/>
    <xdr:sp macro="" textlink="">
      <xdr:nvSpPr>
        <xdr:cNvPr id="621" name="n_4aveValue【学校施設】&#10;一人当たり面積">
          <a:extLst>
            <a:ext uri="{FF2B5EF4-FFF2-40B4-BE49-F238E27FC236}">
              <a16:creationId xmlns:a16="http://schemas.microsoft.com/office/drawing/2014/main" id="{A23C298F-C4A5-4CF3-AF79-E6A4F5BA9DEF}"/>
            </a:ext>
          </a:extLst>
        </xdr:cNvPr>
        <xdr:cNvSpPr txBox="1"/>
      </xdr:nvSpPr>
      <xdr:spPr>
        <a:xfrm>
          <a:off x="18421427" y="1056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170197</xdr:rowOff>
    </xdr:from>
    <xdr:ext cx="469744" cy="259045"/>
    <xdr:sp macro="" textlink="">
      <xdr:nvSpPr>
        <xdr:cNvPr id="622" name="n_1mainValue【学校施設】&#10;一人当たり面積">
          <a:extLst>
            <a:ext uri="{FF2B5EF4-FFF2-40B4-BE49-F238E27FC236}">
              <a16:creationId xmlns:a16="http://schemas.microsoft.com/office/drawing/2014/main" id="{119762E2-AE1B-4638-9E18-7EA39B1A5F38}"/>
            </a:ext>
          </a:extLst>
        </xdr:cNvPr>
        <xdr:cNvSpPr txBox="1"/>
      </xdr:nvSpPr>
      <xdr:spPr>
        <a:xfrm>
          <a:off x="21075727" y="959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25036</xdr:rowOff>
    </xdr:from>
    <xdr:ext cx="469744" cy="259045"/>
    <xdr:sp macro="" textlink="">
      <xdr:nvSpPr>
        <xdr:cNvPr id="623" name="n_2mainValue【学校施設】&#10;一人当たり面積">
          <a:extLst>
            <a:ext uri="{FF2B5EF4-FFF2-40B4-BE49-F238E27FC236}">
              <a16:creationId xmlns:a16="http://schemas.microsoft.com/office/drawing/2014/main" id="{D2F93C51-D1D6-46C7-BFC5-54DAFD42D369}"/>
            </a:ext>
          </a:extLst>
        </xdr:cNvPr>
        <xdr:cNvSpPr txBox="1"/>
      </xdr:nvSpPr>
      <xdr:spPr>
        <a:xfrm>
          <a:off x="20199427" y="962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66184</xdr:rowOff>
    </xdr:from>
    <xdr:ext cx="469744" cy="259045"/>
    <xdr:sp macro="" textlink="">
      <xdr:nvSpPr>
        <xdr:cNvPr id="624" name="n_3mainValue【学校施設】&#10;一人当たり面積">
          <a:extLst>
            <a:ext uri="{FF2B5EF4-FFF2-40B4-BE49-F238E27FC236}">
              <a16:creationId xmlns:a16="http://schemas.microsoft.com/office/drawing/2014/main" id="{F250A392-23EC-4ADD-AC35-9EEC4DBCA21F}"/>
            </a:ext>
          </a:extLst>
        </xdr:cNvPr>
        <xdr:cNvSpPr txBox="1"/>
      </xdr:nvSpPr>
      <xdr:spPr>
        <a:xfrm>
          <a:off x="19310427" y="9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111333</xdr:rowOff>
    </xdr:from>
    <xdr:ext cx="469744" cy="259045"/>
    <xdr:sp macro="" textlink="">
      <xdr:nvSpPr>
        <xdr:cNvPr id="625" name="n_4mainValue【学校施設】&#10;一人当たり面積">
          <a:extLst>
            <a:ext uri="{FF2B5EF4-FFF2-40B4-BE49-F238E27FC236}">
              <a16:creationId xmlns:a16="http://schemas.microsoft.com/office/drawing/2014/main" id="{ABD715BE-3248-4968-B5FC-72709A5FFF1B}"/>
            </a:ext>
          </a:extLst>
        </xdr:cNvPr>
        <xdr:cNvSpPr txBox="1"/>
      </xdr:nvSpPr>
      <xdr:spPr>
        <a:xfrm>
          <a:off x="18421427" y="971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AB402F5A-45E5-40F1-9DB4-E2EFE5182EE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B093ABD0-0713-4CCF-A7E3-0C29F2F65E1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C00338DC-AF26-44C8-BFD0-B2EB8B3D2DF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3958BC5D-32B8-4E06-9267-3EC77A0A2C5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D055B7AB-E298-490C-BA8F-5E577BB87FE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CAA54F9B-666F-4E06-9816-1B2FF35BD19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2CCDED63-D6F9-4294-905C-8CA00747F39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724BDD1A-6D85-4A3D-9CF4-02CF9862536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E7E92328-DB4D-40C2-A487-40A3FD47084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A86EC5EC-84CC-4E4C-A8C6-C7BB0F515FF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F1071363-D276-4E01-9E8A-FD65D5C173B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711633CE-D813-4988-9826-98A584DFBB2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407DE751-2E7D-4261-BB2B-E35C0FDE16A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557038DF-9818-4E12-AECA-F913C7F8AB4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247F5346-C9E1-4F82-B68E-99EFDE5F9CD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D0A91F79-91E1-4467-8D9F-8C3371A6BD5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59E2B9F7-9932-41DF-8F2F-A70755890AF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C9206507-9C33-42FF-BF08-59ECA2B4547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31D9B8E1-B6BB-4028-AEBA-4E2B0FB36C3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137A49B8-A680-44E9-9A6A-5735589CB85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1B36AEC9-CCCC-4302-8F0E-BC9FD9515AF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0C3EB4D9-B8FB-4DA9-887C-C746707E216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284E726F-CB65-48A1-A8EB-7BCD21BDFCC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4930A033-2ED7-4337-9EEE-CBEAAFDE630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43F79279-E3D3-4F33-B90D-B7587F4B888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EE7CE047-249D-47A7-9732-75D392D7DB97}"/>
            </a:ext>
          </a:extLst>
        </xdr:cNvPr>
        <xdr:cNvCxnSpPr/>
      </xdr:nvCxnSpPr>
      <xdr:spPr>
        <a:xfrm flipV="1">
          <a:off x="16318864"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8868801E-B6BD-4846-846C-CCBBD18C1BF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6001E303-4F87-463A-B4E5-CEAE2DDCDBC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654" name="【児童館】&#10;有形固定資産減価償却率最大値テキスト">
          <a:extLst>
            <a:ext uri="{FF2B5EF4-FFF2-40B4-BE49-F238E27FC236}">
              <a16:creationId xmlns:a16="http://schemas.microsoft.com/office/drawing/2014/main" id="{F5225132-2D77-4098-BA5A-5F6502555AAD}"/>
            </a:ext>
          </a:extLst>
        </xdr:cNvPr>
        <xdr:cNvSpPr txBox="1"/>
      </xdr:nvSpPr>
      <xdr:spPr>
        <a:xfrm>
          <a:off x="16357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655" name="直線コネクタ 654">
          <a:extLst>
            <a:ext uri="{FF2B5EF4-FFF2-40B4-BE49-F238E27FC236}">
              <a16:creationId xmlns:a16="http://schemas.microsoft.com/office/drawing/2014/main" id="{3A117A49-0B58-4B45-966E-799BC7C3947A}"/>
            </a:ext>
          </a:extLst>
        </xdr:cNvPr>
        <xdr:cNvCxnSpPr/>
      </xdr:nvCxnSpPr>
      <xdr:spPr>
        <a:xfrm>
          <a:off x="16230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155139</xdr:rowOff>
    </xdr:from>
    <xdr:ext cx="405111" cy="259045"/>
    <xdr:sp macro="" textlink="">
      <xdr:nvSpPr>
        <xdr:cNvPr id="656" name="【児童館】&#10;有形固定資産減価償却率平均値テキスト">
          <a:extLst>
            <a:ext uri="{FF2B5EF4-FFF2-40B4-BE49-F238E27FC236}">
              <a16:creationId xmlns:a16="http://schemas.microsoft.com/office/drawing/2014/main" id="{30B910E5-56C0-45BF-A896-F16EA8A149FB}"/>
            </a:ext>
          </a:extLst>
        </xdr:cNvPr>
        <xdr:cNvSpPr txBox="1"/>
      </xdr:nvSpPr>
      <xdr:spPr>
        <a:xfrm>
          <a:off x="16357600" y="1404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57" name="フローチャート: 判断 656">
          <a:extLst>
            <a:ext uri="{FF2B5EF4-FFF2-40B4-BE49-F238E27FC236}">
              <a16:creationId xmlns:a16="http://schemas.microsoft.com/office/drawing/2014/main" id="{9378ABBD-A53E-4BB3-A1E0-09F248A98817}"/>
            </a:ext>
          </a:extLst>
        </xdr:cNvPr>
        <xdr:cNvSpPr/>
      </xdr:nvSpPr>
      <xdr:spPr>
        <a:xfrm>
          <a:off x="162687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658" name="フローチャート: 判断 657">
          <a:extLst>
            <a:ext uri="{FF2B5EF4-FFF2-40B4-BE49-F238E27FC236}">
              <a16:creationId xmlns:a16="http://schemas.microsoft.com/office/drawing/2014/main" id="{679CF2A1-F925-47CC-A7B4-243A019E3F3D}"/>
            </a:ext>
          </a:extLst>
        </xdr:cNvPr>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46082</xdr:rowOff>
    </xdr:from>
    <xdr:to>
      <xdr:col>76</xdr:col>
      <xdr:colOff>165100</xdr:colOff>
      <xdr:row>83</xdr:row>
      <xdr:rowOff>147682</xdr:rowOff>
    </xdr:to>
    <xdr:sp macro="" textlink="">
      <xdr:nvSpPr>
        <xdr:cNvPr id="659" name="フローチャート: 判断 658">
          <a:extLst>
            <a:ext uri="{FF2B5EF4-FFF2-40B4-BE49-F238E27FC236}">
              <a16:creationId xmlns:a16="http://schemas.microsoft.com/office/drawing/2014/main" id="{D58080F0-9AC9-4DED-AD7F-E4DE8F17260B}"/>
            </a:ext>
          </a:extLst>
        </xdr:cNvPr>
        <xdr:cNvSpPr/>
      </xdr:nvSpPr>
      <xdr:spPr>
        <a:xfrm>
          <a:off x="14541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660" name="フローチャート: 判断 659">
          <a:extLst>
            <a:ext uri="{FF2B5EF4-FFF2-40B4-BE49-F238E27FC236}">
              <a16:creationId xmlns:a16="http://schemas.microsoft.com/office/drawing/2014/main" id="{A8698C4E-23F4-47E5-8145-49751805BDB9}"/>
            </a:ext>
          </a:extLst>
        </xdr:cNvPr>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16692</xdr:rowOff>
    </xdr:from>
    <xdr:to>
      <xdr:col>67</xdr:col>
      <xdr:colOff>101600</xdr:colOff>
      <xdr:row>83</xdr:row>
      <xdr:rowOff>118292</xdr:rowOff>
    </xdr:to>
    <xdr:sp macro="" textlink="">
      <xdr:nvSpPr>
        <xdr:cNvPr id="661" name="フローチャート: 判断 660">
          <a:extLst>
            <a:ext uri="{FF2B5EF4-FFF2-40B4-BE49-F238E27FC236}">
              <a16:creationId xmlns:a16="http://schemas.microsoft.com/office/drawing/2014/main" id="{43A1ADF2-2060-4F86-9DED-D3631DFA6A5A}"/>
            </a:ext>
          </a:extLst>
        </xdr:cNvPr>
        <xdr:cNvSpPr/>
      </xdr:nvSpPr>
      <xdr:spPr>
        <a:xfrm>
          <a:off x="12763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52093F5D-8070-409C-AC06-CA63B15F5CD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53BAFB3F-6E72-4010-98BB-C64CD16BA4A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E0CBFA90-CA29-4240-81D1-EDCA2F16D3D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352E4103-628D-4403-BB31-807A07E2A96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28503CAF-C587-4D15-889D-4A2AF23F30C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55880</xdr:rowOff>
    </xdr:from>
    <xdr:to>
      <xdr:col>85</xdr:col>
      <xdr:colOff>177800</xdr:colOff>
      <xdr:row>81</xdr:row>
      <xdr:rowOff>157480</xdr:rowOff>
    </xdr:to>
    <xdr:sp macro="" textlink="">
      <xdr:nvSpPr>
        <xdr:cNvPr id="667" name="楕円 666">
          <a:extLst>
            <a:ext uri="{FF2B5EF4-FFF2-40B4-BE49-F238E27FC236}">
              <a16:creationId xmlns:a16="http://schemas.microsoft.com/office/drawing/2014/main" id="{3D788ECF-6C27-4B25-BB41-FF2C8730A29D}"/>
            </a:ext>
          </a:extLst>
        </xdr:cNvPr>
        <xdr:cNvSpPr/>
      </xdr:nvSpPr>
      <xdr:spPr>
        <a:xfrm>
          <a:off x="16268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78757</xdr:rowOff>
    </xdr:from>
    <xdr:ext cx="405111" cy="259045"/>
    <xdr:sp macro="" textlink="">
      <xdr:nvSpPr>
        <xdr:cNvPr id="668" name="【児童館】&#10;有形固定資産減価償却率該当値テキスト">
          <a:extLst>
            <a:ext uri="{FF2B5EF4-FFF2-40B4-BE49-F238E27FC236}">
              <a16:creationId xmlns:a16="http://schemas.microsoft.com/office/drawing/2014/main" id="{FC3299EF-DDEC-4FBA-A6F8-CBC9E666CEB2}"/>
            </a:ext>
          </a:extLst>
        </xdr:cNvPr>
        <xdr:cNvSpPr txBox="1"/>
      </xdr:nvSpPr>
      <xdr:spPr>
        <a:xfrm>
          <a:off x="16357600"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163649</xdr:rowOff>
    </xdr:from>
    <xdr:to>
      <xdr:col>81</xdr:col>
      <xdr:colOff>101600</xdr:colOff>
      <xdr:row>81</xdr:row>
      <xdr:rowOff>93799</xdr:rowOff>
    </xdr:to>
    <xdr:sp macro="" textlink="">
      <xdr:nvSpPr>
        <xdr:cNvPr id="669" name="楕円 668">
          <a:extLst>
            <a:ext uri="{FF2B5EF4-FFF2-40B4-BE49-F238E27FC236}">
              <a16:creationId xmlns:a16="http://schemas.microsoft.com/office/drawing/2014/main" id="{F4C92804-B66C-4E95-BAFD-048AA5ACB4D0}"/>
            </a:ext>
          </a:extLst>
        </xdr:cNvPr>
        <xdr:cNvSpPr/>
      </xdr:nvSpPr>
      <xdr:spPr>
        <a:xfrm>
          <a:off x="15430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42999</xdr:rowOff>
    </xdr:from>
    <xdr:to>
      <xdr:col>85</xdr:col>
      <xdr:colOff>127000</xdr:colOff>
      <xdr:row>81</xdr:row>
      <xdr:rowOff>106680</xdr:rowOff>
    </xdr:to>
    <xdr:cxnSp macro="">
      <xdr:nvCxnSpPr>
        <xdr:cNvPr id="670" name="直線コネクタ 669">
          <a:extLst>
            <a:ext uri="{FF2B5EF4-FFF2-40B4-BE49-F238E27FC236}">
              <a16:creationId xmlns:a16="http://schemas.microsoft.com/office/drawing/2014/main" id="{AC83786B-95C6-4109-A9CA-A021AA2D8C7D}"/>
            </a:ext>
          </a:extLst>
        </xdr:cNvPr>
        <xdr:cNvCxnSpPr/>
      </xdr:nvCxnSpPr>
      <xdr:spPr>
        <a:xfrm>
          <a:off x="15481300" y="13930449"/>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99968</xdr:rowOff>
    </xdr:from>
    <xdr:to>
      <xdr:col>76</xdr:col>
      <xdr:colOff>165100</xdr:colOff>
      <xdr:row>81</xdr:row>
      <xdr:rowOff>30118</xdr:rowOff>
    </xdr:to>
    <xdr:sp macro="" textlink="">
      <xdr:nvSpPr>
        <xdr:cNvPr id="671" name="楕円 670">
          <a:extLst>
            <a:ext uri="{FF2B5EF4-FFF2-40B4-BE49-F238E27FC236}">
              <a16:creationId xmlns:a16="http://schemas.microsoft.com/office/drawing/2014/main" id="{CC60B7EC-A898-4FC5-A41D-F8B82E741253}"/>
            </a:ext>
          </a:extLst>
        </xdr:cNvPr>
        <xdr:cNvSpPr/>
      </xdr:nvSpPr>
      <xdr:spPr>
        <a:xfrm>
          <a:off x="14541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150768</xdr:rowOff>
    </xdr:from>
    <xdr:to>
      <xdr:col>81</xdr:col>
      <xdr:colOff>50800</xdr:colOff>
      <xdr:row>81</xdr:row>
      <xdr:rowOff>42999</xdr:rowOff>
    </xdr:to>
    <xdr:cxnSp macro="">
      <xdr:nvCxnSpPr>
        <xdr:cNvPr id="672" name="直線コネクタ 671">
          <a:extLst>
            <a:ext uri="{FF2B5EF4-FFF2-40B4-BE49-F238E27FC236}">
              <a16:creationId xmlns:a16="http://schemas.microsoft.com/office/drawing/2014/main" id="{23F89E18-1A35-4C35-854D-61428F2756F5}"/>
            </a:ext>
          </a:extLst>
        </xdr:cNvPr>
        <xdr:cNvCxnSpPr/>
      </xdr:nvCxnSpPr>
      <xdr:spPr>
        <a:xfrm>
          <a:off x="14592300" y="13866768"/>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41184</xdr:rowOff>
    </xdr:from>
    <xdr:to>
      <xdr:col>72</xdr:col>
      <xdr:colOff>38100</xdr:colOff>
      <xdr:row>80</xdr:row>
      <xdr:rowOff>142784</xdr:rowOff>
    </xdr:to>
    <xdr:sp macro="" textlink="">
      <xdr:nvSpPr>
        <xdr:cNvPr id="673" name="楕円 672">
          <a:extLst>
            <a:ext uri="{FF2B5EF4-FFF2-40B4-BE49-F238E27FC236}">
              <a16:creationId xmlns:a16="http://schemas.microsoft.com/office/drawing/2014/main" id="{093CF5C8-693F-4AD0-A22D-5E92E9EA8CE5}"/>
            </a:ext>
          </a:extLst>
        </xdr:cNvPr>
        <xdr:cNvSpPr/>
      </xdr:nvSpPr>
      <xdr:spPr>
        <a:xfrm>
          <a:off x="136525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91984</xdr:rowOff>
    </xdr:from>
    <xdr:to>
      <xdr:col>76</xdr:col>
      <xdr:colOff>114300</xdr:colOff>
      <xdr:row>80</xdr:row>
      <xdr:rowOff>150768</xdr:rowOff>
    </xdr:to>
    <xdr:cxnSp macro="">
      <xdr:nvCxnSpPr>
        <xdr:cNvPr id="674" name="直線コネクタ 673">
          <a:extLst>
            <a:ext uri="{FF2B5EF4-FFF2-40B4-BE49-F238E27FC236}">
              <a16:creationId xmlns:a16="http://schemas.microsoft.com/office/drawing/2014/main" id="{126A4C69-75B7-4D41-8C48-8C261653D770}"/>
            </a:ext>
          </a:extLst>
        </xdr:cNvPr>
        <xdr:cNvCxnSpPr/>
      </xdr:nvCxnSpPr>
      <xdr:spPr>
        <a:xfrm>
          <a:off x="13703300" y="1380798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29755</xdr:rowOff>
    </xdr:from>
    <xdr:to>
      <xdr:col>67</xdr:col>
      <xdr:colOff>101600</xdr:colOff>
      <xdr:row>80</xdr:row>
      <xdr:rowOff>131355</xdr:rowOff>
    </xdr:to>
    <xdr:sp macro="" textlink="">
      <xdr:nvSpPr>
        <xdr:cNvPr id="675" name="楕円 674">
          <a:extLst>
            <a:ext uri="{FF2B5EF4-FFF2-40B4-BE49-F238E27FC236}">
              <a16:creationId xmlns:a16="http://schemas.microsoft.com/office/drawing/2014/main" id="{811F8584-B76D-44EE-8108-5C259EF11A1D}"/>
            </a:ext>
          </a:extLst>
        </xdr:cNvPr>
        <xdr:cNvSpPr/>
      </xdr:nvSpPr>
      <xdr:spPr>
        <a:xfrm>
          <a:off x="12763500" y="137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80555</xdr:rowOff>
    </xdr:from>
    <xdr:to>
      <xdr:col>71</xdr:col>
      <xdr:colOff>177800</xdr:colOff>
      <xdr:row>80</xdr:row>
      <xdr:rowOff>91984</xdr:rowOff>
    </xdr:to>
    <xdr:cxnSp macro="">
      <xdr:nvCxnSpPr>
        <xdr:cNvPr id="676" name="直線コネクタ 675">
          <a:extLst>
            <a:ext uri="{FF2B5EF4-FFF2-40B4-BE49-F238E27FC236}">
              <a16:creationId xmlns:a16="http://schemas.microsoft.com/office/drawing/2014/main" id="{1A8A5C68-56A0-40CA-A9B7-3C575BE5B0EB}"/>
            </a:ext>
          </a:extLst>
        </xdr:cNvPr>
        <xdr:cNvCxnSpPr/>
      </xdr:nvCxnSpPr>
      <xdr:spPr>
        <a:xfrm>
          <a:off x="12814300" y="1379655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73496</xdr:rowOff>
    </xdr:from>
    <xdr:ext cx="405111" cy="259045"/>
    <xdr:sp macro="" textlink="">
      <xdr:nvSpPr>
        <xdr:cNvPr id="677" name="n_1aveValue【児童館】&#10;有形固定資産減価償却率">
          <a:extLst>
            <a:ext uri="{FF2B5EF4-FFF2-40B4-BE49-F238E27FC236}">
              <a16:creationId xmlns:a16="http://schemas.microsoft.com/office/drawing/2014/main" id="{1D82EBD3-E16E-4609-9BD0-7778627B19D0}"/>
            </a:ext>
          </a:extLst>
        </xdr:cNvPr>
        <xdr:cNvSpPr txBox="1"/>
      </xdr:nvSpPr>
      <xdr:spPr>
        <a:xfrm>
          <a:off x="152660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138809</xdr:rowOff>
    </xdr:from>
    <xdr:ext cx="405111" cy="259045"/>
    <xdr:sp macro="" textlink="">
      <xdr:nvSpPr>
        <xdr:cNvPr id="678" name="n_2aveValue【児童館】&#10;有形固定資産減価償却率">
          <a:extLst>
            <a:ext uri="{FF2B5EF4-FFF2-40B4-BE49-F238E27FC236}">
              <a16:creationId xmlns:a16="http://schemas.microsoft.com/office/drawing/2014/main" id="{F74EACB9-E3E4-4207-BE2F-FA6F6F2B6F30}"/>
            </a:ext>
          </a:extLst>
        </xdr:cNvPr>
        <xdr:cNvSpPr txBox="1"/>
      </xdr:nvSpPr>
      <xdr:spPr>
        <a:xfrm>
          <a:off x="14389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120848</xdr:rowOff>
    </xdr:from>
    <xdr:ext cx="405111" cy="259045"/>
    <xdr:sp macro="" textlink="">
      <xdr:nvSpPr>
        <xdr:cNvPr id="679" name="n_3aveValue【児童館】&#10;有形固定資産減価償却率">
          <a:extLst>
            <a:ext uri="{FF2B5EF4-FFF2-40B4-BE49-F238E27FC236}">
              <a16:creationId xmlns:a16="http://schemas.microsoft.com/office/drawing/2014/main" id="{0E5731BC-B72B-493F-BE25-318AC0FC3EF2}"/>
            </a:ext>
          </a:extLst>
        </xdr:cNvPr>
        <xdr:cNvSpPr txBox="1"/>
      </xdr:nvSpPr>
      <xdr:spPr>
        <a:xfrm>
          <a:off x="13500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109419</xdr:rowOff>
    </xdr:from>
    <xdr:ext cx="405111" cy="259045"/>
    <xdr:sp macro="" textlink="">
      <xdr:nvSpPr>
        <xdr:cNvPr id="680" name="n_4aveValue【児童館】&#10;有形固定資産減価償却率">
          <a:extLst>
            <a:ext uri="{FF2B5EF4-FFF2-40B4-BE49-F238E27FC236}">
              <a16:creationId xmlns:a16="http://schemas.microsoft.com/office/drawing/2014/main" id="{672DCEEB-A508-4D91-902E-30D4FF832718}"/>
            </a:ext>
          </a:extLst>
        </xdr:cNvPr>
        <xdr:cNvSpPr txBox="1"/>
      </xdr:nvSpPr>
      <xdr:spPr>
        <a:xfrm>
          <a:off x="126117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110326</xdr:rowOff>
    </xdr:from>
    <xdr:ext cx="405111" cy="259045"/>
    <xdr:sp macro="" textlink="">
      <xdr:nvSpPr>
        <xdr:cNvPr id="681" name="n_1mainValue【児童館】&#10;有形固定資産減価償却率">
          <a:extLst>
            <a:ext uri="{FF2B5EF4-FFF2-40B4-BE49-F238E27FC236}">
              <a16:creationId xmlns:a16="http://schemas.microsoft.com/office/drawing/2014/main" id="{DD8DF362-A0BC-4F49-8453-4522A3DBCF54}"/>
            </a:ext>
          </a:extLst>
        </xdr:cNvPr>
        <xdr:cNvSpPr txBox="1"/>
      </xdr:nvSpPr>
      <xdr:spPr>
        <a:xfrm>
          <a:off x="152660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46645</xdr:rowOff>
    </xdr:from>
    <xdr:ext cx="405111" cy="259045"/>
    <xdr:sp macro="" textlink="">
      <xdr:nvSpPr>
        <xdr:cNvPr id="682" name="n_2mainValue【児童館】&#10;有形固定資産減価償却率">
          <a:extLst>
            <a:ext uri="{FF2B5EF4-FFF2-40B4-BE49-F238E27FC236}">
              <a16:creationId xmlns:a16="http://schemas.microsoft.com/office/drawing/2014/main" id="{D1BBEEAB-7730-47C9-AFB3-302CADED2822}"/>
            </a:ext>
          </a:extLst>
        </xdr:cNvPr>
        <xdr:cNvSpPr txBox="1"/>
      </xdr:nvSpPr>
      <xdr:spPr>
        <a:xfrm>
          <a:off x="14389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159311</xdr:rowOff>
    </xdr:from>
    <xdr:ext cx="405111" cy="259045"/>
    <xdr:sp macro="" textlink="">
      <xdr:nvSpPr>
        <xdr:cNvPr id="683" name="n_3mainValue【児童館】&#10;有形固定資産減価償却率">
          <a:extLst>
            <a:ext uri="{FF2B5EF4-FFF2-40B4-BE49-F238E27FC236}">
              <a16:creationId xmlns:a16="http://schemas.microsoft.com/office/drawing/2014/main" id="{15ECA907-2D0A-48CA-83EF-549BBCBAE404}"/>
            </a:ext>
          </a:extLst>
        </xdr:cNvPr>
        <xdr:cNvSpPr txBox="1"/>
      </xdr:nvSpPr>
      <xdr:spPr>
        <a:xfrm>
          <a:off x="13500744" y="1353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147882</xdr:rowOff>
    </xdr:from>
    <xdr:ext cx="405111" cy="259045"/>
    <xdr:sp macro="" textlink="">
      <xdr:nvSpPr>
        <xdr:cNvPr id="684" name="n_4mainValue【児童館】&#10;有形固定資産減価償却率">
          <a:extLst>
            <a:ext uri="{FF2B5EF4-FFF2-40B4-BE49-F238E27FC236}">
              <a16:creationId xmlns:a16="http://schemas.microsoft.com/office/drawing/2014/main" id="{C45B9E11-80AF-4F88-A6BE-4C21BEEA1F40}"/>
            </a:ext>
          </a:extLst>
        </xdr:cNvPr>
        <xdr:cNvSpPr txBox="1"/>
      </xdr:nvSpPr>
      <xdr:spPr>
        <a:xfrm>
          <a:off x="12611744" y="1352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FD8CE8AD-4B32-4130-A9C6-BB104682204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5B36F107-5EAE-4362-B6DC-6618920EB2D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C5323EA-1684-4D0E-8739-49EDD55AA35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A1C008EA-3F71-40CF-A6D7-802EE6767D2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A652D6E3-CD69-4084-83BC-CF4A5025C3C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D49FB45-AEB2-47EB-BF2E-35AB5861CBC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BA2B80BD-F2B8-47AC-989E-AE078DF5CB8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74C079B8-43A8-4722-9E92-7396BCDBF7C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742613C9-091A-4A1A-B8BF-02EEEED6E08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910245AC-1471-417D-8FBA-A90E240DC86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5BA50659-AACF-4F3B-9037-57C732585C0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E4AEA862-2C99-42F9-9B17-EA9C47A7DF0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E46A9EEC-E9D8-4F09-AF36-FD3A0F22A30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83F72184-863A-4F50-BF41-F61B23A5532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E84E5408-1690-418F-A777-9EE515C7F3E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55342767-7F08-4C6D-B216-A96D1268E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7DB3C3EE-1286-45E4-85F4-01574EEEB02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255766DE-16B5-4BA8-B84D-BF8191A8D6A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303D3FF3-E227-4AAB-B971-B8872410A46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36502170-7A74-4E6B-AD76-91E67BC0ABC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67CC9871-DD0F-4EE0-B518-D057B3C7D54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706" name="直線コネクタ 705">
          <a:extLst>
            <a:ext uri="{FF2B5EF4-FFF2-40B4-BE49-F238E27FC236}">
              <a16:creationId xmlns:a16="http://schemas.microsoft.com/office/drawing/2014/main" id="{C02B6A1F-2D96-4B82-9BC3-4C0285408E2A}"/>
            </a:ext>
          </a:extLst>
        </xdr:cNvPr>
        <xdr:cNvCxnSpPr/>
      </xdr:nvCxnSpPr>
      <xdr:spPr>
        <a:xfrm flipV="1">
          <a:off x="22160864" y="1358950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a:extLst>
            <a:ext uri="{FF2B5EF4-FFF2-40B4-BE49-F238E27FC236}">
              <a16:creationId xmlns:a16="http://schemas.microsoft.com/office/drawing/2014/main" id="{D2F66994-2469-4E0F-8745-130DD1982C33}"/>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a:extLst>
            <a:ext uri="{FF2B5EF4-FFF2-40B4-BE49-F238E27FC236}">
              <a16:creationId xmlns:a16="http://schemas.microsoft.com/office/drawing/2014/main" id="{BCEC9E86-D941-4509-B6C8-A1A9D9CF2B1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9" name="【児童館】&#10;一人当たり面積最大値テキスト">
          <a:extLst>
            <a:ext uri="{FF2B5EF4-FFF2-40B4-BE49-F238E27FC236}">
              <a16:creationId xmlns:a16="http://schemas.microsoft.com/office/drawing/2014/main" id="{EEEA1E80-F87F-4C54-B5CD-ED2AEC3716A9}"/>
            </a:ext>
          </a:extLst>
        </xdr:cNvPr>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10" name="直線コネクタ 709">
          <a:extLst>
            <a:ext uri="{FF2B5EF4-FFF2-40B4-BE49-F238E27FC236}">
              <a16:creationId xmlns:a16="http://schemas.microsoft.com/office/drawing/2014/main" id="{9B407F5E-5767-44DC-8D28-3C4075D675FE}"/>
            </a:ext>
          </a:extLst>
        </xdr:cNvPr>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144035</xdr:rowOff>
    </xdr:from>
    <xdr:ext cx="469744" cy="259045"/>
    <xdr:sp macro="" textlink="">
      <xdr:nvSpPr>
        <xdr:cNvPr id="711" name="【児童館】&#10;一人当たり面積平均値テキスト">
          <a:extLst>
            <a:ext uri="{FF2B5EF4-FFF2-40B4-BE49-F238E27FC236}">
              <a16:creationId xmlns:a16="http://schemas.microsoft.com/office/drawing/2014/main" id="{8E717FC3-0BB2-4B08-BEA1-E84C6C1A1A36}"/>
            </a:ext>
          </a:extLst>
        </xdr:cNvPr>
        <xdr:cNvSpPr txBox="1"/>
      </xdr:nvSpPr>
      <xdr:spPr>
        <a:xfrm>
          <a:off x="22199600" y="1454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12" name="フローチャート: 判断 711">
          <a:extLst>
            <a:ext uri="{FF2B5EF4-FFF2-40B4-BE49-F238E27FC236}">
              <a16:creationId xmlns:a16="http://schemas.microsoft.com/office/drawing/2014/main" id="{F1746FA9-63D1-4143-A76E-FFEA4DC416E9}"/>
            </a:ext>
          </a:extLst>
        </xdr:cNvPr>
        <xdr:cNvSpPr/>
      </xdr:nvSpPr>
      <xdr:spPr>
        <a:xfrm>
          <a:off x="22110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713" name="フローチャート: 判断 712">
          <a:extLst>
            <a:ext uri="{FF2B5EF4-FFF2-40B4-BE49-F238E27FC236}">
              <a16:creationId xmlns:a16="http://schemas.microsoft.com/office/drawing/2014/main" id="{0B3B2FF8-0486-4C2C-8D8C-5D0AA018653E}"/>
            </a:ext>
          </a:extLst>
        </xdr:cNvPr>
        <xdr:cNvSpPr/>
      </xdr:nvSpPr>
      <xdr:spPr>
        <a:xfrm>
          <a:off x="21272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49022</xdr:rowOff>
    </xdr:from>
    <xdr:to>
      <xdr:col>107</xdr:col>
      <xdr:colOff>101600</xdr:colOff>
      <xdr:row>85</xdr:row>
      <xdr:rowOff>150622</xdr:rowOff>
    </xdr:to>
    <xdr:sp macro="" textlink="">
      <xdr:nvSpPr>
        <xdr:cNvPr id="714" name="フローチャート: 判断 713">
          <a:extLst>
            <a:ext uri="{FF2B5EF4-FFF2-40B4-BE49-F238E27FC236}">
              <a16:creationId xmlns:a16="http://schemas.microsoft.com/office/drawing/2014/main" id="{815EB864-F079-43FD-9A59-F2E0AE5859D1}"/>
            </a:ext>
          </a:extLst>
        </xdr:cNvPr>
        <xdr:cNvSpPr/>
      </xdr:nvSpPr>
      <xdr:spPr>
        <a:xfrm>
          <a:off x="20383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15" name="フローチャート: 判断 714">
          <a:extLst>
            <a:ext uri="{FF2B5EF4-FFF2-40B4-BE49-F238E27FC236}">
              <a16:creationId xmlns:a16="http://schemas.microsoft.com/office/drawing/2014/main" id="{8953AB27-098E-47DA-B1BE-8D3B16DE9544}"/>
            </a:ext>
          </a:extLst>
        </xdr:cNvPr>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16" name="フローチャート: 判断 715">
          <a:extLst>
            <a:ext uri="{FF2B5EF4-FFF2-40B4-BE49-F238E27FC236}">
              <a16:creationId xmlns:a16="http://schemas.microsoft.com/office/drawing/2014/main" id="{7CB2C946-30D4-4C02-ACEA-4AE049C1AC4A}"/>
            </a:ext>
          </a:extLst>
        </xdr:cNvPr>
        <xdr:cNvSpPr/>
      </xdr:nvSpPr>
      <xdr:spPr>
        <a:xfrm>
          <a:off x="18605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5D5698F1-49E7-4BB5-8FAD-81CEADA8710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37116BEF-17FB-4F34-B7D0-E9FC9CA8839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AFC68BBC-A021-4863-AA4E-B1E4539F6B6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99C3E51D-5840-4571-AC45-BD74F1FF5DB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1F9D2932-3B26-4D70-A45E-430E1F2D3FF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722" name="楕円 721">
          <a:extLst>
            <a:ext uri="{FF2B5EF4-FFF2-40B4-BE49-F238E27FC236}">
              <a16:creationId xmlns:a16="http://schemas.microsoft.com/office/drawing/2014/main" id="{25469454-1757-4471-AFB3-65398ED1C645}"/>
            </a:ext>
          </a:extLst>
        </xdr:cNvPr>
        <xdr:cNvSpPr/>
      </xdr:nvSpPr>
      <xdr:spPr>
        <a:xfrm>
          <a:off x="22110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87901</xdr:rowOff>
    </xdr:from>
    <xdr:ext cx="469744" cy="259045"/>
    <xdr:sp macro="" textlink="">
      <xdr:nvSpPr>
        <xdr:cNvPr id="723" name="【児童館】&#10;一人当たり面積該当値テキスト">
          <a:extLst>
            <a:ext uri="{FF2B5EF4-FFF2-40B4-BE49-F238E27FC236}">
              <a16:creationId xmlns:a16="http://schemas.microsoft.com/office/drawing/2014/main" id="{B8A521A5-0AAE-41F4-8EB8-434387296873}"/>
            </a:ext>
          </a:extLst>
        </xdr:cNvPr>
        <xdr:cNvSpPr txBox="1"/>
      </xdr:nvSpPr>
      <xdr:spPr>
        <a:xfrm>
          <a:off x="22199600" y="1431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724" name="楕円 723">
          <a:extLst>
            <a:ext uri="{FF2B5EF4-FFF2-40B4-BE49-F238E27FC236}">
              <a16:creationId xmlns:a16="http://schemas.microsoft.com/office/drawing/2014/main" id="{30493F9E-0A70-4FA9-96E7-7E2D47F31FD0}"/>
            </a:ext>
          </a:extLst>
        </xdr:cNvPr>
        <xdr:cNvSpPr/>
      </xdr:nvSpPr>
      <xdr:spPr>
        <a:xfrm>
          <a:off x="21272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115824</xdr:rowOff>
    </xdr:from>
    <xdr:to>
      <xdr:col>116</xdr:col>
      <xdr:colOff>63500</xdr:colOff>
      <xdr:row>84</xdr:row>
      <xdr:rowOff>120396</xdr:rowOff>
    </xdr:to>
    <xdr:cxnSp macro="">
      <xdr:nvCxnSpPr>
        <xdr:cNvPr id="725" name="直線コネクタ 724">
          <a:extLst>
            <a:ext uri="{FF2B5EF4-FFF2-40B4-BE49-F238E27FC236}">
              <a16:creationId xmlns:a16="http://schemas.microsoft.com/office/drawing/2014/main" id="{85FBD446-ABBF-43B2-BB6E-4D7E9A65465A}"/>
            </a:ext>
          </a:extLst>
        </xdr:cNvPr>
        <xdr:cNvCxnSpPr/>
      </xdr:nvCxnSpPr>
      <xdr:spPr>
        <a:xfrm flipV="1">
          <a:off x="21323300" y="14517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74168</xdr:rowOff>
    </xdr:from>
    <xdr:to>
      <xdr:col>107</xdr:col>
      <xdr:colOff>101600</xdr:colOff>
      <xdr:row>85</xdr:row>
      <xdr:rowOff>4318</xdr:rowOff>
    </xdr:to>
    <xdr:sp macro="" textlink="">
      <xdr:nvSpPr>
        <xdr:cNvPr id="726" name="楕円 725">
          <a:extLst>
            <a:ext uri="{FF2B5EF4-FFF2-40B4-BE49-F238E27FC236}">
              <a16:creationId xmlns:a16="http://schemas.microsoft.com/office/drawing/2014/main" id="{C89BFDBF-2168-4048-9655-EEBA9174B224}"/>
            </a:ext>
          </a:extLst>
        </xdr:cNvPr>
        <xdr:cNvSpPr/>
      </xdr:nvSpPr>
      <xdr:spPr>
        <a:xfrm>
          <a:off x="20383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120396</xdr:rowOff>
    </xdr:from>
    <xdr:to>
      <xdr:col>111</xdr:col>
      <xdr:colOff>177800</xdr:colOff>
      <xdr:row>84</xdr:row>
      <xdr:rowOff>124968</xdr:rowOff>
    </xdr:to>
    <xdr:cxnSp macro="">
      <xdr:nvCxnSpPr>
        <xdr:cNvPr id="727" name="直線コネクタ 726">
          <a:extLst>
            <a:ext uri="{FF2B5EF4-FFF2-40B4-BE49-F238E27FC236}">
              <a16:creationId xmlns:a16="http://schemas.microsoft.com/office/drawing/2014/main" id="{E69DE241-53BD-41AF-B680-E8B6C1987E68}"/>
            </a:ext>
          </a:extLst>
        </xdr:cNvPr>
        <xdr:cNvCxnSpPr/>
      </xdr:nvCxnSpPr>
      <xdr:spPr>
        <a:xfrm flipV="1">
          <a:off x="20434300" y="1452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728" name="楕円 727">
          <a:extLst>
            <a:ext uri="{FF2B5EF4-FFF2-40B4-BE49-F238E27FC236}">
              <a16:creationId xmlns:a16="http://schemas.microsoft.com/office/drawing/2014/main" id="{BF7DA42B-9A8B-45D3-9960-230EEB8E021D}"/>
            </a:ext>
          </a:extLst>
        </xdr:cNvPr>
        <xdr:cNvSpPr/>
      </xdr:nvSpPr>
      <xdr:spPr>
        <a:xfrm>
          <a:off x="19494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124968</xdr:rowOff>
    </xdr:from>
    <xdr:to>
      <xdr:col>107</xdr:col>
      <xdr:colOff>50800</xdr:colOff>
      <xdr:row>84</xdr:row>
      <xdr:rowOff>129539</xdr:rowOff>
    </xdr:to>
    <xdr:cxnSp macro="">
      <xdr:nvCxnSpPr>
        <xdr:cNvPr id="729" name="直線コネクタ 728">
          <a:extLst>
            <a:ext uri="{FF2B5EF4-FFF2-40B4-BE49-F238E27FC236}">
              <a16:creationId xmlns:a16="http://schemas.microsoft.com/office/drawing/2014/main" id="{A4CAEAF5-43C3-4271-90D5-14E53150555A}"/>
            </a:ext>
          </a:extLst>
        </xdr:cNvPr>
        <xdr:cNvCxnSpPr/>
      </xdr:nvCxnSpPr>
      <xdr:spPr>
        <a:xfrm flipV="1">
          <a:off x="19545300" y="145267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83313</xdr:rowOff>
    </xdr:from>
    <xdr:to>
      <xdr:col>98</xdr:col>
      <xdr:colOff>38100</xdr:colOff>
      <xdr:row>85</xdr:row>
      <xdr:rowOff>13463</xdr:rowOff>
    </xdr:to>
    <xdr:sp macro="" textlink="">
      <xdr:nvSpPr>
        <xdr:cNvPr id="730" name="楕円 729">
          <a:extLst>
            <a:ext uri="{FF2B5EF4-FFF2-40B4-BE49-F238E27FC236}">
              <a16:creationId xmlns:a16="http://schemas.microsoft.com/office/drawing/2014/main" id="{D70F9230-244C-48A6-86BC-3779D73300AE}"/>
            </a:ext>
          </a:extLst>
        </xdr:cNvPr>
        <xdr:cNvSpPr/>
      </xdr:nvSpPr>
      <xdr:spPr>
        <a:xfrm>
          <a:off x="18605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129539</xdr:rowOff>
    </xdr:from>
    <xdr:to>
      <xdr:col>102</xdr:col>
      <xdr:colOff>114300</xdr:colOff>
      <xdr:row>84</xdr:row>
      <xdr:rowOff>134113</xdr:rowOff>
    </xdr:to>
    <xdr:cxnSp macro="">
      <xdr:nvCxnSpPr>
        <xdr:cNvPr id="731" name="直線コネクタ 730">
          <a:extLst>
            <a:ext uri="{FF2B5EF4-FFF2-40B4-BE49-F238E27FC236}">
              <a16:creationId xmlns:a16="http://schemas.microsoft.com/office/drawing/2014/main" id="{914FDD4F-72E7-44C2-B1A3-9EF7B9E32006}"/>
            </a:ext>
          </a:extLst>
        </xdr:cNvPr>
        <xdr:cNvCxnSpPr/>
      </xdr:nvCxnSpPr>
      <xdr:spPr>
        <a:xfrm flipV="1">
          <a:off x="18656300" y="14531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77740</xdr:rowOff>
    </xdr:from>
    <xdr:ext cx="469744" cy="259045"/>
    <xdr:sp macro="" textlink="">
      <xdr:nvSpPr>
        <xdr:cNvPr id="732" name="n_1aveValue【児童館】&#10;一人当たり面積">
          <a:extLst>
            <a:ext uri="{FF2B5EF4-FFF2-40B4-BE49-F238E27FC236}">
              <a16:creationId xmlns:a16="http://schemas.microsoft.com/office/drawing/2014/main" id="{7C80376C-0A29-44A0-B42F-546988F8F047}"/>
            </a:ext>
          </a:extLst>
        </xdr:cNvPr>
        <xdr:cNvSpPr txBox="1"/>
      </xdr:nvSpPr>
      <xdr:spPr>
        <a:xfrm>
          <a:off x="21075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141749</xdr:rowOff>
    </xdr:from>
    <xdr:ext cx="469744" cy="259045"/>
    <xdr:sp macro="" textlink="">
      <xdr:nvSpPr>
        <xdr:cNvPr id="733" name="n_2aveValue【児童館】&#10;一人当たり面積">
          <a:extLst>
            <a:ext uri="{FF2B5EF4-FFF2-40B4-BE49-F238E27FC236}">
              <a16:creationId xmlns:a16="http://schemas.microsoft.com/office/drawing/2014/main" id="{D2210D58-723E-4388-BE7D-6603A98F6828}"/>
            </a:ext>
          </a:extLst>
        </xdr:cNvPr>
        <xdr:cNvSpPr txBox="1"/>
      </xdr:nvSpPr>
      <xdr:spPr>
        <a:xfrm>
          <a:off x="20199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734" name="n_3aveValue【児童館】&#10;一人当たり面積">
          <a:extLst>
            <a:ext uri="{FF2B5EF4-FFF2-40B4-BE49-F238E27FC236}">
              <a16:creationId xmlns:a16="http://schemas.microsoft.com/office/drawing/2014/main" id="{70C47E8C-1C3D-41A1-9D8E-1358F29D684A}"/>
            </a:ext>
          </a:extLst>
        </xdr:cNvPr>
        <xdr:cNvSpPr txBox="1"/>
      </xdr:nvSpPr>
      <xdr:spPr>
        <a:xfrm>
          <a:off x="19310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35" name="n_4aveValue【児童館】&#10;一人当たり面積">
          <a:extLst>
            <a:ext uri="{FF2B5EF4-FFF2-40B4-BE49-F238E27FC236}">
              <a16:creationId xmlns:a16="http://schemas.microsoft.com/office/drawing/2014/main" id="{E0141C51-ADEF-4210-A21D-EADE17F0DEFE}"/>
            </a:ext>
          </a:extLst>
        </xdr:cNvPr>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16273</xdr:rowOff>
    </xdr:from>
    <xdr:ext cx="469744" cy="259045"/>
    <xdr:sp macro="" textlink="">
      <xdr:nvSpPr>
        <xdr:cNvPr id="736" name="n_1mainValue【児童館】&#10;一人当たり面積">
          <a:extLst>
            <a:ext uri="{FF2B5EF4-FFF2-40B4-BE49-F238E27FC236}">
              <a16:creationId xmlns:a16="http://schemas.microsoft.com/office/drawing/2014/main" id="{C2A4EA11-7CB7-4EDD-921E-C488530EB816}"/>
            </a:ext>
          </a:extLst>
        </xdr:cNvPr>
        <xdr:cNvSpPr txBox="1"/>
      </xdr:nvSpPr>
      <xdr:spPr>
        <a:xfrm>
          <a:off x="210757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20845</xdr:rowOff>
    </xdr:from>
    <xdr:ext cx="469744" cy="259045"/>
    <xdr:sp macro="" textlink="">
      <xdr:nvSpPr>
        <xdr:cNvPr id="737" name="n_2mainValue【児童館】&#10;一人当たり面積">
          <a:extLst>
            <a:ext uri="{FF2B5EF4-FFF2-40B4-BE49-F238E27FC236}">
              <a16:creationId xmlns:a16="http://schemas.microsoft.com/office/drawing/2014/main" id="{37517DC4-E314-4DC5-9C27-E1AF46116D43}"/>
            </a:ext>
          </a:extLst>
        </xdr:cNvPr>
        <xdr:cNvSpPr txBox="1"/>
      </xdr:nvSpPr>
      <xdr:spPr>
        <a:xfrm>
          <a:off x="20199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25416</xdr:rowOff>
    </xdr:from>
    <xdr:ext cx="469744" cy="259045"/>
    <xdr:sp macro="" textlink="">
      <xdr:nvSpPr>
        <xdr:cNvPr id="738" name="n_3mainValue【児童館】&#10;一人当たり面積">
          <a:extLst>
            <a:ext uri="{FF2B5EF4-FFF2-40B4-BE49-F238E27FC236}">
              <a16:creationId xmlns:a16="http://schemas.microsoft.com/office/drawing/2014/main" id="{5964A17D-C667-4B8D-B5F9-816086757D2B}"/>
            </a:ext>
          </a:extLst>
        </xdr:cNvPr>
        <xdr:cNvSpPr txBox="1"/>
      </xdr:nvSpPr>
      <xdr:spPr>
        <a:xfrm>
          <a:off x="19310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29990</xdr:rowOff>
    </xdr:from>
    <xdr:ext cx="469744" cy="259045"/>
    <xdr:sp macro="" textlink="">
      <xdr:nvSpPr>
        <xdr:cNvPr id="739" name="n_4mainValue【児童館】&#10;一人当たり面積">
          <a:extLst>
            <a:ext uri="{FF2B5EF4-FFF2-40B4-BE49-F238E27FC236}">
              <a16:creationId xmlns:a16="http://schemas.microsoft.com/office/drawing/2014/main" id="{2A8F7307-C203-4DBF-83E4-662B350C1F5E}"/>
            </a:ext>
          </a:extLst>
        </xdr:cNvPr>
        <xdr:cNvSpPr txBox="1"/>
      </xdr:nvSpPr>
      <xdr:spPr>
        <a:xfrm>
          <a:off x="18421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4C847A60-7D44-4276-80D2-1685AFB0866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E8C2384C-83DD-4C99-B751-9FB118141BC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5C9FF5FF-50D6-4B59-9E41-E92ACC15757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F29E30D4-E082-4AC0-BDA2-3C8C81E2312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94987C9F-97AB-4A03-A74B-5EE98397226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1FC010B1-95F4-4ADE-9E44-4951610A5CE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2616FABC-0ABD-40B7-9B7F-E122AC1DF94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294CC7AB-DA98-4B70-BA91-2BB29A7C6E7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A3E15BAE-B1B0-49DF-89CC-1EBB53F1248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D056EF5E-FAF3-4C28-B040-B88CB9A2C05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AAD7F1CE-A53F-41CF-A486-826D3821646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F84096F4-B9A7-4FBC-8147-FC06F52176F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A4B3745B-D12E-4439-93E1-8866D2BC7CE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79383BDF-C4CE-41E5-B3C4-C92F618A0D3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27D21657-743E-4919-9472-9EBDDC67108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FC721D93-AB26-404B-B686-869D1EF736E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66A1C095-65F6-42F5-B600-6CE5B16BAB9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FDB61C3D-C3B4-4B27-A1CE-CFE0893CF54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81C61660-5277-4F9F-B75F-FB0AB605F5A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CD3A9FE1-3D4F-483F-B2DA-1007DCF235B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3ED0C032-BA08-4CFD-9235-F79EE53C8C1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9DBB1EC5-889D-4794-B973-35402A4F85C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ADC4E4BE-1AE7-4D50-9034-5A472534FA6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9A405C40-9B6A-4216-A303-CE5F7FB31EA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453E192D-C88A-48C6-B879-D6D0477968A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4894C45D-EC23-43E8-A85F-4F830A363B5E}"/>
            </a:ext>
          </a:extLst>
        </xdr:cNvPr>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36F77A57-711B-4EC3-A929-80BCA91ABA8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2036CFBD-9785-4270-A282-E00456801CE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68" name="【公民館】&#10;有形固定資産減価償却率最大値テキスト">
          <a:extLst>
            <a:ext uri="{FF2B5EF4-FFF2-40B4-BE49-F238E27FC236}">
              <a16:creationId xmlns:a16="http://schemas.microsoft.com/office/drawing/2014/main" id="{B4C848FF-E4F4-45A7-A660-8DBE2E9C15DE}"/>
            </a:ext>
          </a:extLst>
        </xdr:cNvPr>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69" name="直線コネクタ 768">
          <a:extLst>
            <a:ext uri="{FF2B5EF4-FFF2-40B4-BE49-F238E27FC236}">
              <a16:creationId xmlns:a16="http://schemas.microsoft.com/office/drawing/2014/main" id="{3D8E256A-7D58-42A6-8BEE-BB144057E4D8}"/>
            </a:ext>
          </a:extLst>
        </xdr:cNvPr>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144253</xdr:rowOff>
    </xdr:from>
    <xdr:ext cx="405111" cy="259045"/>
    <xdr:sp macro="" textlink="">
      <xdr:nvSpPr>
        <xdr:cNvPr id="770" name="【公民館】&#10;有形固定資産減価償却率平均値テキスト">
          <a:extLst>
            <a:ext uri="{FF2B5EF4-FFF2-40B4-BE49-F238E27FC236}">
              <a16:creationId xmlns:a16="http://schemas.microsoft.com/office/drawing/2014/main" id="{6DF7CC57-38C2-43ED-90EB-02CE873C5C74}"/>
            </a:ext>
          </a:extLst>
        </xdr:cNvPr>
        <xdr:cNvSpPr txBox="1"/>
      </xdr:nvSpPr>
      <xdr:spPr>
        <a:xfrm>
          <a:off x="16357600" y="1814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71" name="フローチャート: 判断 770">
          <a:extLst>
            <a:ext uri="{FF2B5EF4-FFF2-40B4-BE49-F238E27FC236}">
              <a16:creationId xmlns:a16="http://schemas.microsoft.com/office/drawing/2014/main" id="{C26BEECA-2F81-4BB2-94E0-BC2D910EBCD7}"/>
            </a:ext>
          </a:extLst>
        </xdr:cNvPr>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772" name="フローチャート: 判断 771">
          <a:extLst>
            <a:ext uri="{FF2B5EF4-FFF2-40B4-BE49-F238E27FC236}">
              <a16:creationId xmlns:a16="http://schemas.microsoft.com/office/drawing/2014/main" id="{A6EDA9C2-5C55-4589-BF30-663B295F28EB}"/>
            </a:ext>
          </a:extLst>
        </xdr:cNvPr>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73" name="フローチャート: 判断 772">
          <a:extLst>
            <a:ext uri="{FF2B5EF4-FFF2-40B4-BE49-F238E27FC236}">
              <a16:creationId xmlns:a16="http://schemas.microsoft.com/office/drawing/2014/main" id="{B61405E3-B726-4E66-B865-3EFBF02B1779}"/>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74" name="フローチャート: 判断 773">
          <a:extLst>
            <a:ext uri="{FF2B5EF4-FFF2-40B4-BE49-F238E27FC236}">
              <a16:creationId xmlns:a16="http://schemas.microsoft.com/office/drawing/2014/main" id="{70EC95B6-9E52-45ED-A628-056AF4DDD93B}"/>
            </a:ext>
          </a:extLst>
        </xdr:cNvPr>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775" name="フローチャート: 判断 774">
          <a:extLst>
            <a:ext uri="{FF2B5EF4-FFF2-40B4-BE49-F238E27FC236}">
              <a16:creationId xmlns:a16="http://schemas.microsoft.com/office/drawing/2014/main" id="{6D18AB72-C716-41B4-B914-3C45631376F3}"/>
            </a:ext>
          </a:extLst>
        </xdr:cNvPr>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4A3E718D-56C4-4828-B896-084CF411A7D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B9B1C5E5-DA65-45E2-903B-3B34AB6414D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63A52CD-5DFF-490F-9AB3-15071A7AD40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40F62A54-553E-4FAE-80EE-F5C94E53598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31D8A852-02E8-49C9-B1E4-173D07FC717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17236</xdr:rowOff>
    </xdr:from>
    <xdr:to>
      <xdr:col>76</xdr:col>
      <xdr:colOff>165100</xdr:colOff>
      <xdr:row>103</xdr:row>
      <xdr:rowOff>118836</xdr:rowOff>
    </xdr:to>
    <xdr:sp macro="" textlink="">
      <xdr:nvSpPr>
        <xdr:cNvPr id="781" name="楕円 780">
          <a:extLst>
            <a:ext uri="{FF2B5EF4-FFF2-40B4-BE49-F238E27FC236}">
              <a16:creationId xmlns:a16="http://schemas.microsoft.com/office/drawing/2014/main" id="{EA679075-0FA5-4B02-A6F9-A3967194DF54}"/>
            </a:ext>
          </a:extLst>
        </xdr:cNvPr>
        <xdr:cNvSpPr/>
      </xdr:nvSpPr>
      <xdr:spPr>
        <a:xfrm>
          <a:off x="14541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90714</xdr:rowOff>
    </xdr:from>
    <xdr:to>
      <xdr:col>72</xdr:col>
      <xdr:colOff>38100</xdr:colOff>
      <xdr:row>106</xdr:row>
      <xdr:rowOff>20864</xdr:rowOff>
    </xdr:to>
    <xdr:sp macro="" textlink="">
      <xdr:nvSpPr>
        <xdr:cNvPr id="782" name="楕円 781">
          <a:extLst>
            <a:ext uri="{FF2B5EF4-FFF2-40B4-BE49-F238E27FC236}">
              <a16:creationId xmlns:a16="http://schemas.microsoft.com/office/drawing/2014/main" id="{BAA1D610-3D76-4414-92EC-34611D27EB1C}"/>
            </a:ext>
          </a:extLst>
        </xdr:cNvPr>
        <xdr:cNvSpPr/>
      </xdr:nvSpPr>
      <xdr:spPr>
        <a:xfrm>
          <a:off x="13652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68036</xdr:rowOff>
    </xdr:from>
    <xdr:to>
      <xdr:col>76</xdr:col>
      <xdr:colOff>114300</xdr:colOff>
      <xdr:row>105</xdr:row>
      <xdr:rowOff>141514</xdr:rowOff>
    </xdr:to>
    <xdr:cxnSp macro="">
      <xdr:nvCxnSpPr>
        <xdr:cNvPr id="783" name="直線コネクタ 782">
          <a:extLst>
            <a:ext uri="{FF2B5EF4-FFF2-40B4-BE49-F238E27FC236}">
              <a16:creationId xmlns:a16="http://schemas.microsoft.com/office/drawing/2014/main" id="{033F1F4A-7FEA-4BCF-A175-F01266B495F2}"/>
            </a:ext>
          </a:extLst>
        </xdr:cNvPr>
        <xdr:cNvCxnSpPr/>
      </xdr:nvCxnSpPr>
      <xdr:spPr>
        <a:xfrm flipV="1">
          <a:off x="13703300" y="17727386"/>
          <a:ext cx="889000" cy="41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59689</xdr:rowOff>
    </xdr:from>
    <xdr:to>
      <xdr:col>67</xdr:col>
      <xdr:colOff>101600</xdr:colOff>
      <xdr:row>105</xdr:row>
      <xdr:rowOff>161289</xdr:rowOff>
    </xdr:to>
    <xdr:sp macro="" textlink="">
      <xdr:nvSpPr>
        <xdr:cNvPr id="784" name="楕円 783">
          <a:extLst>
            <a:ext uri="{FF2B5EF4-FFF2-40B4-BE49-F238E27FC236}">
              <a16:creationId xmlns:a16="http://schemas.microsoft.com/office/drawing/2014/main" id="{256594AC-3AC9-4F08-B4FC-03318A9AFDEC}"/>
            </a:ext>
          </a:extLst>
        </xdr:cNvPr>
        <xdr:cNvSpPr/>
      </xdr:nvSpPr>
      <xdr:spPr>
        <a:xfrm>
          <a:off x="12763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110489</xdr:rowOff>
    </xdr:from>
    <xdr:to>
      <xdr:col>71</xdr:col>
      <xdr:colOff>177800</xdr:colOff>
      <xdr:row>105</xdr:row>
      <xdr:rowOff>141514</xdr:rowOff>
    </xdr:to>
    <xdr:cxnSp macro="">
      <xdr:nvCxnSpPr>
        <xdr:cNvPr id="785" name="直線コネクタ 784">
          <a:extLst>
            <a:ext uri="{FF2B5EF4-FFF2-40B4-BE49-F238E27FC236}">
              <a16:creationId xmlns:a16="http://schemas.microsoft.com/office/drawing/2014/main" id="{C39952BE-4E1D-426D-9671-55DB87AFD349}"/>
            </a:ext>
          </a:extLst>
        </xdr:cNvPr>
        <xdr:cNvCxnSpPr/>
      </xdr:nvCxnSpPr>
      <xdr:spPr>
        <a:xfrm>
          <a:off x="12814300" y="1811273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74947</xdr:rowOff>
    </xdr:from>
    <xdr:ext cx="405111" cy="259045"/>
    <xdr:sp macro="" textlink="">
      <xdr:nvSpPr>
        <xdr:cNvPr id="786" name="n_1aveValue【公民館】&#10;有形固定資産減価償却率">
          <a:extLst>
            <a:ext uri="{FF2B5EF4-FFF2-40B4-BE49-F238E27FC236}">
              <a16:creationId xmlns:a16="http://schemas.microsoft.com/office/drawing/2014/main" id="{DCF67672-0566-4558-8058-F0F789289FF2}"/>
            </a:ext>
          </a:extLst>
        </xdr:cNvPr>
        <xdr:cNvSpPr txBox="1"/>
      </xdr:nvSpPr>
      <xdr:spPr>
        <a:xfrm>
          <a:off x="152660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87" name="n_2aveValue【公民館】&#10;有形固定資産減価償却率">
          <a:extLst>
            <a:ext uri="{FF2B5EF4-FFF2-40B4-BE49-F238E27FC236}">
              <a16:creationId xmlns:a16="http://schemas.microsoft.com/office/drawing/2014/main" id="{4248D7EE-71D2-4D7E-B1E6-5BA1B8963E7F}"/>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788" name="n_3aveValue【公民館】&#10;有形固定資産減価償却率">
          <a:extLst>
            <a:ext uri="{FF2B5EF4-FFF2-40B4-BE49-F238E27FC236}">
              <a16:creationId xmlns:a16="http://schemas.microsoft.com/office/drawing/2014/main" id="{B10EAF01-AB0D-4037-B8D9-8893DD403406}"/>
            </a:ext>
          </a:extLst>
        </xdr:cNvPr>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789" name="n_4aveValue【公民館】&#10;有形固定資産減価償却率">
          <a:extLst>
            <a:ext uri="{FF2B5EF4-FFF2-40B4-BE49-F238E27FC236}">
              <a16:creationId xmlns:a16="http://schemas.microsoft.com/office/drawing/2014/main" id="{18C5BF5F-840F-45C5-8E81-3FFAE07C1433}"/>
            </a:ext>
          </a:extLst>
        </xdr:cNvPr>
        <xdr:cNvSpPr txBox="1"/>
      </xdr:nvSpPr>
      <xdr:spPr>
        <a:xfrm>
          <a:off x="12611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135363</xdr:rowOff>
    </xdr:from>
    <xdr:ext cx="405111" cy="259045"/>
    <xdr:sp macro="" textlink="">
      <xdr:nvSpPr>
        <xdr:cNvPr id="790" name="n_2mainValue【公民館】&#10;有形固定資産減価償却率">
          <a:extLst>
            <a:ext uri="{FF2B5EF4-FFF2-40B4-BE49-F238E27FC236}">
              <a16:creationId xmlns:a16="http://schemas.microsoft.com/office/drawing/2014/main" id="{43F1DA37-2872-48BA-AD9D-3BF3B19BECB6}"/>
            </a:ext>
          </a:extLst>
        </xdr:cNvPr>
        <xdr:cNvSpPr txBox="1"/>
      </xdr:nvSpPr>
      <xdr:spPr>
        <a:xfrm>
          <a:off x="14389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11991</xdr:rowOff>
    </xdr:from>
    <xdr:ext cx="405111" cy="259045"/>
    <xdr:sp macro="" textlink="">
      <xdr:nvSpPr>
        <xdr:cNvPr id="791" name="n_3mainValue【公民館】&#10;有形固定資産減価償却率">
          <a:extLst>
            <a:ext uri="{FF2B5EF4-FFF2-40B4-BE49-F238E27FC236}">
              <a16:creationId xmlns:a16="http://schemas.microsoft.com/office/drawing/2014/main" id="{09E4E3BB-44F6-4692-B5C2-A5AA9E5EA29A}"/>
            </a:ext>
          </a:extLst>
        </xdr:cNvPr>
        <xdr:cNvSpPr txBox="1"/>
      </xdr:nvSpPr>
      <xdr:spPr>
        <a:xfrm>
          <a:off x="13500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152416</xdr:rowOff>
    </xdr:from>
    <xdr:ext cx="405111" cy="259045"/>
    <xdr:sp macro="" textlink="">
      <xdr:nvSpPr>
        <xdr:cNvPr id="792" name="n_4mainValue【公民館】&#10;有形固定資産減価償却率">
          <a:extLst>
            <a:ext uri="{FF2B5EF4-FFF2-40B4-BE49-F238E27FC236}">
              <a16:creationId xmlns:a16="http://schemas.microsoft.com/office/drawing/2014/main" id="{B956E9B5-05F4-4506-9F81-4F1F79507A00}"/>
            </a:ext>
          </a:extLst>
        </xdr:cNvPr>
        <xdr:cNvSpPr txBox="1"/>
      </xdr:nvSpPr>
      <xdr:spPr>
        <a:xfrm>
          <a:off x="12611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BFDCDACB-50D6-4BFF-B75D-EB2FAC7A9FF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F2BE8C45-7E5C-4E5E-A195-2AD364D5C75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48DBC899-F0FF-4EB2-AA1F-91CEB6BD5CC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244C1D91-2ED5-4D4B-AFBA-C21C56C5D7B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2B14159C-BB31-43B1-8B1F-4B89D2CE677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0D33396F-C947-4A3D-BCBB-30FB4B4351E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D23E009E-6B30-423F-80DC-1CF598AF093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B5F6D892-15D7-4B6D-A065-8799337DE9C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4FDD8959-3AF9-41E2-8C92-09DC0F10DA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1FD7E1CE-CCF1-47CA-B1D6-CAC3DAA7192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3" name="直線コネクタ 802">
          <a:extLst>
            <a:ext uri="{FF2B5EF4-FFF2-40B4-BE49-F238E27FC236}">
              <a16:creationId xmlns:a16="http://schemas.microsoft.com/office/drawing/2014/main" id="{01AB3D27-6296-42B6-BD2D-40C9C562BA76}"/>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4" name="テキスト ボックス 803">
          <a:extLst>
            <a:ext uri="{FF2B5EF4-FFF2-40B4-BE49-F238E27FC236}">
              <a16:creationId xmlns:a16="http://schemas.microsoft.com/office/drawing/2014/main" id="{EFA6EE92-65C6-49AC-AF61-2AE1EC1915C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5" name="直線コネクタ 804">
          <a:extLst>
            <a:ext uri="{FF2B5EF4-FFF2-40B4-BE49-F238E27FC236}">
              <a16:creationId xmlns:a16="http://schemas.microsoft.com/office/drawing/2014/main" id="{562B8CB9-5299-4709-9268-7BF72AE3E5BB}"/>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6" name="テキスト ボックス 805">
          <a:extLst>
            <a:ext uri="{FF2B5EF4-FFF2-40B4-BE49-F238E27FC236}">
              <a16:creationId xmlns:a16="http://schemas.microsoft.com/office/drawing/2014/main" id="{031F8D88-9F87-420B-AC74-211F8D195DA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7" name="直線コネクタ 806">
          <a:extLst>
            <a:ext uri="{FF2B5EF4-FFF2-40B4-BE49-F238E27FC236}">
              <a16:creationId xmlns:a16="http://schemas.microsoft.com/office/drawing/2014/main" id="{00C8A8DE-FEC2-4495-A9A2-5A58732FAF0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8" name="テキスト ボックス 807">
          <a:extLst>
            <a:ext uri="{FF2B5EF4-FFF2-40B4-BE49-F238E27FC236}">
              <a16:creationId xmlns:a16="http://schemas.microsoft.com/office/drawing/2014/main" id="{D43C0D70-17F6-48BE-8FAC-7676749871E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9" name="直線コネクタ 808">
          <a:extLst>
            <a:ext uri="{FF2B5EF4-FFF2-40B4-BE49-F238E27FC236}">
              <a16:creationId xmlns:a16="http://schemas.microsoft.com/office/drawing/2014/main" id="{7C1EA6C1-F9A3-4F92-A379-A5D3CAF5EA6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0" name="テキスト ボックス 809">
          <a:extLst>
            <a:ext uri="{FF2B5EF4-FFF2-40B4-BE49-F238E27FC236}">
              <a16:creationId xmlns:a16="http://schemas.microsoft.com/office/drawing/2014/main" id="{54F30FCF-B024-4979-AC7B-E4229BEA22A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DDA6D78F-0D9A-4FB3-A791-2EA678D5FFC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B5091A13-EE73-41B0-818D-336F5C8CF0C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003A0BA1-37DC-48CA-88B4-BCFF169AA6F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814" name="直線コネクタ 813">
          <a:extLst>
            <a:ext uri="{FF2B5EF4-FFF2-40B4-BE49-F238E27FC236}">
              <a16:creationId xmlns:a16="http://schemas.microsoft.com/office/drawing/2014/main" id="{8D93E789-A5FA-4CE9-9F14-2B6EA5C4AA29}"/>
            </a:ext>
          </a:extLst>
        </xdr:cNvPr>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15" name="【公民館】&#10;一人当たり面積最小値テキスト">
          <a:extLst>
            <a:ext uri="{FF2B5EF4-FFF2-40B4-BE49-F238E27FC236}">
              <a16:creationId xmlns:a16="http://schemas.microsoft.com/office/drawing/2014/main" id="{B5C809F4-4CB6-49D5-929E-A7268021788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16" name="直線コネクタ 815">
          <a:extLst>
            <a:ext uri="{FF2B5EF4-FFF2-40B4-BE49-F238E27FC236}">
              <a16:creationId xmlns:a16="http://schemas.microsoft.com/office/drawing/2014/main" id="{20675ABD-2B0C-4EE7-9FC4-0D6FA1B8897D}"/>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817" name="【公民館】&#10;一人当たり面積最大値テキスト">
          <a:extLst>
            <a:ext uri="{FF2B5EF4-FFF2-40B4-BE49-F238E27FC236}">
              <a16:creationId xmlns:a16="http://schemas.microsoft.com/office/drawing/2014/main" id="{568CA1E6-196B-4CAE-A7EA-4EBF6EAB5CD5}"/>
            </a:ext>
          </a:extLst>
        </xdr:cNvPr>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818" name="直線コネクタ 817">
          <a:extLst>
            <a:ext uri="{FF2B5EF4-FFF2-40B4-BE49-F238E27FC236}">
              <a16:creationId xmlns:a16="http://schemas.microsoft.com/office/drawing/2014/main" id="{76E5882A-5447-472E-8529-8E5AD5A669E6}"/>
            </a:ext>
          </a:extLst>
        </xdr:cNvPr>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19" name="【公民館】&#10;一人当たり面積平均値テキスト">
          <a:extLst>
            <a:ext uri="{FF2B5EF4-FFF2-40B4-BE49-F238E27FC236}">
              <a16:creationId xmlns:a16="http://schemas.microsoft.com/office/drawing/2014/main" id="{373C8179-CA6A-4A7E-8AD6-9A1289BCA71B}"/>
            </a:ext>
          </a:extLst>
        </xdr:cNvPr>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0" name="フローチャート: 判断 819">
          <a:extLst>
            <a:ext uri="{FF2B5EF4-FFF2-40B4-BE49-F238E27FC236}">
              <a16:creationId xmlns:a16="http://schemas.microsoft.com/office/drawing/2014/main" id="{E8F42393-CC4D-478C-9688-839650282463}"/>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821" name="フローチャート: 判断 820">
          <a:extLst>
            <a:ext uri="{FF2B5EF4-FFF2-40B4-BE49-F238E27FC236}">
              <a16:creationId xmlns:a16="http://schemas.microsoft.com/office/drawing/2014/main" id="{C75638BD-3C84-4B8F-B7BD-A9C37B2A6ACE}"/>
            </a:ext>
          </a:extLst>
        </xdr:cNvPr>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2" name="フローチャート: 判断 821">
          <a:extLst>
            <a:ext uri="{FF2B5EF4-FFF2-40B4-BE49-F238E27FC236}">
              <a16:creationId xmlns:a16="http://schemas.microsoft.com/office/drawing/2014/main" id="{426AF30F-D217-4E7B-B48D-5118E55B9851}"/>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23" name="フローチャート: 判断 822">
          <a:extLst>
            <a:ext uri="{FF2B5EF4-FFF2-40B4-BE49-F238E27FC236}">
              <a16:creationId xmlns:a16="http://schemas.microsoft.com/office/drawing/2014/main" id="{BEF5A33C-21C0-4435-ABDB-74F038093105}"/>
            </a:ext>
          </a:extLst>
        </xdr:cNvPr>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824" name="フローチャート: 判断 823">
          <a:extLst>
            <a:ext uri="{FF2B5EF4-FFF2-40B4-BE49-F238E27FC236}">
              <a16:creationId xmlns:a16="http://schemas.microsoft.com/office/drawing/2014/main" id="{5B883705-FAC6-46EC-88FC-56D18FB26631}"/>
            </a:ext>
          </a:extLst>
        </xdr:cNvPr>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89F7E5D8-9A24-4DD3-A601-2719ED44852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7A84F58-D1D9-41D4-8D5A-7ABDED6421D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7EB085E9-4749-4B69-8170-56F8419F181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7AD2D539-7CBD-44C7-B943-7682E102550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DB0A6A32-29DE-42CD-BFE8-EA3C6CCA42C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59689</xdr:rowOff>
    </xdr:from>
    <xdr:to>
      <xdr:col>107</xdr:col>
      <xdr:colOff>101600</xdr:colOff>
      <xdr:row>107</xdr:row>
      <xdr:rowOff>161289</xdr:rowOff>
    </xdr:to>
    <xdr:sp macro="" textlink="">
      <xdr:nvSpPr>
        <xdr:cNvPr id="830" name="楕円 829">
          <a:extLst>
            <a:ext uri="{FF2B5EF4-FFF2-40B4-BE49-F238E27FC236}">
              <a16:creationId xmlns:a16="http://schemas.microsoft.com/office/drawing/2014/main" id="{0ADD6C53-59C6-4326-BF0E-A0445AFCFAEE}"/>
            </a:ext>
          </a:extLst>
        </xdr:cNvPr>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7113</xdr:rowOff>
    </xdr:from>
    <xdr:to>
      <xdr:col>102</xdr:col>
      <xdr:colOff>165100</xdr:colOff>
      <xdr:row>103</xdr:row>
      <xdr:rowOff>108713</xdr:rowOff>
    </xdr:to>
    <xdr:sp macro="" textlink="">
      <xdr:nvSpPr>
        <xdr:cNvPr id="831" name="楕円 830">
          <a:extLst>
            <a:ext uri="{FF2B5EF4-FFF2-40B4-BE49-F238E27FC236}">
              <a16:creationId xmlns:a16="http://schemas.microsoft.com/office/drawing/2014/main" id="{8C411A16-5CAF-441C-B818-BA6234F67CC0}"/>
            </a:ext>
          </a:extLst>
        </xdr:cNvPr>
        <xdr:cNvSpPr/>
      </xdr:nvSpPr>
      <xdr:spPr>
        <a:xfrm>
          <a:off x="19494500" y="176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57913</xdr:rowOff>
    </xdr:from>
    <xdr:to>
      <xdr:col>107</xdr:col>
      <xdr:colOff>50800</xdr:colOff>
      <xdr:row>107</xdr:row>
      <xdr:rowOff>110489</xdr:rowOff>
    </xdr:to>
    <xdr:cxnSp macro="">
      <xdr:nvCxnSpPr>
        <xdr:cNvPr id="832" name="直線コネクタ 831">
          <a:extLst>
            <a:ext uri="{FF2B5EF4-FFF2-40B4-BE49-F238E27FC236}">
              <a16:creationId xmlns:a16="http://schemas.microsoft.com/office/drawing/2014/main" id="{E7028D97-8CDB-428C-BBD9-33F81061E025}"/>
            </a:ext>
          </a:extLst>
        </xdr:cNvPr>
        <xdr:cNvCxnSpPr/>
      </xdr:nvCxnSpPr>
      <xdr:spPr>
        <a:xfrm>
          <a:off x="19545300" y="17717263"/>
          <a:ext cx="889000" cy="73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18542</xdr:rowOff>
    </xdr:from>
    <xdr:to>
      <xdr:col>98</xdr:col>
      <xdr:colOff>38100</xdr:colOff>
      <xdr:row>103</xdr:row>
      <xdr:rowOff>120142</xdr:rowOff>
    </xdr:to>
    <xdr:sp macro="" textlink="">
      <xdr:nvSpPr>
        <xdr:cNvPr id="833" name="楕円 832">
          <a:extLst>
            <a:ext uri="{FF2B5EF4-FFF2-40B4-BE49-F238E27FC236}">
              <a16:creationId xmlns:a16="http://schemas.microsoft.com/office/drawing/2014/main" id="{6F60F321-068A-4325-9A58-6F0D3120373D}"/>
            </a:ext>
          </a:extLst>
        </xdr:cNvPr>
        <xdr:cNvSpPr/>
      </xdr:nvSpPr>
      <xdr:spPr>
        <a:xfrm>
          <a:off x="18605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57913</xdr:rowOff>
    </xdr:from>
    <xdr:to>
      <xdr:col>102</xdr:col>
      <xdr:colOff>114300</xdr:colOff>
      <xdr:row>103</xdr:row>
      <xdr:rowOff>69342</xdr:rowOff>
    </xdr:to>
    <xdr:cxnSp macro="">
      <xdr:nvCxnSpPr>
        <xdr:cNvPr id="834" name="直線コネクタ 833">
          <a:extLst>
            <a:ext uri="{FF2B5EF4-FFF2-40B4-BE49-F238E27FC236}">
              <a16:creationId xmlns:a16="http://schemas.microsoft.com/office/drawing/2014/main" id="{DC567083-5061-4E80-B239-20123DC1AA7F}"/>
            </a:ext>
          </a:extLst>
        </xdr:cNvPr>
        <xdr:cNvCxnSpPr/>
      </xdr:nvCxnSpPr>
      <xdr:spPr>
        <a:xfrm flipV="1">
          <a:off x="18656300" y="1771726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81805</xdr:rowOff>
    </xdr:from>
    <xdr:ext cx="469744" cy="259045"/>
    <xdr:sp macro="" textlink="">
      <xdr:nvSpPr>
        <xdr:cNvPr id="835" name="n_1aveValue【公民館】&#10;一人当たり面積">
          <a:extLst>
            <a:ext uri="{FF2B5EF4-FFF2-40B4-BE49-F238E27FC236}">
              <a16:creationId xmlns:a16="http://schemas.microsoft.com/office/drawing/2014/main" id="{C237F3A0-CF2E-4FFA-B0C1-CE31FC5C9FC9}"/>
            </a:ext>
          </a:extLst>
        </xdr:cNvPr>
        <xdr:cNvSpPr txBox="1"/>
      </xdr:nvSpPr>
      <xdr:spPr>
        <a:xfrm>
          <a:off x="21075727" y="179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836" name="n_2aveValue【公民館】&#10;一人当たり面積">
          <a:extLst>
            <a:ext uri="{FF2B5EF4-FFF2-40B4-BE49-F238E27FC236}">
              <a16:creationId xmlns:a16="http://schemas.microsoft.com/office/drawing/2014/main" id="{0C15DB84-FA56-4D27-BDC8-A2004C28BB16}"/>
            </a:ext>
          </a:extLst>
        </xdr:cNvPr>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837" name="n_3aveValue【公民館】&#10;一人当たり面積">
          <a:extLst>
            <a:ext uri="{FF2B5EF4-FFF2-40B4-BE49-F238E27FC236}">
              <a16:creationId xmlns:a16="http://schemas.microsoft.com/office/drawing/2014/main" id="{20477795-E51B-45CE-8431-C977D7B1587D}"/>
            </a:ext>
          </a:extLst>
        </xdr:cNvPr>
        <xdr:cNvSpPr txBox="1"/>
      </xdr:nvSpPr>
      <xdr:spPr>
        <a:xfrm>
          <a:off x="19310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838" name="n_4aveValue【公民館】&#10;一人当たり面積">
          <a:extLst>
            <a:ext uri="{FF2B5EF4-FFF2-40B4-BE49-F238E27FC236}">
              <a16:creationId xmlns:a16="http://schemas.microsoft.com/office/drawing/2014/main" id="{BF9B72BA-6761-4170-AC87-1BF411ADAEEF}"/>
            </a:ext>
          </a:extLst>
        </xdr:cNvPr>
        <xdr:cNvSpPr txBox="1"/>
      </xdr:nvSpPr>
      <xdr:spPr>
        <a:xfrm>
          <a:off x="18421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839" name="n_2mainValue【公民館】&#10;一人当たり面積">
          <a:extLst>
            <a:ext uri="{FF2B5EF4-FFF2-40B4-BE49-F238E27FC236}">
              <a16:creationId xmlns:a16="http://schemas.microsoft.com/office/drawing/2014/main" id="{7368A6D6-5128-4602-9E21-F5EE4DD86677}"/>
            </a:ext>
          </a:extLst>
        </xdr:cNvPr>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125240</xdr:rowOff>
    </xdr:from>
    <xdr:ext cx="469744" cy="259045"/>
    <xdr:sp macro="" textlink="">
      <xdr:nvSpPr>
        <xdr:cNvPr id="840" name="n_3mainValue【公民館】&#10;一人当たり面積">
          <a:extLst>
            <a:ext uri="{FF2B5EF4-FFF2-40B4-BE49-F238E27FC236}">
              <a16:creationId xmlns:a16="http://schemas.microsoft.com/office/drawing/2014/main" id="{7D714310-0C4E-4CF0-BFEA-09506732A39F}"/>
            </a:ext>
          </a:extLst>
        </xdr:cNvPr>
        <xdr:cNvSpPr txBox="1"/>
      </xdr:nvSpPr>
      <xdr:spPr>
        <a:xfrm>
          <a:off x="19310427" y="1744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136669</xdr:rowOff>
    </xdr:from>
    <xdr:ext cx="469744" cy="259045"/>
    <xdr:sp macro="" textlink="">
      <xdr:nvSpPr>
        <xdr:cNvPr id="841" name="n_4mainValue【公民館】&#10;一人当たり面積">
          <a:extLst>
            <a:ext uri="{FF2B5EF4-FFF2-40B4-BE49-F238E27FC236}">
              <a16:creationId xmlns:a16="http://schemas.microsoft.com/office/drawing/2014/main" id="{6CC9CBE0-F69D-40EA-A76D-84EFE14BE392}"/>
            </a:ext>
          </a:extLst>
        </xdr:cNvPr>
        <xdr:cNvSpPr txBox="1"/>
      </xdr:nvSpPr>
      <xdr:spPr>
        <a:xfrm>
          <a:off x="18421427" y="1745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2" name="正方形/長方形 841">
          <a:extLst>
            <a:ext uri="{FF2B5EF4-FFF2-40B4-BE49-F238E27FC236}">
              <a16:creationId xmlns:a16="http://schemas.microsoft.com/office/drawing/2014/main" id="{DB4D3C3E-254B-4C94-8C98-98916B6C416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3" name="正方形/長方形 842">
          <a:extLst>
            <a:ext uri="{FF2B5EF4-FFF2-40B4-BE49-F238E27FC236}">
              <a16:creationId xmlns:a16="http://schemas.microsoft.com/office/drawing/2014/main" id="{6C27310F-AACA-40CE-ACA0-DB935474107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4" name="テキスト ボックス 843">
          <a:extLst>
            <a:ext uri="{FF2B5EF4-FFF2-40B4-BE49-F238E27FC236}">
              <a16:creationId xmlns:a16="http://schemas.microsoft.com/office/drawing/2014/main" id="{3D8DEC24-3C2A-49AA-8B51-CB0FC1AC61D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一人当たりの面積、延長、資産額等については、どの施設も類似団体より高い水準にある。これは、当市は８町村が合併しており、合併前の旧町村毎に整備した公共施設を引き継いだため、類似団体と比べて保有施設数が多い状況にあること、また少子高齢化による人口減少に伴い、施設数に比して人口がさほど多くないことが要因としてあげられる。さらに、市域面積が広大で、山間部を有することかつ平野部は広範囲で散居村を形成していることから、必然的に道路、橋りょう・トンネル等のインフラ資産が多くなる傾向にあり、特に道路については、有形固定資産減価償却率及び一人当たり延長が類似団体と比較して高くなっている。今後は、施設の維持管理費が増嵩することから、さらなる公共施設の統廃合、民間への譲渡等を計画的に進めるとともに、必要なインフラの整備及び計画的な維持修繕を両立させるため、所要の財源を確保することが求められる。</a:t>
          </a:r>
        </a:p>
        <a:p>
          <a:r>
            <a:rPr kumimoji="1" lang="ja-JP" altLang="en-US" sz="900">
              <a:latin typeface="ＭＳ Ｐゴシック" panose="020B0600070205080204" pitchFamily="50" charset="-128"/>
              <a:ea typeface="ＭＳ Ｐゴシック" panose="020B0600070205080204" pitchFamily="50" charset="-128"/>
            </a:rPr>
            <a:t>　なお、有形固定資産減価償却率が類似団体に比して特に低くなっている施設は、保育所、学校施設及び児童館であるが、その主な要因は以下のとおりである。</a:t>
          </a:r>
        </a:p>
        <a:p>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認定こども園・保育所</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合併後、平成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年度までに保育園の統合及び新設を実施してきたこと。（保育園数　</a:t>
          </a:r>
          <a:r>
            <a:rPr kumimoji="1" lang="en-US" altLang="ja-JP" sz="900">
              <a:latin typeface="ＭＳ Ｐゴシック" panose="020B0600070205080204" pitchFamily="50" charset="-128"/>
              <a:ea typeface="ＭＳ Ｐゴシック" panose="020B0600070205080204" pitchFamily="50" charset="-128"/>
            </a:rPr>
            <a:t>H16</a:t>
          </a:r>
          <a:r>
            <a:rPr kumimoji="1" lang="ja-JP" altLang="en-US" sz="900">
              <a:latin typeface="ＭＳ Ｐゴシック" panose="020B0600070205080204" pitchFamily="50" charset="-128"/>
              <a:ea typeface="ＭＳ Ｐゴシック" panose="020B0600070205080204" pitchFamily="50" charset="-128"/>
            </a:rPr>
            <a:t>合併時：</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所 → </a:t>
          </a:r>
          <a:r>
            <a:rPr kumimoji="1" lang="en-US" altLang="ja-JP" sz="900">
              <a:latin typeface="ＭＳ Ｐゴシック" panose="020B0600070205080204" pitchFamily="50" charset="-128"/>
              <a:ea typeface="ＭＳ Ｐゴシック" panose="020B0600070205080204" pitchFamily="50" charset="-128"/>
            </a:rPr>
            <a:t>H28</a:t>
          </a:r>
          <a:r>
            <a:rPr kumimoji="1" lang="ja-JP" altLang="en-US" sz="900">
              <a:latin typeface="ＭＳ Ｐゴシック" panose="020B0600070205080204" pitchFamily="50" charset="-128"/>
              <a:ea typeface="ＭＳ Ｐゴシック" panose="020B0600070205080204" pitchFamily="50" charset="-128"/>
            </a:rPr>
            <a:t>以降：</a:t>
          </a:r>
          <a:r>
            <a:rPr kumimoji="1" lang="en-US" altLang="ja-JP" sz="900">
              <a:latin typeface="ＭＳ Ｐゴシック" panose="020B0600070205080204" pitchFamily="50" charset="-128"/>
              <a:ea typeface="ＭＳ Ｐゴシック" panose="020B0600070205080204" pitchFamily="50" charset="-128"/>
            </a:rPr>
            <a:t>12</a:t>
          </a:r>
          <a:r>
            <a:rPr kumimoji="1" lang="ja-JP" altLang="en-US" sz="900">
              <a:latin typeface="ＭＳ Ｐゴシック" panose="020B0600070205080204" pitchFamily="50" charset="-128"/>
              <a:ea typeface="ＭＳ Ｐゴシック" panose="020B0600070205080204" pitchFamily="50" charset="-128"/>
            </a:rPr>
            <a:t>所）</a:t>
          </a:r>
        </a:p>
        <a:p>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児童館</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保育園と同様、合併特例債等を活用し、新設及び改築したこと。（児童館数　</a:t>
          </a:r>
          <a:r>
            <a:rPr kumimoji="1" lang="en-US" altLang="ja-JP" sz="900">
              <a:latin typeface="ＭＳ Ｐゴシック" panose="020B0600070205080204" pitchFamily="50" charset="-128"/>
              <a:ea typeface="ＭＳ Ｐゴシック" panose="020B0600070205080204" pitchFamily="50" charset="-128"/>
            </a:rPr>
            <a:t>H16</a:t>
          </a:r>
          <a:r>
            <a:rPr kumimoji="1" lang="ja-JP" altLang="en-US" sz="900">
              <a:latin typeface="ＭＳ Ｐゴシック" panose="020B0600070205080204" pitchFamily="50" charset="-128"/>
              <a:ea typeface="ＭＳ Ｐゴシック" panose="020B0600070205080204" pitchFamily="50" charset="-128"/>
            </a:rPr>
            <a:t>合併時：</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館 → </a:t>
          </a:r>
          <a:r>
            <a:rPr kumimoji="1" lang="en-US" altLang="ja-JP" sz="900">
              <a:latin typeface="ＭＳ Ｐゴシック" panose="020B0600070205080204" pitchFamily="50" charset="-128"/>
              <a:ea typeface="ＭＳ Ｐゴシック" panose="020B0600070205080204" pitchFamily="50" charset="-128"/>
            </a:rPr>
            <a:t>H26</a:t>
          </a:r>
          <a:r>
            <a:rPr kumimoji="1" lang="ja-JP" altLang="en-US" sz="900">
              <a:latin typeface="ＭＳ Ｐゴシック" panose="020B0600070205080204" pitchFamily="50" charset="-128"/>
              <a:ea typeface="ＭＳ Ｐゴシック" panose="020B0600070205080204" pitchFamily="50" charset="-128"/>
            </a:rPr>
            <a:t>以降：</a:t>
          </a:r>
          <a:r>
            <a:rPr kumimoji="1" lang="en-US" altLang="ja-JP" sz="900">
              <a:latin typeface="ＭＳ Ｐゴシック" panose="020B0600070205080204" pitchFamily="50" charset="-128"/>
              <a:ea typeface="ＭＳ Ｐゴシック" panose="020B0600070205080204" pitchFamily="50" charset="-128"/>
            </a:rPr>
            <a:t>4</a:t>
          </a:r>
          <a:r>
            <a:rPr kumimoji="1" lang="ja-JP" altLang="en-US" sz="900">
              <a:latin typeface="ＭＳ Ｐゴシック" panose="020B0600070205080204" pitchFamily="50" charset="-128"/>
              <a:ea typeface="ＭＳ Ｐゴシック" panose="020B0600070205080204" pitchFamily="50" charset="-128"/>
            </a:rPr>
            <a:t>館）　</a:t>
          </a:r>
        </a:p>
        <a:p>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学校施設</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小・中学校の統合及び既存校の長寿命化改修を計画的に実施してきたこと。（小学校数　</a:t>
          </a:r>
          <a:r>
            <a:rPr kumimoji="1" lang="en-US" altLang="ja-JP" sz="900">
              <a:latin typeface="ＭＳ Ｐゴシック" panose="020B0600070205080204" pitchFamily="50" charset="-128"/>
              <a:ea typeface="ＭＳ Ｐゴシック" panose="020B0600070205080204" pitchFamily="50" charset="-128"/>
            </a:rPr>
            <a:t>H16</a:t>
          </a:r>
          <a:r>
            <a:rPr kumimoji="1" lang="ja-JP" altLang="en-US" sz="900">
              <a:latin typeface="ＭＳ Ｐゴシック" panose="020B0600070205080204" pitchFamily="50" charset="-128"/>
              <a:ea typeface="ＭＳ Ｐゴシック" panose="020B0600070205080204" pitchFamily="50" charset="-128"/>
            </a:rPr>
            <a:t>合併時：</a:t>
          </a:r>
          <a:r>
            <a:rPr kumimoji="1" lang="en-US" altLang="ja-JP" sz="900">
              <a:latin typeface="ＭＳ Ｐゴシック" panose="020B0600070205080204" pitchFamily="50" charset="-128"/>
              <a:ea typeface="ＭＳ Ｐゴシック" panose="020B0600070205080204" pitchFamily="50" charset="-128"/>
            </a:rPr>
            <a:t>11</a:t>
          </a:r>
          <a:r>
            <a:rPr kumimoji="1" lang="ja-JP" altLang="en-US" sz="900">
              <a:latin typeface="ＭＳ Ｐゴシック" panose="020B0600070205080204" pitchFamily="50" charset="-128"/>
              <a:ea typeface="ＭＳ Ｐゴシック" panose="020B0600070205080204" pitchFamily="50" charset="-128"/>
            </a:rPr>
            <a:t>校 → </a:t>
          </a:r>
          <a:r>
            <a:rPr kumimoji="1" lang="en-US" altLang="ja-JP" sz="900">
              <a:latin typeface="ＭＳ Ｐゴシック" panose="020B0600070205080204" pitchFamily="50" charset="-128"/>
              <a:ea typeface="ＭＳ Ｐゴシック" panose="020B0600070205080204" pitchFamily="50" charset="-128"/>
            </a:rPr>
            <a:t>H26</a:t>
          </a:r>
          <a:r>
            <a:rPr kumimoji="1" lang="ja-JP" altLang="en-US" sz="900">
              <a:latin typeface="ＭＳ Ｐゴシック" panose="020B0600070205080204" pitchFamily="50" charset="-128"/>
              <a:ea typeface="ＭＳ Ｐゴシック" panose="020B0600070205080204" pitchFamily="50" charset="-128"/>
            </a:rPr>
            <a:t>以降：</a:t>
          </a:r>
          <a:r>
            <a:rPr kumimoji="1" lang="en-US" altLang="ja-JP" sz="900">
              <a:latin typeface="ＭＳ Ｐゴシック" panose="020B0600070205080204" pitchFamily="50" charset="-128"/>
              <a:ea typeface="ＭＳ Ｐゴシック" panose="020B0600070205080204" pitchFamily="50" charset="-128"/>
            </a:rPr>
            <a:t>9</a:t>
          </a:r>
          <a:r>
            <a:rPr kumimoji="1" lang="ja-JP" altLang="en-US" sz="900">
              <a:latin typeface="ＭＳ Ｐゴシック" panose="020B0600070205080204" pitchFamily="50" charset="-128"/>
              <a:ea typeface="ＭＳ Ｐゴシック" panose="020B0600070205080204" pitchFamily="50" charset="-128"/>
            </a:rPr>
            <a:t>校、中学校数　</a:t>
          </a:r>
          <a:r>
            <a:rPr kumimoji="1" lang="en-US" altLang="ja-JP" sz="900">
              <a:latin typeface="ＭＳ Ｐゴシック" panose="020B0600070205080204" pitchFamily="50" charset="-128"/>
              <a:ea typeface="ＭＳ Ｐゴシック" panose="020B0600070205080204" pitchFamily="50" charset="-128"/>
            </a:rPr>
            <a:t>H16</a:t>
          </a:r>
          <a:r>
            <a:rPr kumimoji="1" lang="ja-JP" altLang="en-US" sz="900">
              <a:latin typeface="ＭＳ Ｐゴシック" panose="020B0600070205080204" pitchFamily="50" charset="-128"/>
              <a:ea typeface="ＭＳ Ｐゴシック" panose="020B0600070205080204" pitchFamily="50" charset="-128"/>
            </a:rPr>
            <a:t>合併時：</a:t>
          </a:r>
          <a:r>
            <a:rPr kumimoji="1" lang="en-US" altLang="ja-JP" sz="900">
              <a:latin typeface="ＭＳ Ｐゴシック" panose="020B0600070205080204" pitchFamily="50" charset="-128"/>
              <a:ea typeface="ＭＳ Ｐゴシック" panose="020B0600070205080204" pitchFamily="50" charset="-128"/>
            </a:rPr>
            <a:t>9</a:t>
          </a:r>
          <a:r>
            <a:rPr kumimoji="1" lang="ja-JP" altLang="en-US" sz="900">
              <a:latin typeface="ＭＳ Ｐゴシック" panose="020B0600070205080204" pitchFamily="50" charset="-128"/>
              <a:ea typeface="ＭＳ Ｐゴシック" panose="020B0600070205080204" pitchFamily="50" charset="-128"/>
            </a:rPr>
            <a:t>校 → </a:t>
          </a:r>
          <a:r>
            <a:rPr kumimoji="1" lang="en-US" altLang="ja-JP" sz="900">
              <a:latin typeface="ＭＳ Ｐゴシック" panose="020B0600070205080204" pitchFamily="50" charset="-128"/>
              <a:ea typeface="ＭＳ Ｐゴシック" panose="020B0600070205080204" pitchFamily="50" charset="-128"/>
            </a:rPr>
            <a:t>H21</a:t>
          </a:r>
          <a:r>
            <a:rPr kumimoji="1" lang="ja-JP" altLang="en-US" sz="900">
              <a:latin typeface="ＭＳ Ｐゴシック" panose="020B0600070205080204" pitchFamily="50" charset="-128"/>
              <a:ea typeface="ＭＳ Ｐゴシック" panose="020B0600070205080204" pitchFamily="50" charset="-128"/>
            </a:rPr>
            <a:t>以降：</a:t>
          </a:r>
          <a:r>
            <a:rPr kumimoji="1" lang="en-US" altLang="ja-JP" sz="900">
              <a:latin typeface="ＭＳ Ｐゴシック" panose="020B0600070205080204" pitchFamily="50" charset="-128"/>
              <a:ea typeface="ＭＳ Ｐゴシック" panose="020B0600070205080204" pitchFamily="50" charset="-128"/>
            </a:rPr>
            <a:t>8</a:t>
          </a:r>
          <a:r>
            <a:rPr kumimoji="1" lang="ja-JP" altLang="en-US" sz="900">
              <a:latin typeface="ＭＳ Ｐゴシック" panose="020B0600070205080204" pitchFamily="50" charset="-128"/>
              <a:ea typeface="ＭＳ Ｐゴシック" panose="020B0600070205080204" pitchFamily="50" charset="-128"/>
            </a:rPr>
            <a:t>校　</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令和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年度から、小学校</a:t>
          </a:r>
          <a:r>
            <a:rPr kumimoji="1" lang="en-US" altLang="ja-JP" sz="900">
              <a:latin typeface="ＭＳ Ｐゴシック" panose="020B0600070205080204" pitchFamily="50" charset="-128"/>
              <a:ea typeface="ＭＳ Ｐゴシック" panose="020B0600070205080204" pitchFamily="50" charset="-128"/>
            </a:rPr>
            <a:t>1</a:t>
          </a:r>
          <a:r>
            <a:rPr kumimoji="1" lang="ja-JP" altLang="en-US" sz="900">
              <a:latin typeface="ＭＳ Ｐゴシック" panose="020B0600070205080204" pitchFamily="50" charset="-128"/>
              <a:ea typeface="ＭＳ Ｐゴシック" panose="020B0600070205080204" pitchFamily="50" charset="-128"/>
            </a:rPr>
            <a:t>校・中学校</a:t>
          </a:r>
          <a:r>
            <a:rPr kumimoji="1" lang="en-US" altLang="ja-JP" sz="900">
              <a:latin typeface="ＭＳ Ｐゴシック" panose="020B0600070205080204" pitchFamily="50" charset="-128"/>
              <a:ea typeface="ＭＳ Ｐゴシック" panose="020B0600070205080204" pitchFamily="50" charset="-128"/>
            </a:rPr>
            <a:t>1</a:t>
          </a:r>
          <a:r>
            <a:rPr kumimoji="1" lang="ja-JP" altLang="en-US" sz="900">
              <a:latin typeface="ＭＳ Ｐゴシック" panose="020B0600070205080204" pitchFamily="50" charset="-128"/>
              <a:ea typeface="ＭＳ Ｐゴシック" panose="020B0600070205080204" pitchFamily="50" charset="-128"/>
            </a:rPr>
            <a:t>校が改組され、義務教育学校となった。）</a:t>
          </a:r>
        </a:p>
        <a:p>
          <a:r>
            <a:rPr kumimoji="1" lang="ja-JP" altLang="en-US" sz="900">
              <a:latin typeface="ＭＳ Ｐゴシック" panose="020B0600070205080204" pitchFamily="50" charset="-128"/>
              <a:ea typeface="ＭＳ Ｐゴシック" panose="020B0600070205080204" pitchFamily="50" charset="-128"/>
            </a:rPr>
            <a:t>　また、公民館については、令和元年度より、小規模多機能自治への移行に伴い公民館を廃止し交流センターとなったため、完全移行となった令和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年度以降は当該団体値がない。（</a:t>
          </a:r>
          <a:r>
            <a:rPr kumimoji="1" lang="en-US" altLang="ja-JP" sz="900">
              <a:latin typeface="ＭＳ Ｐゴシック" panose="020B0600070205080204" pitchFamily="50" charset="-128"/>
              <a:ea typeface="ＭＳ Ｐゴシック" panose="020B0600070205080204" pitchFamily="50" charset="-128"/>
            </a:rPr>
            <a:t>H30</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32</a:t>
          </a:r>
          <a:r>
            <a:rPr kumimoji="1" lang="ja-JP" altLang="en-US" sz="900">
              <a:latin typeface="ＭＳ Ｐゴシック" panose="020B0600070205080204" pitchFamily="50" charset="-128"/>
              <a:ea typeface="ＭＳ Ｐゴシック" panose="020B0600070205080204" pitchFamily="50" charset="-128"/>
            </a:rPr>
            <a:t>館 → </a:t>
          </a:r>
          <a:r>
            <a:rPr kumimoji="1" lang="en-US" altLang="ja-JP" sz="900">
              <a:latin typeface="ＭＳ Ｐゴシック" panose="020B0600070205080204" pitchFamily="50" charset="-128"/>
              <a:ea typeface="ＭＳ Ｐゴシック" panose="020B0600070205080204" pitchFamily="50" charset="-128"/>
            </a:rPr>
            <a:t>R1</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館 → </a:t>
          </a:r>
          <a:r>
            <a:rPr kumimoji="1" lang="en-US" altLang="ja-JP" sz="900">
              <a:latin typeface="ＭＳ Ｐゴシック" panose="020B0600070205080204" pitchFamily="50" charset="-128"/>
              <a:ea typeface="ＭＳ Ｐゴシック" panose="020B0600070205080204" pitchFamily="50" charset="-128"/>
            </a:rPr>
            <a:t>R2</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0</a:t>
          </a:r>
          <a:r>
            <a:rPr kumimoji="1" lang="ja-JP" altLang="en-US" sz="900">
              <a:latin typeface="ＭＳ Ｐゴシック" panose="020B0600070205080204" pitchFamily="50" charset="-128"/>
              <a:ea typeface="ＭＳ Ｐゴシック" panose="020B0600070205080204" pitchFamily="50" charset="-128"/>
            </a:rPr>
            <a:t>館）</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FD0F57F-6CA3-402D-B0E9-AAF5E106724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EBC738E-097A-42DC-B334-CCB35697A31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BF1F461-790A-40E1-ACED-E4B07EAF6E6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5BD9421-A49C-4EC8-8EEC-5E8ADBAEDD6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5AE6CA9-EEF4-4803-904C-6BE8C360D14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835FAEE-BBBC-4A14-BEB1-A55F96674EE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05AC935-598C-41E4-BC57-24DF95B39D4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2A6F4BC-5193-49B4-9247-6B4C850A889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256897C-52CB-437B-8099-568CCE66DC4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C75884E-7C28-4C83-810E-C6EFCE8D2D3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48,624
47,781
668.64
38,887,528
36,711,101
2,060,328
22,305,160
41,004,028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0CE38C0-2374-443A-852E-9C96F50A7B7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27E4CF2-9C68-4205-9FB4-C73AF2256BF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DC59B83-DD56-4187-80F8-AE4FDC178B9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E53DC57-C57F-4590-B320-AFBB3B693B2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1589275-0C01-4F11-9BD9-E2E1BC4B7B1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4445DA1-EBA0-44A5-922A-575E7A462CB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9ABB296-F1A9-466D-84E2-273B5C51E4A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00070F1-89AA-420D-8929-3537638E75D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9A08B35-F157-42B9-B2FF-0076E396E18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C437FC8-A2A8-400F-9FCB-480DA3DDD16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E9F131B-F464-464C-A97C-9FFC9CF8F9C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E65B5DE-8739-4F2D-B0AE-28DBFD19FFD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5D62434-E26B-4817-BE4D-A69F7E56DEB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575A284-3162-4251-9E1F-AB8388A025A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C60193D-7FD6-4645-8402-3D3527FF7EB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D1BB09E-E1F3-4493-8BAC-DAF52265CCF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47D0FE2-2361-4AD9-9E69-0B245A60E6A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D3B5262-B472-45E4-819B-867BA11DD87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897FC19-D830-44C7-BBC9-B85D0290840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9EF960A-EE42-4ED2-86B6-BDC31083C2A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09BBC34-794D-4DF9-B35D-F8705A0E27D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87FFF85-FBF3-4EFF-A94B-C0B0E4AEC24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99515D0-877B-47A2-850F-3ACD1DBDA70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491C808-D3E8-4D61-9518-93B2B9E7D32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15B9DA6-BB46-4D88-B7E7-079ABF44319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E2D7ABE-39B3-4151-8DAF-BBD7D176369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2E40954-8652-4B84-9F75-21E49CFA47A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231623B-A27C-4C9E-B79C-925C6A11CAD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F2689CB-9DA6-44CA-B7B3-20DA4B31850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3FCBF93-E7E9-4ABF-86D0-1872D2B7813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9BD8450-AEA2-4B26-823C-006AFB20BE5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4480561-5619-4C7B-B43C-4E6A91DB45E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79BD161-DF30-4349-B02B-F45A1B77E87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8435929-AFCE-42C9-AF4F-A72DB022941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738B481-B7FA-427B-983D-F743A7D4CB1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8F35AA8-084E-48EB-A0C1-8D22BFB0122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622971C-9C11-4898-A81D-A40C58ADE11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1C9C6CF-B207-4BCB-BC4F-11B60A8F754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DB25AEE-9923-4636-BD6E-3AFB5F00198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9C6D8C5-310C-4D3B-9AF1-C6FABD40B8B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80F3471-68D7-4405-B8BF-D98F7022F72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6F66700-EC04-4853-B370-1CDC90A3785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4846BD1-3C47-4195-9AB2-DE8712E8A8A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6295FD6-2301-4F62-B636-577DEA9AF07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FEDFB4A-B8D8-47E8-8874-6C8BFF8BAB7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2C53969-15B1-4E2C-8AE0-2AB312816B3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CEDC4B2B-2627-4D78-B058-B3699F6A8167}"/>
            </a:ext>
          </a:extLst>
        </xdr:cNvPr>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7470D34A-63CF-4CFA-91D3-DF357E04C0A9}"/>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26267296-C7BF-4B52-8A5D-C282BC58F337}"/>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4D35CDB7-D441-44CB-9D0F-E87148C645B9}"/>
            </a:ext>
          </a:extLst>
        </xdr:cNvPr>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D2E8C3CB-7C4E-436C-A501-58AA0073A43F}"/>
            </a:ext>
          </a:extLst>
        </xdr:cNvPr>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a:extLst>
            <a:ext uri="{FF2B5EF4-FFF2-40B4-BE49-F238E27FC236}">
              <a16:creationId xmlns:a16="http://schemas.microsoft.com/office/drawing/2014/main" id="{0020D4EA-DBD0-4E3C-9877-CCDFD4AC442F}"/>
            </a:ext>
          </a:extLst>
        </xdr:cNvPr>
        <xdr:cNvSpPr txBox="1"/>
      </xdr:nvSpPr>
      <xdr:spPr>
        <a:xfrm>
          <a:off x="4673600" y="630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1444449C-3AEF-4C2B-8AFE-057886B73F35}"/>
            </a:ext>
          </a:extLst>
        </xdr:cNvPr>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A8254CE4-CCFE-4D8B-834F-51EBB6DAF8EF}"/>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120CF53-CF54-4339-BD0D-DA85DF9142A2}"/>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8AC34A3A-11AA-4BFF-A1BA-F14FE03875F5}"/>
            </a:ext>
          </a:extLst>
        </xdr:cNvPr>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CB006B64-42C4-4B64-BB00-19EABB6E81CA}"/>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6D05888-D244-4A80-BB94-348436C704E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B00B6E0-B101-4CC7-B8C8-F8E6E524C93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C0D18A0-E29A-407C-81E4-AC070C3D109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5779F1C-B4AF-4B1C-9B4E-53725D5E69B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659E7A6-8A64-45C2-8BAC-C46DF70B4A0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69487</xdr:rowOff>
    </xdr:from>
    <xdr:to>
      <xdr:col>24</xdr:col>
      <xdr:colOff>114300</xdr:colOff>
      <xdr:row>38</xdr:row>
      <xdr:rowOff>171087</xdr:rowOff>
    </xdr:to>
    <xdr:sp macro="" textlink="">
      <xdr:nvSpPr>
        <xdr:cNvPr id="74" name="楕円 73">
          <a:extLst>
            <a:ext uri="{FF2B5EF4-FFF2-40B4-BE49-F238E27FC236}">
              <a16:creationId xmlns:a16="http://schemas.microsoft.com/office/drawing/2014/main" id="{BE4B96AF-D77B-4026-92BE-1AD2518100EC}"/>
            </a:ext>
          </a:extLst>
        </xdr:cNvPr>
        <xdr:cNvSpPr/>
      </xdr:nvSpPr>
      <xdr:spPr>
        <a:xfrm>
          <a:off x="45847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47914</xdr:rowOff>
    </xdr:from>
    <xdr:ext cx="405111" cy="259045"/>
    <xdr:sp macro="" textlink="">
      <xdr:nvSpPr>
        <xdr:cNvPr id="75" name="【図書館】&#10;有形固定資産減価償却率該当値テキスト">
          <a:extLst>
            <a:ext uri="{FF2B5EF4-FFF2-40B4-BE49-F238E27FC236}">
              <a16:creationId xmlns:a16="http://schemas.microsoft.com/office/drawing/2014/main" id="{92E28F27-8308-46CB-9589-7ADC8FB5F43C}"/>
            </a:ext>
          </a:extLst>
        </xdr:cNvPr>
        <xdr:cNvSpPr txBox="1"/>
      </xdr:nvSpPr>
      <xdr:spPr>
        <a:xfrm>
          <a:off x="4673600"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36830</xdr:rowOff>
    </xdr:from>
    <xdr:to>
      <xdr:col>20</xdr:col>
      <xdr:colOff>38100</xdr:colOff>
      <xdr:row>38</xdr:row>
      <xdr:rowOff>138430</xdr:rowOff>
    </xdr:to>
    <xdr:sp macro="" textlink="">
      <xdr:nvSpPr>
        <xdr:cNvPr id="76" name="楕円 75">
          <a:extLst>
            <a:ext uri="{FF2B5EF4-FFF2-40B4-BE49-F238E27FC236}">
              <a16:creationId xmlns:a16="http://schemas.microsoft.com/office/drawing/2014/main" id="{F3ED690C-34F9-474E-88E0-ACC967DD8767}"/>
            </a:ext>
          </a:extLst>
        </xdr:cNvPr>
        <xdr:cNvSpPr/>
      </xdr:nvSpPr>
      <xdr:spPr>
        <a:xfrm>
          <a:off x="3746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87630</xdr:rowOff>
    </xdr:from>
    <xdr:to>
      <xdr:col>24</xdr:col>
      <xdr:colOff>63500</xdr:colOff>
      <xdr:row>38</xdr:row>
      <xdr:rowOff>120287</xdr:rowOff>
    </xdr:to>
    <xdr:cxnSp macro="">
      <xdr:nvCxnSpPr>
        <xdr:cNvPr id="77" name="直線コネクタ 76">
          <a:extLst>
            <a:ext uri="{FF2B5EF4-FFF2-40B4-BE49-F238E27FC236}">
              <a16:creationId xmlns:a16="http://schemas.microsoft.com/office/drawing/2014/main" id="{913A44CE-1809-430E-8A63-F3F2DBFFDAB3}"/>
            </a:ext>
          </a:extLst>
        </xdr:cNvPr>
        <xdr:cNvCxnSpPr/>
      </xdr:nvCxnSpPr>
      <xdr:spPr>
        <a:xfrm>
          <a:off x="3797300" y="66027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4173</xdr:rowOff>
    </xdr:from>
    <xdr:to>
      <xdr:col>15</xdr:col>
      <xdr:colOff>101600</xdr:colOff>
      <xdr:row>38</xdr:row>
      <xdr:rowOff>105773</xdr:rowOff>
    </xdr:to>
    <xdr:sp macro="" textlink="">
      <xdr:nvSpPr>
        <xdr:cNvPr id="78" name="楕円 77">
          <a:extLst>
            <a:ext uri="{FF2B5EF4-FFF2-40B4-BE49-F238E27FC236}">
              <a16:creationId xmlns:a16="http://schemas.microsoft.com/office/drawing/2014/main" id="{D1D01F26-BDD8-4E6E-A377-F258301F5128}"/>
            </a:ext>
          </a:extLst>
        </xdr:cNvPr>
        <xdr:cNvSpPr/>
      </xdr:nvSpPr>
      <xdr:spPr>
        <a:xfrm>
          <a:off x="2857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54973</xdr:rowOff>
    </xdr:from>
    <xdr:to>
      <xdr:col>19</xdr:col>
      <xdr:colOff>177800</xdr:colOff>
      <xdr:row>38</xdr:row>
      <xdr:rowOff>87630</xdr:rowOff>
    </xdr:to>
    <xdr:cxnSp macro="">
      <xdr:nvCxnSpPr>
        <xdr:cNvPr id="79" name="直線コネクタ 78">
          <a:extLst>
            <a:ext uri="{FF2B5EF4-FFF2-40B4-BE49-F238E27FC236}">
              <a16:creationId xmlns:a16="http://schemas.microsoft.com/office/drawing/2014/main" id="{51CF400C-60E9-4579-A684-F882E06BE5F2}"/>
            </a:ext>
          </a:extLst>
        </xdr:cNvPr>
        <xdr:cNvCxnSpPr/>
      </xdr:nvCxnSpPr>
      <xdr:spPr>
        <a:xfrm>
          <a:off x="2908300" y="65700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142966</xdr:rowOff>
    </xdr:from>
    <xdr:to>
      <xdr:col>10</xdr:col>
      <xdr:colOff>165100</xdr:colOff>
      <xdr:row>38</xdr:row>
      <xdr:rowOff>73116</xdr:rowOff>
    </xdr:to>
    <xdr:sp macro="" textlink="">
      <xdr:nvSpPr>
        <xdr:cNvPr id="80" name="楕円 79">
          <a:extLst>
            <a:ext uri="{FF2B5EF4-FFF2-40B4-BE49-F238E27FC236}">
              <a16:creationId xmlns:a16="http://schemas.microsoft.com/office/drawing/2014/main" id="{D7165B4C-79F0-41BB-84F5-D7F042761952}"/>
            </a:ext>
          </a:extLst>
        </xdr:cNvPr>
        <xdr:cNvSpPr/>
      </xdr:nvSpPr>
      <xdr:spPr>
        <a:xfrm>
          <a:off x="1968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22316</xdr:rowOff>
    </xdr:from>
    <xdr:to>
      <xdr:col>15</xdr:col>
      <xdr:colOff>50800</xdr:colOff>
      <xdr:row>38</xdr:row>
      <xdr:rowOff>54973</xdr:rowOff>
    </xdr:to>
    <xdr:cxnSp macro="">
      <xdr:nvCxnSpPr>
        <xdr:cNvPr id="81" name="直線コネクタ 80">
          <a:extLst>
            <a:ext uri="{FF2B5EF4-FFF2-40B4-BE49-F238E27FC236}">
              <a16:creationId xmlns:a16="http://schemas.microsoft.com/office/drawing/2014/main" id="{AC4DBDA1-09CC-4399-9FD1-F6108EFA436C}"/>
            </a:ext>
          </a:extLst>
        </xdr:cNvPr>
        <xdr:cNvCxnSpPr/>
      </xdr:nvCxnSpPr>
      <xdr:spPr>
        <a:xfrm>
          <a:off x="2019300" y="65374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110308</xdr:rowOff>
    </xdr:from>
    <xdr:to>
      <xdr:col>6</xdr:col>
      <xdr:colOff>38100</xdr:colOff>
      <xdr:row>38</xdr:row>
      <xdr:rowOff>40458</xdr:rowOff>
    </xdr:to>
    <xdr:sp macro="" textlink="">
      <xdr:nvSpPr>
        <xdr:cNvPr id="82" name="楕円 81">
          <a:extLst>
            <a:ext uri="{FF2B5EF4-FFF2-40B4-BE49-F238E27FC236}">
              <a16:creationId xmlns:a16="http://schemas.microsoft.com/office/drawing/2014/main" id="{50178CB2-4D0C-4E55-A167-5F1CD972B43F}"/>
            </a:ext>
          </a:extLst>
        </xdr:cNvPr>
        <xdr:cNvSpPr/>
      </xdr:nvSpPr>
      <xdr:spPr>
        <a:xfrm>
          <a:off x="1079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161109</xdr:rowOff>
    </xdr:from>
    <xdr:to>
      <xdr:col>10</xdr:col>
      <xdr:colOff>114300</xdr:colOff>
      <xdr:row>38</xdr:row>
      <xdr:rowOff>22316</xdr:rowOff>
    </xdr:to>
    <xdr:cxnSp macro="">
      <xdr:nvCxnSpPr>
        <xdr:cNvPr id="83" name="直線コネクタ 82">
          <a:extLst>
            <a:ext uri="{FF2B5EF4-FFF2-40B4-BE49-F238E27FC236}">
              <a16:creationId xmlns:a16="http://schemas.microsoft.com/office/drawing/2014/main" id="{5C2688E4-22C2-46EA-BA6E-133AB6B16C0C}"/>
            </a:ext>
          </a:extLst>
        </xdr:cNvPr>
        <xdr:cNvCxnSpPr/>
      </xdr:nvCxnSpPr>
      <xdr:spPr>
        <a:xfrm>
          <a:off x="1130300" y="65047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a:extLst>
            <a:ext uri="{FF2B5EF4-FFF2-40B4-BE49-F238E27FC236}">
              <a16:creationId xmlns:a16="http://schemas.microsoft.com/office/drawing/2014/main" id="{C4E339C3-FABE-492D-AF3F-914C78288C69}"/>
            </a:ext>
          </a:extLst>
        </xdr:cNvPr>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F6CFF2C4-9A32-4199-ABB3-4F5AD8E72310}"/>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a:extLst>
            <a:ext uri="{FF2B5EF4-FFF2-40B4-BE49-F238E27FC236}">
              <a16:creationId xmlns:a16="http://schemas.microsoft.com/office/drawing/2014/main" id="{6CF67F91-6F1C-494F-9F6F-C9B8D9666ED1}"/>
            </a:ext>
          </a:extLst>
        </xdr:cNvPr>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a:extLst>
            <a:ext uri="{FF2B5EF4-FFF2-40B4-BE49-F238E27FC236}">
              <a16:creationId xmlns:a16="http://schemas.microsoft.com/office/drawing/2014/main" id="{9C8B376C-5965-4DD1-A8AC-12E25B35EDBE}"/>
            </a:ext>
          </a:extLst>
        </xdr:cNvPr>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129557</xdr:rowOff>
    </xdr:from>
    <xdr:ext cx="405111" cy="259045"/>
    <xdr:sp macro="" textlink="">
      <xdr:nvSpPr>
        <xdr:cNvPr id="88" name="n_1mainValue【図書館】&#10;有形固定資産減価償却率">
          <a:extLst>
            <a:ext uri="{FF2B5EF4-FFF2-40B4-BE49-F238E27FC236}">
              <a16:creationId xmlns:a16="http://schemas.microsoft.com/office/drawing/2014/main" id="{8A4046CD-6982-4B67-8989-A66D2BC8E11B}"/>
            </a:ext>
          </a:extLst>
        </xdr:cNvPr>
        <xdr:cNvSpPr txBox="1"/>
      </xdr:nvSpPr>
      <xdr:spPr>
        <a:xfrm>
          <a:off x="3582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96900</xdr:rowOff>
    </xdr:from>
    <xdr:ext cx="405111" cy="259045"/>
    <xdr:sp macro="" textlink="">
      <xdr:nvSpPr>
        <xdr:cNvPr id="89" name="n_2mainValue【図書館】&#10;有形固定資産減価償却率">
          <a:extLst>
            <a:ext uri="{FF2B5EF4-FFF2-40B4-BE49-F238E27FC236}">
              <a16:creationId xmlns:a16="http://schemas.microsoft.com/office/drawing/2014/main" id="{3560CD29-25BC-46B9-9BB6-A41A09335EE4}"/>
            </a:ext>
          </a:extLst>
        </xdr:cNvPr>
        <xdr:cNvSpPr txBox="1"/>
      </xdr:nvSpPr>
      <xdr:spPr>
        <a:xfrm>
          <a:off x="2705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64243</xdr:rowOff>
    </xdr:from>
    <xdr:ext cx="405111" cy="259045"/>
    <xdr:sp macro="" textlink="">
      <xdr:nvSpPr>
        <xdr:cNvPr id="90" name="n_3mainValue【図書館】&#10;有形固定資産減価償却率">
          <a:extLst>
            <a:ext uri="{FF2B5EF4-FFF2-40B4-BE49-F238E27FC236}">
              <a16:creationId xmlns:a16="http://schemas.microsoft.com/office/drawing/2014/main" id="{31314D09-6E14-4F82-8B60-A87F20524E9B}"/>
            </a:ext>
          </a:extLst>
        </xdr:cNvPr>
        <xdr:cNvSpPr txBox="1"/>
      </xdr:nvSpPr>
      <xdr:spPr>
        <a:xfrm>
          <a:off x="1816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31586</xdr:rowOff>
    </xdr:from>
    <xdr:ext cx="405111" cy="259045"/>
    <xdr:sp macro="" textlink="">
      <xdr:nvSpPr>
        <xdr:cNvPr id="91" name="n_4mainValue【図書館】&#10;有形固定資産減価償却率">
          <a:extLst>
            <a:ext uri="{FF2B5EF4-FFF2-40B4-BE49-F238E27FC236}">
              <a16:creationId xmlns:a16="http://schemas.microsoft.com/office/drawing/2014/main" id="{0F940DAD-8E18-415E-9C89-D40202198B30}"/>
            </a:ext>
          </a:extLst>
        </xdr:cNvPr>
        <xdr:cNvSpPr txBox="1"/>
      </xdr:nvSpPr>
      <xdr:spPr>
        <a:xfrm>
          <a:off x="927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CD7C5BF-04F4-4C0C-9E92-C3270344451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F988ED9-FC2D-4D6B-9B40-49B45D102D9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BE0BA76-9132-43BA-9A10-7400FD25AAE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0486DB4-2F4B-4A1D-9DEA-673DACA3D52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0F7BABE-5A8A-4D92-9B15-33FE2FA7370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855254E-7592-4391-9679-3C87BC9E45F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B97001C-2EBB-49B8-9386-EC2CB89596E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890AFFF-56B7-41D8-92AB-214137840EA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E4572A4A-8BFE-4F5A-BC18-FEDC38EEB09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DDA543C-8828-4D04-8515-A55720D9DE2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A82EFA5-0271-4BEB-B40C-14C14099C46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7C598AA7-AA26-4F2A-BB9D-F37B68B6E30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EE6862E1-ECFC-4588-977F-438278355A6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CE704E0F-1A1E-4FEF-A57F-0EA72444A91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C31355C8-A3CF-4366-8646-DD9F1BEC187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3FC2FC2A-E22F-445A-8193-D3514F122AF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881DCC9-0A26-4B6B-8A92-6700EC298DD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C38166F6-9969-4F22-81FF-7D4DB5337E2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2C1AD8A9-914A-4D02-A9C2-0DD66B1E724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23F02DD0-657B-4319-919B-6AC5D16021E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E68CFD2-A07A-456E-90F1-391586F33AF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7E0CB590-02E7-415D-82BE-9F7FE9DBC27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B0BBC8AC-18C0-439A-9DB2-CB4520CF370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F43A473D-F539-4FA4-9844-C8EBC4AB4B12}"/>
            </a:ext>
          </a:extLst>
        </xdr:cNvPr>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a:extLst>
            <a:ext uri="{FF2B5EF4-FFF2-40B4-BE49-F238E27FC236}">
              <a16:creationId xmlns:a16="http://schemas.microsoft.com/office/drawing/2014/main" id="{2503917E-84F0-43ED-837F-8B052C06CE6B}"/>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498526D9-2007-42FE-BD25-D60598544F3A}"/>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a:extLst>
            <a:ext uri="{FF2B5EF4-FFF2-40B4-BE49-F238E27FC236}">
              <a16:creationId xmlns:a16="http://schemas.microsoft.com/office/drawing/2014/main" id="{6E724728-20CA-4940-AB19-9B66640C02EF}"/>
            </a:ext>
          </a:extLst>
        </xdr:cNvPr>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F1CC3BE0-0ADE-4D20-8121-5D044EC3BF2F}"/>
            </a:ext>
          </a:extLst>
        </xdr:cNvPr>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148607</xdr:rowOff>
    </xdr:from>
    <xdr:ext cx="469744" cy="259045"/>
    <xdr:sp macro="" textlink="">
      <xdr:nvSpPr>
        <xdr:cNvPr id="120" name="【図書館】&#10;一人当たり面積平均値テキスト">
          <a:extLst>
            <a:ext uri="{FF2B5EF4-FFF2-40B4-BE49-F238E27FC236}">
              <a16:creationId xmlns:a16="http://schemas.microsoft.com/office/drawing/2014/main" id="{CEA05537-3A77-489C-8A14-0FFC86A359DD}"/>
            </a:ext>
          </a:extLst>
        </xdr:cNvPr>
        <xdr:cNvSpPr txBox="1"/>
      </xdr:nvSpPr>
      <xdr:spPr>
        <a:xfrm>
          <a:off x="10515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84360DEB-AFA4-4BD3-9BA6-F1800A089F8D}"/>
            </a:ext>
          </a:extLst>
        </xdr:cNvPr>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id="{A3483945-85CC-4E00-AC28-CEF07BFD3632}"/>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135890</xdr:rowOff>
    </xdr:from>
    <xdr:to>
      <xdr:col>46</xdr:col>
      <xdr:colOff>38100</xdr:colOff>
      <xdr:row>40</xdr:row>
      <xdr:rowOff>66040</xdr:rowOff>
    </xdr:to>
    <xdr:sp macro="" textlink="">
      <xdr:nvSpPr>
        <xdr:cNvPr id="123" name="フローチャート: 判断 122">
          <a:extLst>
            <a:ext uri="{FF2B5EF4-FFF2-40B4-BE49-F238E27FC236}">
              <a16:creationId xmlns:a16="http://schemas.microsoft.com/office/drawing/2014/main" id="{05E0A75A-8748-4D63-8C87-67CC10923470}"/>
            </a:ext>
          </a:extLst>
        </xdr:cNvPr>
        <xdr:cNvSpPr/>
      </xdr:nvSpPr>
      <xdr:spPr>
        <a:xfrm>
          <a:off x="8699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135890</xdr:rowOff>
    </xdr:from>
    <xdr:to>
      <xdr:col>41</xdr:col>
      <xdr:colOff>101600</xdr:colOff>
      <xdr:row>40</xdr:row>
      <xdr:rowOff>66040</xdr:rowOff>
    </xdr:to>
    <xdr:sp macro="" textlink="">
      <xdr:nvSpPr>
        <xdr:cNvPr id="124" name="フローチャート: 判断 123">
          <a:extLst>
            <a:ext uri="{FF2B5EF4-FFF2-40B4-BE49-F238E27FC236}">
              <a16:creationId xmlns:a16="http://schemas.microsoft.com/office/drawing/2014/main" id="{A3FE2022-616F-4C21-9F68-2D3DF7524EF0}"/>
            </a:ext>
          </a:extLst>
        </xdr:cNvPr>
        <xdr:cNvSpPr/>
      </xdr:nvSpPr>
      <xdr:spPr>
        <a:xfrm>
          <a:off x="7810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25" name="フローチャート: 判断 124">
          <a:extLst>
            <a:ext uri="{FF2B5EF4-FFF2-40B4-BE49-F238E27FC236}">
              <a16:creationId xmlns:a16="http://schemas.microsoft.com/office/drawing/2014/main" id="{1BD8BE6F-51CE-4CFF-A6C0-126A75418DCC}"/>
            </a:ext>
          </a:extLst>
        </xdr:cNvPr>
        <xdr:cNvSpPr/>
      </xdr:nvSpPr>
      <xdr:spPr>
        <a:xfrm>
          <a:off x="69215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D8BE0B4-624D-4805-8401-35AF54C534F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F2FEFC2-AFB4-490C-9F88-CA901771BED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E6BCCEA-3C40-418F-AE4D-BB314F81073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436F1F1-4A71-409F-935A-194FE078DEB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23B4C40-B33E-45AB-8D7C-3E62D86DDFD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55880</xdr:rowOff>
    </xdr:from>
    <xdr:to>
      <xdr:col>55</xdr:col>
      <xdr:colOff>50800</xdr:colOff>
      <xdr:row>36</xdr:row>
      <xdr:rowOff>157480</xdr:rowOff>
    </xdr:to>
    <xdr:sp macro="" textlink="">
      <xdr:nvSpPr>
        <xdr:cNvPr id="131" name="楕円 130">
          <a:extLst>
            <a:ext uri="{FF2B5EF4-FFF2-40B4-BE49-F238E27FC236}">
              <a16:creationId xmlns:a16="http://schemas.microsoft.com/office/drawing/2014/main" id="{53F6D318-8D48-48C0-B3FF-EF3A05BA0E10}"/>
            </a:ext>
          </a:extLst>
        </xdr:cNvPr>
        <xdr:cNvSpPr/>
      </xdr:nvSpPr>
      <xdr:spPr>
        <a:xfrm>
          <a:off x="104267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78757</xdr:rowOff>
    </xdr:from>
    <xdr:ext cx="469744" cy="259045"/>
    <xdr:sp macro="" textlink="">
      <xdr:nvSpPr>
        <xdr:cNvPr id="132" name="【図書館】&#10;一人当たり面積該当値テキスト">
          <a:extLst>
            <a:ext uri="{FF2B5EF4-FFF2-40B4-BE49-F238E27FC236}">
              <a16:creationId xmlns:a16="http://schemas.microsoft.com/office/drawing/2014/main" id="{60E7D5D4-5379-4BE5-8629-4F9C07B1A403}"/>
            </a:ext>
          </a:extLst>
        </xdr:cNvPr>
        <xdr:cNvSpPr txBox="1"/>
      </xdr:nvSpPr>
      <xdr:spPr>
        <a:xfrm>
          <a:off x="10515600"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71120</xdr:rowOff>
    </xdr:from>
    <xdr:to>
      <xdr:col>50</xdr:col>
      <xdr:colOff>165100</xdr:colOff>
      <xdr:row>37</xdr:row>
      <xdr:rowOff>1270</xdr:rowOff>
    </xdr:to>
    <xdr:sp macro="" textlink="">
      <xdr:nvSpPr>
        <xdr:cNvPr id="133" name="楕円 132">
          <a:extLst>
            <a:ext uri="{FF2B5EF4-FFF2-40B4-BE49-F238E27FC236}">
              <a16:creationId xmlns:a16="http://schemas.microsoft.com/office/drawing/2014/main" id="{FAF2F7DC-C9C8-4F86-A32A-B7D89CF4F906}"/>
            </a:ext>
          </a:extLst>
        </xdr:cNvPr>
        <xdr:cNvSpPr/>
      </xdr:nvSpPr>
      <xdr:spPr>
        <a:xfrm>
          <a:off x="958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106680</xdr:rowOff>
    </xdr:from>
    <xdr:to>
      <xdr:col>55</xdr:col>
      <xdr:colOff>0</xdr:colOff>
      <xdr:row>36</xdr:row>
      <xdr:rowOff>121920</xdr:rowOff>
    </xdr:to>
    <xdr:cxnSp macro="">
      <xdr:nvCxnSpPr>
        <xdr:cNvPr id="134" name="直線コネクタ 133">
          <a:extLst>
            <a:ext uri="{FF2B5EF4-FFF2-40B4-BE49-F238E27FC236}">
              <a16:creationId xmlns:a16="http://schemas.microsoft.com/office/drawing/2014/main" id="{1350354A-FDE8-42B4-90B4-C30DBADF7E4B}"/>
            </a:ext>
          </a:extLst>
        </xdr:cNvPr>
        <xdr:cNvCxnSpPr/>
      </xdr:nvCxnSpPr>
      <xdr:spPr>
        <a:xfrm flipV="1">
          <a:off x="9639300" y="6278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93980</xdr:rowOff>
    </xdr:from>
    <xdr:to>
      <xdr:col>46</xdr:col>
      <xdr:colOff>38100</xdr:colOff>
      <xdr:row>37</xdr:row>
      <xdr:rowOff>24130</xdr:rowOff>
    </xdr:to>
    <xdr:sp macro="" textlink="">
      <xdr:nvSpPr>
        <xdr:cNvPr id="135" name="楕円 134">
          <a:extLst>
            <a:ext uri="{FF2B5EF4-FFF2-40B4-BE49-F238E27FC236}">
              <a16:creationId xmlns:a16="http://schemas.microsoft.com/office/drawing/2014/main" id="{74EC46F4-F2AF-4FC3-B515-E0027E72BF7A}"/>
            </a:ext>
          </a:extLst>
        </xdr:cNvPr>
        <xdr:cNvSpPr/>
      </xdr:nvSpPr>
      <xdr:spPr>
        <a:xfrm>
          <a:off x="8699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121920</xdr:rowOff>
    </xdr:from>
    <xdr:to>
      <xdr:col>50</xdr:col>
      <xdr:colOff>114300</xdr:colOff>
      <xdr:row>36</xdr:row>
      <xdr:rowOff>144780</xdr:rowOff>
    </xdr:to>
    <xdr:cxnSp macro="">
      <xdr:nvCxnSpPr>
        <xdr:cNvPr id="136" name="直線コネクタ 135">
          <a:extLst>
            <a:ext uri="{FF2B5EF4-FFF2-40B4-BE49-F238E27FC236}">
              <a16:creationId xmlns:a16="http://schemas.microsoft.com/office/drawing/2014/main" id="{DCD83F72-517C-48EA-9BD3-CD8C91442E3C}"/>
            </a:ext>
          </a:extLst>
        </xdr:cNvPr>
        <xdr:cNvCxnSpPr/>
      </xdr:nvCxnSpPr>
      <xdr:spPr>
        <a:xfrm flipV="1">
          <a:off x="8750300" y="6294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101600</xdr:rowOff>
    </xdr:from>
    <xdr:to>
      <xdr:col>41</xdr:col>
      <xdr:colOff>101600</xdr:colOff>
      <xdr:row>37</xdr:row>
      <xdr:rowOff>31750</xdr:rowOff>
    </xdr:to>
    <xdr:sp macro="" textlink="">
      <xdr:nvSpPr>
        <xdr:cNvPr id="137" name="楕円 136">
          <a:extLst>
            <a:ext uri="{FF2B5EF4-FFF2-40B4-BE49-F238E27FC236}">
              <a16:creationId xmlns:a16="http://schemas.microsoft.com/office/drawing/2014/main" id="{E148568C-AF08-4508-B286-C58FF2B0DF24}"/>
            </a:ext>
          </a:extLst>
        </xdr:cNvPr>
        <xdr:cNvSpPr/>
      </xdr:nvSpPr>
      <xdr:spPr>
        <a:xfrm>
          <a:off x="7810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144780</xdr:rowOff>
    </xdr:from>
    <xdr:to>
      <xdr:col>45</xdr:col>
      <xdr:colOff>177800</xdr:colOff>
      <xdr:row>36</xdr:row>
      <xdr:rowOff>152400</xdr:rowOff>
    </xdr:to>
    <xdr:cxnSp macro="">
      <xdr:nvCxnSpPr>
        <xdr:cNvPr id="138" name="直線コネクタ 137">
          <a:extLst>
            <a:ext uri="{FF2B5EF4-FFF2-40B4-BE49-F238E27FC236}">
              <a16:creationId xmlns:a16="http://schemas.microsoft.com/office/drawing/2014/main" id="{D3760EB9-DB23-405B-BB70-F1004C455C18}"/>
            </a:ext>
          </a:extLst>
        </xdr:cNvPr>
        <xdr:cNvCxnSpPr/>
      </xdr:nvCxnSpPr>
      <xdr:spPr>
        <a:xfrm flipV="1">
          <a:off x="7861300" y="6316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116840</xdr:rowOff>
    </xdr:from>
    <xdr:to>
      <xdr:col>36</xdr:col>
      <xdr:colOff>165100</xdr:colOff>
      <xdr:row>37</xdr:row>
      <xdr:rowOff>46990</xdr:rowOff>
    </xdr:to>
    <xdr:sp macro="" textlink="">
      <xdr:nvSpPr>
        <xdr:cNvPr id="139" name="楕円 138">
          <a:extLst>
            <a:ext uri="{FF2B5EF4-FFF2-40B4-BE49-F238E27FC236}">
              <a16:creationId xmlns:a16="http://schemas.microsoft.com/office/drawing/2014/main" id="{1BD88DA5-9EAD-478E-9BEE-F0EDDAAB8B1A}"/>
            </a:ext>
          </a:extLst>
        </xdr:cNvPr>
        <xdr:cNvSpPr/>
      </xdr:nvSpPr>
      <xdr:spPr>
        <a:xfrm>
          <a:off x="6921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152400</xdr:rowOff>
    </xdr:from>
    <xdr:to>
      <xdr:col>41</xdr:col>
      <xdr:colOff>50800</xdr:colOff>
      <xdr:row>36</xdr:row>
      <xdr:rowOff>167640</xdr:rowOff>
    </xdr:to>
    <xdr:cxnSp macro="">
      <xdr:nvCxnSpPr>
        <xdr:cNvPr id="140" name="直線コネクタ 139">
          <a:extLst>
            <a:ext uri="{FF2B5EF4-FFF2-40B4-BE49-F238E27FC236}">
              <a16:creationId xmlns:a16="http://schemas.microsoft.com/office/drawing/2014/main" id="{FF24F5BB-3171-49CF-ADC6-FE392B6C48BD}"/>
            </a:ext>
          </a:extLst>
        </xdr:cNvPr>
        <xdr:cNvCxnSpPr/>
      </xdr:nvCxnSpPr>
      <xdr:spPr>
        <a:xfrm flipV="1">
          <a:off x="6972300" y="6324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a:extLst>
            <a:ext uri="{FF2B5EF4-FFF2-40B4-BE49-F238E27FC236}">
              <a16:creationId xmlns:a16="http://schemas.microsoft.com/office/drawing/2014/main" id="{80AF8101-27AD-49BF-97B5-AB63175F2208}"/>
            </a:ext>
          </a:extLst>
        </xdr:cNvPr>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57167</xdr:rowOff>
    </xdr:from>
    <xdr:ext cx="469744" cy="259045"/>
    <xdr:sp macro="" textlink="">
      <xdr:nvSpPr>
        <xdr:cNvPr id="142" name="n_2aveValue【図書館】&#10;一人当たり面積">
          <a:extLst>
            <a:ext uri="{FF2B5EF4-FFF2-40B4-BE49-F238E27FC236}">
              <a16:creationId xmlns:a16="http://schemas.microsoft.com/office/drawing/2014/main" id="{0DFA02F4-5DC0-41B9-A96B-BAB374BC79AE}"/>
            </a:ext>
          </a:extLst>
        </xdr:cNvPr>
        <xdr:cNvSpPr txBox="1"/>
      </xdr:nvSpPr>
      <xdr:spPr>
        <a:xfrm>
          <a:off x="8515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57167</xdr:rowOff>
    </xdr:from>
    <xdr:ext cx="469744" cy="259045"/>
    <xdr:sp macro="" textlink="">
      <xdr:nvSpPr>
        <xdr:cNvPr id="143" name="n_3aveValue【図書館】&#10;一人当たり面積">
          <a:extLst>
            <a:ext uri="{FF2B5EF4-FFF2-40B4-BE49-F238E27FC236}">
              <a16:creationId xmlns:a16="http://schemas.microsoft.com/office/drawing/2014/main" id="{BFC1F5E6-EA85-473B-950E-4D303272C936}"/>
            </a:ext>
          </a:extLst>
        </xdr:cNvPr>
        <xdr:cNvSpPr txBox="1"/>
      </xdr:nvSpPr>
      <xdr:spPr>
        <a:xfrm>
          <a:off x="7626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49547</xdr:rowOff>
    </xdr:from>
    <xdr:ext cx="469744" cy="259045"/>
    <xdr:sp macro="" textlink="">
      <xdr:nvSpPr>
        <xdr:cNvPr id="144" name="n_4aveValue【図書館】&#10;一人当たり面積">
          <a:extLst>
            <a:ext uri="{FF2B5EF4-FFF2-40B4-BE49-F238E27FC236}">
              <a16:creationId xmlns:a16="http://schemas.microsoft.com/office/drawing/2014/main" id="{850D7A2F-3C9D-4EA7-A0D1-3FEBF1EABD65}"/>
            </a:ext>
          </a:extLst>
        </xdr:cNvPr>
        <xdr:cNvSpPr txBox="1"/>
      </xdr:nvSpPr>
      <xdr:spPr>
        <a:xfrm>
          <a:off x="6737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17797</xdr:rowOff>
    </xdr:from>
    <xdr:ext cx="469744" cy="259045"/>
    <xdr:sp macro="" textlink="">
      <xdr:nvSpPr>
        <xdr:cNvPr id="145" name="n_1mainValue【図書館】&#10;一人当たり面積">
          <a:extLst>
            <a:ext uri="{FF2B5EF4-FFF2-40B4-BE49-F238E27FC236}">
              <a16:creationId xmlns:a16="http://schemas.microsoft.com/office/drawing/2014/main" id="{338B5576-2860-4B4C-AFBA-432CC1F05B86}"/>
            </a:ext>
          </a:extLst>
        </xdr:cNvPr>
        <xdr:cNvSpPr txBox="1"/>
      </xdr:nvSpPr>
      <xdr:spPr>
        <a:xfrm>
          <a:off x="93917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40657</xdr:rowOff>
    </xdr:from>
    <xdr:ext cx="469744" cy="259045"/>
    <xdr:sp macro="" textlink="">
      <xdr:nvSpPr>
        <xdr:cNvPr id="146" name="n_2mainValue【図書館】&#10;一人当たり面積">
          <a:extLst>
            <a:ext uri="{FF2B5EF4-FFF2-40B4-BE49-F238E27FC236}">
              <a16:creationId xmlns:a16="http://schemas.microsoft.com/office/drawing/2014/main" id="{9BE712F7-B63D-4EF1-A5DF-226E6F3A7EEF}"/>
            </a:ext>
          </a:extLst>
        </xdr:cNvPr>
        <xdr:cNvSpPr txBox="1"/>
      </xdr:nvSpPr>
      <xdr:spPr>
        <a:xfrm>
          <a:off x="8515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48277</xdr:rowOff>
    </xdr:from>
    <xdr:ext cx="469744" cy="259045"/>
    <xdr:sp macro="" textlink="">
      <xdr:nvSpPr>
        <xdr:cNvPr id="147" name="n_3mainValue【図書館】&#10;一人当たり面積">
          <a:extLst>
            <a:ext uri="{FF2B5EF4-FFF2-40B4-BE49-F238E27FC236}">
              <a16:creationId xmlns:a16="http://schemas.microsoft.com/office/drawing/2014/main" id="{1678D52B-7086-4CC8-B2C9-D0CD55E110D1}"/>
            </a:ext>
          </a:extLst>
        </xdr:cNvPr>
        <xdr:cNvSpPr txBox="1"/>
      </xdr:nvSpPr>
      <xdr:spPr>
        <a:xfrm>
          <a:off x="7626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63517</xdr:rowOff>
    </xdr:from>
    <xdr:ext cx="469744" cy="259045"/>
    <xdr:sp macro="" textlink="">
      <xdr:nvSpPr>
        <xdr:cNvPr id="148" name="n_4mainValue【図書館】&#10;一人当たり面積">
          <a:extLst>
            <a:ext uri="{FF2B5EF4-FFF2-40B4-BE49-F238E27FC236}">
              <a16:creationId xmlns:a16="http://schemas.microsoft.com/office/drawing/2014/main" id="{537F6D09-BA44-4EB5-B784-A6AB8F7D877A}"/>
            </a:ext>
          </a:extLst>
        </xdr:cNvPr>
        <xdr:cNvSpPr txBox="1"/>
      </xdr:nvSpPr>
      <xdr:spPr>
        <a:xfrm>
          <a:off x="6737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18D175A-3A1B-476F-AE4A-958A943FBB3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A40FFC36-D357-4914-AF85-0ACCB154271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94EB242-C172-40DC-8FE7-72ED243E9BB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EBDD5BD5-5EF4-4FBE-9420-880399820EB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5BFDA768-AC6B-4916-963E-D5BB3CEFA4C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135957F-E419-45E9-8ACA-720F62D38C6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9A364F6F-898C-458C-A2E5-225998473D2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90AA750-1BC0-4618-8C86-020E3BD1EC0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40FC0DFD-85B9-4FFF-8BC8-02FF841A49E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A0F9DB9E-5183-49BF-91EE-D65BC677E4E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C8E0FA6B-8DB8-43FD-8ED4-DD09A2133F6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9AF2FBD6-3FA6-44AD-811F-03CFF3A4954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1F7F2250-3799-4C34-AB1E-D8A12DF9FA8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CC49E30D-6C15-4845-8449-4422D168BF9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43E046AD-3C07-4A53-9DE9-0CC19F97646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88EE2B33-BF54-4049-A7CC-274E5B25C24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C2408A58-130A-49A1-B8A4-D97A7F3B363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EF38F7DC-C84E-4530-921F-BAF75033DD7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616B2536-3D8B-4C48-88BB-F90B89834DD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3EBDA90D-D511-4F8B-BB36-D769E1D11F2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A027E924-7B7B-463F-83D1-A4CBF6490FE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773351FA-8137-4BAB-B24E-3ABB7C01446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5953551F-FCF3-41D7-A2A7-FC6D1073B26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97A4C7E-87D8-4772-BDD1-AAD5C170A98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id="{E4904804-600F-4323-B25B-2A5A8976053B}"/>
            </a:ext>
          </a:extLst>
        </xdr:cNvPr>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49BC5515-5C0A-4A4F-8DDB-36D4630DAFA5}"/>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id="{15157065-280F-46C7-98FE-C7994EF9F320}"/>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9FC439A9-FC94-4137-B0B0-32ABCFAD3032}"/>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B4A56EF8-EFAD-4DE1-9158-23D6F4288EE8}"/>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64787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8AE250AE-18C2-4728-8EF2-B7A08001594E}"/>
            </a:ext>
          </a:extLst>
        </xdr:cNvPr>
        <xdr:cNvSpPr txBox="1"/>
      </xdr:nvSpPr>
      <xdr:spPr>
        <a:xfrm>
          <a:off x="46736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id="{68211EB7-9405-431D-958C-627CEFB9439B}"/>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a:extLst>
            <a:ext uri="{FF2B5EF4-FFF2-40B4-BE49-F238E27FC236}">
              <a16:creationId xmlns:a16="http://schemas.microsoft.com/office/drawing/2014/main" id="{AC0541CC-AB57-4F98-9145-24B44AAB16B4}"/>
            </a:ext>
          </a:extLst>
        </xdr:cNvPr>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81" name="フローチャート: 判断 180">
          <a:extLst>
            <a:ext uri="{FF2B5EF4-FFF2-40B4-BE49-F238E27FC236}">
              <a16:creationId xmlns:a16="http://schemas.microsoft.com/office/drawing/2014/main" id="{87DB0E86-ADA0-4382-9A0B-67589402F94B}"/>
            </a:ext>
          </a:extLst>
        </xdr:cNvPr>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2" name="フローチャート: 判断 181">
          <a:extLst>
            <a:ext uri="{FF2B5EF4-FFF2-40B4-BE49-F238E27FC236}">
              <a16:creationId xmlns:a16="http://schemas.microsoft.com/office/drawing/2014/main" id="{4EBF4733-9BC4-4F07-9E2F-9801EEE28E47}"/>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130175</xdr:rowOff>
    </xdr:from>
    <xdr:to>
      <xdr:col>6</xdr:col>
      <xdr:colOff>38100</xdr:colOff>
      <xdr:row>60</xdr:row>
      <xdr:rowOff>60325</xdr:rowOff>
    </xdr:to>
    <xdr:sp macro="" textlink="">
      <xdr:nvSpPr>
        <xdr:cNvPr id="183" name="フローチャート: 判断 182">
          <a:extLst>
            <a:ext uri="{FF2B5EF4-FFF2-40B4-BE49-F238E27FC236}">
              <a16:creationId xmlns:a16="http://schemas.microsoft.com/office/drawing/2014/main" id="{DEA24981-B5C4-476C-96C0-38FDC2BAFE1A}"/>
            </a:ext>
          </a:extLst>
        </xdr:cNvPr>
        <xdr:cNvSpPr/>
      </xdr:nvSpPr>
      <xdr:spPr>
        <a:xfrm>
          <a:off x="1079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006057F-2172-48B3-83DE-D97297A21D2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E22C479-3CD1-40D8-A788-0C8799D483B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5D7BF4A-B71B-4231-A5F2-13CCFB5686D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14EB70A-6ADF-41A3-AFF8-A33BD38B999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01BF32B-0CD6-4D5C-8245-280456B4233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89" name="楕円 188">
          <a:extLst>
            <a:ext uri="{FF2B5EF4-FFF2-40B4-BE49-F238E27FC236}">
              <a16:creationId xmlns:a16="http://schemas.microsoft.com/office/drawing/2014/main" id="{F7F305C7-1748-43E7-8165-657059549D24}"/>
            </a:ext>
          </a:extLst>
        </xdr:cNvPr>
        <xdr:cNvSpPr/>
      </xdr:nvSpPr>
      <xdr:spPr>
        <a:xfrm>
          <a:off x="4584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6367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3CBC5E60-E4D3-40E2-8173-69FFB0BE0792}"/>
            </a:ext>
          </a:extLst>
        </xdr:cNvPr>
        <xdr:cNvSpPr txBox="1"/>
      </xdr:nvSpPr>
      <xdr:spPr>
        <a:xfrm>
          <a:off x="4673600"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118745</xdr:rowOff>
    </xdr:from>
    <xdr:to>
      <xdr:col>20</xdr:col>
      <xdr:colOff>38100</xdr:colOff>
      <xdr:row>60</xdr:row>
      <xdr:rowOff>48895</xdr:rowOff>
    </xdr:to>
    <xdr:sp macro="" textlink="">
      <xdr:nvSpPr>
        <xdr:cNvPr id="191" name="楕円 190">
          <a:extLst>
            <a:ext uri="{FF2B5EF4-FFF2-40B4-BE49-F238E27FC236}">
              <a16:creationId xmlns:a16="http://schemas.microsoft.com/office/drawing/2014/main" id="{AC37D33C-76D3-4780-96FE-F57D1C1F216E}"/>
            </a:ext>
          </a:extLst>
        </xdr:cNvPr>
        <xdr:cNvSpPr/>
      </xdr:nvSpPr>
      <xdr:spPr>
        <a:xfrm>
          <a:off x="3746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169545</xdr:rowOff>
    </xdr:from>
    <xdr:to>
      <xdr:col>24</xdr:col>
      <xdr:colOff>63500</xdr:colOff>
      <xdr:row>60</xdr:row>
      <xdr:rowOff>34290</xdr:rowOff>
    </xdr:to>
    <xdr:cxnSp macro="">
      <xdr:nvCxnSpPr>
        <xdr:cNvPr id="192" name="直線コネクタ 191">
          <a:extLst>
            <a:ext uri="{FF2B5EF4-FFF2-40B4-BE49-F238E27FC236}">
              <a16:creationId xmlns:a16="http://schemas.microsoft.com/office/drawing/2014/main" id="{A5490B63-8E14-433B-AA5F-0E158A8887D9}"/>
            </a:ext>
          </a:extLst>
        </xdr:cNvPr>
        <xdr:cNvCxnSpPr/>
      </xdr:nvCxnSpPr>
      <xdr:spPr>
        <a:xfrm>
          <a:off x="3797300" y="102850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84455</xdr:rowOff>
    </xdr:from>
    <xdr:to>
      <xdr:col>15</xdr:col>
      <xdr:colOff>101600</xdr:colOff>
      <xdr:row>60</xdr:row>
      <xdr:rowOff>14605</xdr:rowOff>
    </xdr:to>
    <xdr:sp macro="" textlink="">
      <xdr:nvSpPr>
        <xdr:cNvPr id="193" name="楕円 192">
          <a:extLst>
            <a:ext uri="{FF2B5EF4-FFF2-40B4-BE49-F238E27FC236}">
              <a16:creationId xmlns:a16="http://schemas.microsoft.com/office/drawing/2014/main" id="{450F8A6A-9CB1-44E3-B05A-30142A650098}"/>
            </a:ext>
          </a:extLst>
        </xdr:cNvPr>
        <xdr:cNvSpPr/>
      </xdr:nvSpPr>
      <xdr:spPr>
        <a:xfrm>
          <a:off x="2857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135255</xdr:rowOff>
    </xdr:from>
    <xdr:to>
      <xdr:col>19</xdr:col>
      <xdr:colOff>177800</xdr:colOff>
      <xdr:row>59</xdr:row>
      <xdr:rowOff>169545</xdr:rowOff>
    </xdr:to>
    <xdr:cxnSp macro="">
      <xdr:nvCxnSpPr>
        <xdr:cNvPr id="194" name="直線コネクタ 193">
          <a:extLst>
            <a:ext uri="{FF2B5EF4-FFF2-40B4-BE49-F238E27FC236}">
              <a16:creationId xmlns:a16="http://schemas.microsoft.com/office/drawing/2014/main" id="{400FBBBF-9580-4AA9-9371-CDB6A14C220B}"/>
            </a:ext>
          </a:extLst>
        </xdr:cNvPr>
        <xdr:cNvCxnSpPr/>
      </xdr:nvCxnSpPr>
      <xdr:spPr>
        <a:xfrm>
          <a:off x="2908300" y="102508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95" name="楕円 194">
          <a:extLst>
            <a:ext uri="{FF2B5EF4-FFF2-40B4-BE49-F238E27FC236}">
              <a16:creationId xmlns:a16="http://schemas.microsoft.com/office/drawing/2014/main" id="{1F190131-7184-4151-B300-E9D6BAAA66B8}"/>
            </a:ext>
          </a:extLst>
        </xdr:cNvPr>
        <xdr:cNvSpPr/>
      </xdr:nvSpPr>
      <xdr:spPr>
        <a:xfrm>
          <a:off x="1968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93345</xdr:rowOff>
    </xdr:from>
    <xdr:to>
      <xdr:col>15</xdr:col>
      <xdr:colOff>50800</xdr:colOff>
      <xdr:row>59</xdr:row>
      <xdr:rowOff>135255</xdr:rowOff>
    </xdr:to>
    <xdr:cxnSp macro="">
      <xdr:nvCxnSpPr>
        <xdr:cNvPr id="196" name="直線コネクタ 195">
          <a:extLst>
            <a:ext uri="{FF2B5EF4-FFF2-40B4-BE49-F238E27FC236}">
              <a16:creationId xmlns:a16="http://schemas.microsoft.com/office/drawing/2014/main" id="{B6E8CEFC-5C28-4311-B74C-48791D7D3FC4}"/>
            </a:ext>
          </a:extLst>
        </xdr:cNvPr>
        <xdr:cNvCxnSpPr/>
      </xdr:nvCxnSpPr>
      <xdr:spPr>
        <a:xfrm>
          <a:off x="2019300" y="102088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12065</xdr:rowOff>
    </xdr:from>
    <xdr:to>
      <xdr:col>6</xdr:col>
      <xdr:colOff>38100</xdr:colOff>
      <xdr:row>59</xdr:row>
      <xdr:rowOff>113665</xdr:rowOff>
    </xdr:to>
    <xdr:sp macro="" textlink="">
      <xdr:nvSpPr>
        <xdr:cNvPr id="197" name="楕円 196">
          <a:extLst>
            <a:ext uri="{FF2B5EF4-FFF2-40B4-BE49-F238E27FC236}">
              <a16:creationId xmlns:a16="http://schemas.microsoft.com/office/drawing/2014/main" id="{D2CF87C5-0678-4229-97B0-67759788C325}"/>
            </a:ext>
          </a:extLst>
        </xdr:cNvPr>
        <xdr:cNvSpPr/>
      </xdr:nvSpPr>
      <xdr:spPr>
        <a:xfrm>
          <a:off x="1079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62865</xdr:rowOff>
    </xdr:from>
    <xdr:to>
      <xdr:col>10</xdr:col>
      <xdr:colOff>114300</xdr:colOff>
      <xdr:row>59</xdr:row>
      <xdr:rowOff>93345</xdr:rowOff>
    </xdr:to>
    <xdr:cxnSp macro="">
      <xdr:nvCxnSpPr>
        <xdr:cNvPr id="198" name="直線コネクタ 197">
          <a:extLst>
            <a:ext uri="{FF2B5EF4-FFF2-40B4-BE49-F238E27FC236}">
              <a16:creationId xmlns:a16="http://schemas.microsoft.com/office/drawing/2014/main" id="{BF4A2223-797F-4A49-8D14-878EB8055128}"/>
            </a:ext>
          </a:extLst>
        </xdr:cNvPr>
        <xdr:cNvCxnSpPr/>
      </xdr:nvCxnSpPr>
      <xdr:spPr>
        <a:xfrm>
          <a:off x="1130300" y="101784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165752</xdr:rowOff>
    </xdr:from>
    <xdr:ext cx="405111" cy="259045"/>
    <xdr:sp macro="" textlink="">
      <xdr:nvSpPr>
        <xdr:cNvPr id="199" name="n_1aveValue【体育館・プール】&#10;有形固定資産減価償却率">
          <a:extLst>
            <a:ext uri="{FF2B5EF4-FFF2-40B4-BE49-F238E27FC236}">
              <a16:creationId xmlns:a16="http://schemas.microsoft.com/office/drawing/2014/main" id="{BBC4B1F9-9919-4570-A77B-7439915F0609}"/>
            </a:ext>
          </a:extLst>
        </xdr:cNvPr>
        <xdr:cNvSpPr txBox="1"/>
      </xdr:nvSpPr>
      <xdr:spPr>
        <a:xfrm>
          <a:off x="3582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200" name="n_2aveValue【体育館・プール】&#10;有形固定資産減価償却率">
          <a:extLst>
            <a:ext uri="{FF2B5EF4-FFF2-40B4-BE49-F238E27FC236}">
              <a16:creationId xmlns:a16="http://schemas.microsoft.com/office/drawing/2014/main" id="{D3640FD2-25F2-490F-95D5-FF0208B6471F}"/>
            </a:ext>
          </a:extLst>
        </xdr:cNvPr>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201" name="n_3aveValue【体育館・プール】&#10;有形固定資産減価償却率">
          <a:extLst>
            <a:ext uri="{FF2B5EF4-FFF2-40B4-BE49-F238E27FC236}">
              <a16:creationId xmlns:a16="http://schemas.microsoft.com/office/drawing/2014/main" id="{A998B5E2-917A-4DCB-BEF6-0BB14E98A8B7}"/>
            </a:ext>
          </a:extLst>
        </xdr:cNvPr>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51452</xdr:rowOff>
    </xdr:from>
    <xdr:ext cx="405111" cy="259045"/>
    <xdr:sp macro="" textlink="">
      <xdr:nvSpPr>
        <xdr:cNvPr id="202" name="n_4aveValue【体育館・プール】&#10;有形固定資産減価償却率">
          <a:extLst>
            <a:ext uri="{FF2B5EF4-FFF2-40B4-BE49-F238E27FC236}">
              <a16:creationId xmlns:a16="http://schemas.microsoft.com/office/drawing/2014/main" id="{857D75C8-11D5-4BB1-A82B-E54DA4D0147D}"/>
            </a:ext>
          </a:extLst>
        </xdr:cNvPr>
        <xdr:cNvSpPr txBox="1"/>
      </xdr:nvSpPr>
      <xdr:spPr>
        <a:xfrm>
          <a:off x="927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65422</xdr:rowOff>
    </xdr:from>
    <xdr:ext cx="405111" cy="259045"/>
    <xdr:sp macro="" textlink="">
      <xdr:nvSpPr>
        <xdr:cNvPr id="203" name="n_1mainValue【体育館・プール】&#10;有形固定資産減価償却率">
          <a:extLst>
            <a:ext uri="{FF2B5EF4-FFF2-40B4-BE49-F238E27FC236}">
              <a16:creationId xmlns:a16="http://schemas.microsoft.com/office/drawing/2014/main" id="{3AEA5370-E6FF-4704-A460-3EBF06486C0E}"/>
            </a:ext>
          </a:extLst>
        </xdr:cNvPr>
        <xdr:cNvSpPr txBox="1"/>
      </xdr:nvSpPr>
      <xdr:spPr>
        <a:xfrm>
          <a:off x="3582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31132</xdr:rowOff>
    </xdr:from>
    <xdr:ext cx="405111" cy="259045"/>
    <xdr:sp macro="" textlink="">
      <xdr:nvSpPr>
        <xdr:cNvPr id="204" name="n_2mainValue【体育館・プール】&#10;有形固定資産減価償却率">
          <a:extLst>
            <a:ext uri="{FF2B5EF4-FFF2-40B4-BE49-F238E27FC236}">
              <a16:creationId xmlns:a16="http://schemas.microsoft.com/office/drawing/2014/main" id="{6C220725-2CBE-45E9-B076-F90CDB27988E}"/>
            </a:ext>
          </a:extLst>
        </xdr:cNvPr>
        <xdr:cNvSpPr txBox="1"/>
      </xdr:nvSpPr>
      <xdr:spPr>
        <a:xfrm>
          <a:off x="2705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160672</xdr:rowOff>
    </xdr:from>
    <xdr:ext cx="405111" cy="259045"/>
    <xdr:sp macro="" textlink="">
      <xdr:nvSpPr>
        <xdr:cNvPr id="205" name="n_3mainValue【体育館・プール】&#10;有形固定資産減価償却率">
          <a:extLst>
            <a:ext uri="{FF2B5EF4-FFF2-40B4-BE49-F238E27FC236}">
              <a16:creationId xmlns:a16="http://schemas.microsoft.com/office/drawing/2014/main" id="{E67F87C5-B8D1-455D-858E-EA615E964298}"/>
            </a:ext>
          </a:extLst>
        </xdr:cNvPr>
        <xdr:cNvSpPr txBox="1"/>
      </xdr:nvSpPr>
      <xdr:spPr>
        <a:xfrm>
          <a:off x="1816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206" name="n_4mainValue【体育館・プール】&#10;有形固定資産減価償却率">
          <a:extLst>
            <a:ext uri="{FF2B5EF4-FFF2-40B4-BE49-F238E27FC236}">
              <a16:creationId xmlns:a16="http://schemas.microsoft.com/office/drawing/2014/main" id="{DD4BBDFA-8CEF-4F08-90CA-104F6FEDBAA7}"/>
            </a:ext>
          </a:extLst>
        </xdr:cNvPr>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AF1F6496-B0F3-4CDF-9D98-91366056B82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D4F92CFA-F3CE-465A-B965-08FC461863C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731D990D-CF51-4C54-AD89-DA3AE374567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D78A6A52-443D-4AFB-BDC9-6326880A0FF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2041E145-4E33-4C9D-A065-D8AB63904D6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DB8FBD14-A717-4D8D-9994-9800F397FE7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D707B31E-8098-49AA-B5B2-5621F4AAE0F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F0B51B28-1162-4C8D-B8A8-33CCFA5927C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3D08964D-EAF4-44C3-B281-D240FF49B7D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E39C0812-8A92-4414-AD21-7624149C6B2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D1C19D0D-B32C-4C09-8BED-25295396554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D2B019E2-A7D2-4B2F-AB73-C5429D7EFB0A}"/>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7CE50FCD-DAF2-45F9-B46E-4D1AAD188CB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85AB0214-D87E-4392-A43F-0B1CB329DB9C}"/>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2C532FA9-1398-4C06-B71B-7A4FA122799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63809623-81B7-4FAF-8B95-9B50708BE598}"/>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BAE91052-409A-4110-B18F-1C07565DCF3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C82CB756-DCFA-4466-90DE-DD60EBDC7EC5}"/>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F2531C77-6495-45DC-A459-2BAB7862F2A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128FEE43-72EB-4A96-B569-8271E16FDF65}"/>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C44076D0-17A7-4DD9-B02D-D9059EBBA25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AF1BD28F-CF64-4446-A3B6-B8FAC0D9531B}"/>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662F0292-2619-462A-AAD6-E6F81E16530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FF08C1EF-BD9D-481C-BA0E-54D6DF2B03A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784EA1BD-E67D-47ED-AFF3-3F6B2832B6A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a:extLst>
            <a:ext uri="{FF2B5EF4-FFF2-40B4-BE49-F238E27FC236}">
              <a16:creationId xmlns:a16="http://schemas.microsoft.com/office/drawing/2014/main" id="{B17122D8-C9C9-40D0-8233-1B3D2F1E7D74}"/>
            </a:ext>
          </a:extLst>
        </xdr:cNvPr>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a:extLst>
            <a:ext uri="{FF2B5EF4-FFF2-40B4-BE49-F238E27FC236}">
              <a16:creationId xmlns:a16="http://schemas.microsoft.com/office/drawing/2014/main" id="{CBDF62DC-4ACA-4800-9120-9336A66A6B15}"/>
            </a:ext>
          </a:extLst>
        </xdr:cNvPr>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a:extLst>
            <a:ext uri="{FF2B5EF4-FFF2-40B4-BE49-F238E27FC236}">
              <a16:creationId xmlns:a16="http://schemas.microsoft.com/office/drawing/2014/main" id="{BEDE9A13-EBCB-44FD-B1B4-337155AD5933}"/>
            </a:ext>
          </a:extLst>
        </xdr:cNvPr>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a:extLst>
            <a:ext uri="{FF2B5EF4-FFF2-40B4-BE49-F238E27FC236}">
              <a16:creationId xmlns:a16="http://schemas.microsoft.com/office/drawing/2014/main" id="{79CDE9B7-EE45-4282-B781-E856B5643C00}"/>
            </a:ext>
          </a:extLst>
        </xdr:cNvPr>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a:extLst>
            <a:ext uri="{FF2B5EF4-FFF2-40B4-BE49-F238E27FC236}">
              <a16:creationId xmlns:a16="http://schemas.microsoft.com/office/drawing/2014/main" id="{C7DD55E9-1403-4C53-8A90-75AA6817A582}"/>
            </a:ext>
          </a:extLst>
        </xdr:cNvPr>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59889</xdr:rowOff>
    </xdr:from>
    <xdr:ext cx="469744" cy="259045"/>
    <xdr:sp macro="" textlink="">
      <xdr:nvSpPr>
        <xdr:cNvPr id="237" name="【体育館・プール】&#10;一人当たり面積平均値テキスト">
          <a:extLst>
            <a:ext uri="{FF2B5EF4-FFF2-40B4-BE49-F238E27FC236}">
              <a16:creationId xmlns:a16="http://schemas.microsoft.com/office/drawing/2014/main" id="{D5314044-EB59-4BC6-A928-FB6AB2F47CC9}"/>
            </a:ext>
          </a:extLst>
        </xdr:cNvPr>
        <xdr:cNvSpPr txBox="1"/>
      </xdr:nvSpPr>
      <xdr:spPr>
        <a:xfrm>
          <a:off x="10515600" y="1051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a:extLst>
            <a:ext uri="{FF2B5EF4-FFF2-40B4-BE49-F238E27FC236}">
              <a16:creationId xmlns:a16="http://schemas.microsoft.com/office/drawing/2014/main" id="{D6DA1E3A-5CED-4A17-AE8E-182CEC1FA48C}"/>
            </a:ext>
          </a:extLst>
        </xdr:cNvPr>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a:extLst>
            <a:ext uri="{FF2B5EF4-FFF2-40B4-BE49-F238E27FC236}">
              <a16:creationId xmlns:a16="http://schemas.microsoft.com/office/drawing/2014/main" id="{503E76A3-39C3-47D5-A34A-21C3B43E1771}"/>
            </a:ext>
          </a:extLst>
        </xdr:cNvPr>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117384</xdr:rowOff>
    </xdr:from>
    <xdr:to>
      <xdr:col>46</xdr:col>
      <xdr:colOff>38100</xdr:colOff>
      <xdr:row>63</xdr:row>
      <xdr:rowOff>47534</xdr:rowOff>
    </xdr:to>
    <xdr:sp macro="" textlink="">
      <xdr:nvSpPr>
        <xdr:cNvPr id="240" name="フローチャート: 判断 239">
          <a:extLst>
            <a:ext uri="{FF2B5EF4-FFF2-40B4-BE49-F238E27FC236}">
              <a16:creationId xmlns:a16="http://schemas.microsoft.com/office/drawing/2014/main" id="{3711849E-201E-495E-AE1A-911AEAD46DBF}"/>
            </a:ext>
          </a:extLst>
        </xdr:cNvPr>
        <xdr:cNvSpPr/>
      </xdr:nvSpPr>
      <xdr:spPr>
        <a:xfrm>
          <a:off x="8699500" y="1074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41" name="フローチャート: 判断 240">
          <a:extLst>
            <a:ext uri="{FF2B5EF4-FFF2-40B4-BE49-F238E27FC236}">
              <a16:creationId xmlns:a16="http://schemas.microsoft.com/office/drawing/2014/main" id="{057A11A2-0B52-4F81-BC74-E3C13185FEF9}"/>
            </a:ext>
          </a:extLst>
        </xdr:cNvPr>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48804</xdr:rowOff>
    </xdr:from>
    <xdr:to>
      <xdr:col>36</xdr:col>
      <xdr:colOff>165100</xdr:colOff>
      <xdr:row>62</xdr:row>
      <xdr:rowOff>150404</xdr:rowOff>
    </xdr:to>
    <xdr:sp macro="" textlink="">
      <xdr:nvSpPr>
        <xdr:cNvPr id="242" name="フローチャート: 判断 241">
          <a:extLst>
            <a:ext uri="{FF2B5EF4-FFF2-40B4-BE49-F238E27FC236}">
              <a16:creationId xmlns:a16="http://schemas.microsoft.com/office/drawing/2014/main" id="{AA57F29A-F445-468A-ADCE-70958001A9B2}"/>
            </a:ext>
          </a:extLst>
        </xdr:cNvPr>
        <xdr:cNvSpPr/>
      </xdr:nvSpPr>
      <xdr:spPr>
        <a:xfrm>
          <a:off x="69215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E5A5B2F-8286-4CCB-873C-41DC56330B4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9700684-CD92-4C53-B462-0C73C079BFB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CB7CD28-201C-4C72-8EA8-238DC65109D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40AB83D-43B9-431F-B3C6-1AE41F7CBB7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1F6DE3C9-FA11-470B-958C-73856BE6BF6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16147</xdr:rowOff>
    </xdr:from>
    <xdr:to>
      <xdr:col>55</xdr:col>
      <xdr:colOff>50800</xdr:colOff>
      <xdr:row>57</xdr:row>
      <xdr:rowOff>117747</xdr:rowOff>
    </xdr:to>
    <xdr:sp macro="" textlink="">
      <xdr:nvSpPr>
        <xdr:cNvPr id="248" name="楕円 247">
          <a:extLst>
            <a:ext uri="{FF2B5EF4-FFF2-40B4-BE49-F238E27FC236}">
              <a16:creationId xmlns:a16="http://schemas.microsoft.com/office/drawing/2014/main" id="{24FD29AF-A70F-40A8-B4FA-D11F052579B4}"/>
            </a:ext>
          </a:extLst>
        </xdr:cNvPr>
        <xdr:cNvSpPr/>
      </xdr:nvSpPr>
      <xdr:spPr>
        <a:xfrm>
          <a:off x="10426700" y="97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39024</xdr:rowOff>
    </xdr:from>
    <xdr:ext cx="469744" cy="259045"/>
    <xdr:sp macro="" textlink="">
      <xdr:nvSpPr>
        <xdr:cNvPr id="249" name="【体育館・プール】&#10;一人当たり面積該当値テキスト">
          <a:extLst>
            <a:ext uri="{FF2B5EF4-FFF2-40B4-BE49-F238E27FC236}">
              <a16:creationId xmlns:a16="http://schemas.microsoft.com/office/drawing/2014/main" id="{12EABFE6-4BD3-491C-B55B-D6C945985044}"/>
            </a:ext>
          </a:extLst>
        </xdr:cNvPr>
        <xdr:cNvSpPr txBox="1"/>
      </xdr:nvSpPr>
      <xdr:spPr>
        <a:xfrm>
          <a:off x="10515600" y="964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39007</xdr:rowOff>
    </xdr:from>
    <xdr:to>
      <xdr:col>50</xdr:col>
      <xdr:colOff>165100</xdr:colOff>
      <xdr:row>57</xdr:row>
      <xdr:rowOff>140607</xdr:rowOff>
    </xdr:to>
    <xdr:sp macro="" textlink="">
      <xdr:nvSpPr>
        <xdr:cNvPr id="250" name="楕円 249">
          <a:extLst>
            <a:ext uri="{FF2B5EF4-FFF2-40B4-BE49-F238E27FC236}">
              <a16:creationId xmlns:a16="http://schemas.microsoft.com/office/drawing/2014/main" id="{B4CD071B-8F26-4D73-9A7E-5F01AD3F482A}"/>
            </a:ext>
          </a:extLst>
        </xdr:cNvPr>
        <xdr:cNvSpPr/>
      </xdr:nvSpPr>
      <xdr:spPr>
        <a:xfrm>
          <a:off x="9588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66947</xdr:rowOff>
    </xdr:from>
    <xdr:to>
      <xdr:col>55</xdr:col>
      <xdr:colOff>0</xdr:colOff>
      <xdr:row>57</xdr:row>
      <xdr:rowOff>89807</xdr:rowOff>
    </xdr:to>
    <xdr:cxnSp macro="">
      <xdr:nvCxnSpPr>
        <xdr:cNvPr id="251" name="直線コネクタ 250">
          <a:extLst>
            <a:ext uri="{FF2B5EF4-FFF2-40B4-BE49-F238E27FC236}">
              <a16:creationId xmlns:a16="http://schemas.microsoft.com/office/drawing/2014/main" id="{CBDEA4EA-4AF3-473B-A5AA-8DF725B09351}"/>
            </a:ext>
          </a:extLst>
        </xdr:cNvPr>
        <xdr:cNvCxnSpPr/>
      </xdr:nvCxnSpPr>
      <xdr:spPr>
        <a:xfrm flipV="1">
          <a:off x="9639300" y="983959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60234</xdr:rowOff>
    </xdr:from>
    <xdr:to>
      <xdr:col>46</xdr:col>
      <xdr:colOff>38100</xdr:colOff>
      <xdr:row>57</xdr:row>
      <xdr:rowOff>161834</xdr:rowOff>
    </xdr:to>
    <xdr:sp macro="" textlink="">
      <xdr:nvSpPr>
        <xdr:cNvPr id="252" name="楕円 251">
          <a:extLst>
            <a:ext uri="{FF2B5EF4-FFF2-40B4-BE49-F238E27FC236}">
              <a16:creationId xmlns:a16="http://schemas.microsoft.com/office/drawing/2014/main" id="{7798A9CD-7BDF-48C3-AB3A-ADE07AF9E6CC}"/>
            </a:ext>
          </a:extLst>
        </xdr:cNvPr>
        <xdr:cNvSpPr/>
      </xdr:nvSpPr>
      <xdr:spPr>
        <a:xfrm>
          <a:off x="86995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89807</xdr:rowOff>
    </xdr:from>
    <xdr:to>
      <xdr:col>50</xdr:col>
      <xdr:colOff>114300</xdr:colOff>
      <xdr:row>57</xdr:row>
      <xdr:rowOff>111034</xdr:rowOff>
    </xdr:to>
    <xdr:cxnSp macro="">
      <xdr:nvCxnSpPr>
        <xdr:cNvPr id="253" name="直線コネクタ 252">
          <a:extLst>
            <a:ext uri="{FF2B5EF4-FFF2-40B4-BE49-F238E27FC236}">
              <a16:creationId xmlns:a16="http://schemas.microsoft.com/office/drawing/2014/main" id="{8D171D66-8FB6-4AC5-B204-48C096DB2141}"/>
            </a:ext>
          </a:extLst>
        </xdr:cNvPr>
        <xdr:cNvCxnSpPr/>
      </xdr:nvCxnSpPr>
      <xdr:spPr>
        <a:xfrm flipV="1">
          <a:off x="8750300" y="986245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76563</xdr:rowOff>
    </xdr:from>
    <xdr:to>
      <xdr:col>41</xdr:col>
      <xdr:colOff>101600</xdr:colOff>
      <xdr:row>58</xdr:row>
      <xdr:rowOff>6713</xdr:rowOff>
    </xdr:to>
    <xdr:sp macro="" textlink="">
      <xdr:nvSpPr>
        <xdr:cNvPr id="254" name="楕円 253">
          <a:extLst>
            <a:ext uri="{FF2B5EF4-FFF2-40B4-BE49-F238E27FC236}">
              <a16:creationId xmlns:a16="http://schemas.microsoft.com/office/drawing/2014/main" id="{2570DB40-1FE9-4D46-A479-6D9D480483DC}"/>
            </a:ext>
          </a:extLst>
        </xdr:cNvPr>
        <xdr:cNvSpPr/>
      </xdr:nvSpPr>
      <xdr:spPr>
        <a:xfrm>
          <a:off x="7810500" y="98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111034</xdr:rowOff>
    </xdr:from>
    <xdr:to>
      <xdr:col>45</xdr:col>
      <xdr:colOff>177800</xdr:colOff>
      <xdr:row>57</xdr:row>
      <xdr:rowOff>127363</xdr:rowOff>
    </xdr:to>
    <xdr:cxnSp macro="">
      <xdr:nvCxnSpPr>
        <xdr:cNvPr id="255" name="直線コネクタ 254">
          <a:extLst>
            <a:ext uri="{FF2B5EF4-FFF2-40B4-BE49-F238E27FC236}">
              <a16:creationId xmlns:a16="http://schemas.microsoft.com/office/drawing/2014/main" id="{9B7B0529-126D-49CB-9B45-1811A76F6E78}"/>
            </a:ext>
          </a:extLst>
        </xdr:cNvPr>
        <xdr:cNvCxnSpPr/>
      </xdr:nvCxnSpPr>
      <xdr:spPr>
        <a:xfrm flipV="1">
          <a:off x="7861300" y="988368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94524</xdr:rowOff>
    </xdr:from>
    <xdr:to>
      <xdr:col>36</xdr:col>
      <xdr:colOff>165100</xdr:colOff>
      <xdr:row>58</xdr:row>
      <xdr:rowOff>24674</xdr:rowOff>
    </xdr:to>
    <xdr:sp macro="" textlink="">
      <xdr:nvSpPr>
        <xdr:cNvPr id="256" name="楕円 255">
          <a:extLst>
            <a:ext uri="{FF2B5EF4-FFF2-40B4-BE49-F238E27FC236}">
              <a16:creationId xmlns:a16="http://schemas.microsoft.com/office/drawing/2014/main" id="{74063226-E22A-489C-93D6-6446C5623775}"/>
            </a:ext>
          </a:extLst>
        </xdr:cNvPr>
        <xdr:cNvSpPr/>
      </xdr:nvSpPr>
      <xdr:spPr>
        <a:xfrm>
          <a:off x="6921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127363</xdr:rowOff>
    </xdr:from>
    <xdr:to>
      <xdr:col>41</xdr:col>
      <xdr:colOff>50800</xdr:colOff>
      <xdr:row>57</xdr:row>
      <xdr:rowOff>145324</xdr:rowOff>
    </xdr:to>
    <xdr:cxnSp macro="">
      <xdr:nvCxnSpPr>
        <xdr:cNvPr id="257" name="直線コネクタ 256">
          <a:extLst>
            <a:ext uri="{FF2B5EF4-FFF2-40B4-BE49-F238E27FC236}">
              <a16:creationId xmlns:a16="http://schemas.microsoft.com/office/drawing/2014/main" id="{2AFDE3E6-7FD2-4F4E-BA88-514C51604467}"/>
            </a:ext>
          </a:extLst>
        </xdr:cNvPr>
        <xdr:cNvCxnSpPr/>
      </xdr:nvCxnSpPr>
      <xdr:spPr>
        <a:xfrm flipV="1">
          <a:off x="6972300" y="990001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19067</xdr:rowOff>
    </xdr:from>
    <xdr:ext cx="469744" cy="259045"/>
    <xdr:sp macro="" textlink="">
      <xdr:nvSpPr>
        <xdr:cNvPr id="258" name="n_1aveValue【体育館・プール】&#10;一人当たり面積">
          <a:extLst>
            <a:ext uri="{FF2B5EF4-FFF2-40B4-BE49-F238E27FC236}">
              <a16:creationId xmlns:a16="http://schemas.microsoft.com/office/drawing/2014/main" id="{A923FFF7-0107-4AB8-9BB1-D0A8731F0CEC}"/>
            </a:ext>
          </a:extLst>
        </xdr:cNvPr>
        <xdr:cNvSpPr txBox="1"/>
      </xdr:nvSpPr>
      <xdr:spPr>
        <a:xfrm>
          <a:off x="9391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38661</xdr:rowOff>
    </xdr:from>
    <xdr:ext cx="469744" cy="259045"/>
    <xdr:sp macro="" textlink="">
      <xdr:nvSpPr>
        <xdr:cNvPr id="259" name="n_2aveValue【体育館・プール】&#10;一人当たり面積">
          <a:extLst>
            <a:ext uri="{FF2B5EF4-FFF2-40B4-BE49-F238E27FC236}">
              <a16:creationId xmlns:a16="http://schemas.microsoft.com/office/drawing/2014/main" id="{BA77A3D5-90A3-4F4A-83E8-B30EE4438858}"/>
            </a:ext>
          </a:extLst>
        </xdr:cNvPr>
        <xdr:cNvSpPr txBox="1"/>
      </xdr:nvSpPr>
      <xdr:spPr>
        <a:xfrm>
          <a:off x="8515427" y="1084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144797</xdr:rowOff>
    </xdr:from>
    <xdr:ext cx="469744" cy="259045"/>
    <xdr:sp macro="" textlink="">
      <xdr:nvSpPr>
        <xdr:cNvPr id="260" name="n_3aveValue【体育館・プール】&#10;一人当たり面積">
          <a:extLst>
            <a:ext uri="{FF2B5EF4-FFF2-40B4-BE49-F238E27FC236}">
              <a16:creationId xmlns:a16="http://schemas.microsoft.com/office/drawing/2014/main" id="{3481D20F-083F-4635-8763-FC3DA2CD4D48}"/>
            </a:ext>
          </a:extLst>
        </xdr:cNvPr>
        <xdr:cNvSpPr txBox="1"/>
      </xdr:nvSpPr>
      <xdr:spPr>
        <a:xfrm>
          <a:off x="7626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141531</xdr:rowOff>
    </xdr:from>
    <xdr:ext cx="469744" cy="259045"/>
    <xdr:sp macro="" textlink="">
      <xdr:nvSpPr>
        <xdr:cNvPr id="261" name="n_4aveValue【体育館・プール】&#10;一人当たり面積">
          <a:extLst>
            <a:ext uri="{FF2B5EF4-FFF2-40B4-BE49-F238E27FC236}">
              <a16:creationId xmlns:a16="http://schemas.microsoft.com/office/drawing/2014/main" id="{CF0B387F-345E-49E8-B917-43FFE8057B50}"/>
            </a:ext>
          </a:extLst>
        </xdr:cNvPr>
        <xdr:cNvSpPr txBox="1"/>
      </xdr:nvSpPr>
      <xdr:spPr>
        <a:xfrm>
          <a:off x="6737427" y="1077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157134</xdr:rowOff>
    </xdr:from>
    <xdr:ext cx="469744" cy="259045"/>
    <xdr:sp macro="" textlink="">
      <xdr:nvSpPr>
        <xdr:cNvPr id="262" name="n_1mainValue【体育館・プール】&#10;一人当たり面積">
          <a:extLst>
            <a:ext uri="{FF2B5EF4-FFF2-40B4-BE49-F238E27FC236}">
              <a16:creationId xmlns:a16="http://schemas.microsoft.com/office/drawing/2014/main" id="{A7D62B2F-DC06-49C2-B197-0EF90DC258B3}"/>
            </a:ext>
          </a:extLst>
        </xdr:cNvPr>
        <xdr:cNvSpPr txBox="1"/>
      </xdr:nvSpPr>
      <xdr:spPr>
        <a:xfrm>
          <a:off x="9391727" y="958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6911</xdr:rowOff>
    </xdr:from>
    <xdr:ext cx="469744" cy="259045"/>
    <xdr:sp macro="" textlink="">
      <xdr:nvSpPr>
        <xdr:cNvPr id="263" name="n_2mainValue【体育館・プール】&#10;一人当たり面積">
          <a:extLst>
            <a:ext uri="{FF2B5EF4-FFF2-40B4-BE49-F238E27FC236}">
              <a16:creationId xmlns:a16="http://schemas.microsoft.com/office/drawing/2014/main" id="{CCC7BA76-D289-49ED-96D7-48ECC1A287D0}"/>
            </a:ext>
          </a:extLst>
        </xdr:cNvPr>
        <xdr:cNvSpPr txBox="1"/>
      </xdr:nvSpPr>
      <xdr:spPr>
        <a:xfrm>
          <a:off x="8515427" y="96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23240</xdr:rowOff>
    </xdr:from>
    <xdr:ext cx="469744" cy="259045"/>
    <xdr:sp macro="" textlink="">
      <xdr:nvSpPr>
        <xdr:cNvPr id="264" name="n_3mainValue【体育館・プール】&#10;一人当たり面積">
          <a:extLst>
            <a:ext uri="{FF2B5EF4-FFF2-40B4-BE49-F238E27FC236}">
              <a16:creationId xmlns:a16="http://schemas.microsoft.com/office/drawing/2014/main" id="{8FBD6F7C-FA89-4F10-8DD6-096DDF8D8EC0}"/>
            </a:ext>
          </a:extLst>
        </xdr:cNvPr>
        <xdr:cNvSpPr txBox="1"/>
      </xdr:nvSpPr>
      <xdr:spPr>
        <a:xfrm>
          <a:off x="7626427" y="962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41201</xdr:rowOff>
    </xdr:from>
    <xdr:ext cx="469744" cy="259045"/>
    <xdr:sp macro="" textlink="">
      <xdr:nvSpPr>
        <xdr:cNvPr id="265" name="n_4mainValue【体育館・プール】&#10;一人当たり面積">
          <a:extLst>
            <a:ext uri="{FF2B5EF4-FFF2-40B4-BE49-F238E27FC236}">
              <a16:creationId xmlns:a16="http://schemas.microsoft.com/office/drawing/2014/main" id="{7BFA07FD-182A-4045-A578-B8505C949691}"/>
            </a:ext>
          </a:extLst>
        </xdr:cNvPr>
        <xdr:cNvSpPr txBox="1"/>
      </xdr:nvSpPr>
      <xdr:spPr>
        <a:xfrm>
          <a:off x="6737427" y="964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9017C863-8D54-4D2D-BC84-05018501783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DB237F96-AC35-4A0E-86DB-11F4E9DDF12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5BF0241E-F783-40EA-8CBB-1A9C51A4EBD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C8239F48-DAB2-490A-A1C7-394307B3EBA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38A68D5B-2FBF-42C6-A18A-B966761DB4B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9ECB88AB-DC5B-4515-A6FA-C6D1F5B2CBC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4A7BE9FC-F3D5-482A-AD94-72E335939BA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B67EC12A-599D-49BE-BFC9-9DBF742D9F2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D395E407-9482-4579-94FF-11AA9C52103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471FADB7-3C16-412E-AD32-276AFF1C8CC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A522794C-9D70-4475-906D-1A31FB88773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DCBE0084-C36F-4964-8F1D-A7285628155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E0F4F89F-9EDC-45D4-B7E1-493AD9992DE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8395E089-15CD-42A3-BCA0-1C59EB7190C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8F4D368A-2B50-42B9-AB24-98E6A5E71FB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AD4A6129-AEE2-4F1F-8912-04F667DF5D2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ED37FBEB-FC2C-4BA6-ADB6-8B05C48BB16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1838C7F8-96C4-4E8E-A796-144D66A06C7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E62D3B26-8E67-467B-9B7A-543CEA45D04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B0FF1DC0-4D12-4A44-9D7F-73B0C59DC36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588A7DE8-97A2-4B0D-B1D2-F2C2EF3ABD2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213557A0-32A2-4A39-8244-7FEBB1EC0D1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BD43E9E8-323C-483A-B356-27B2AA4380F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41EBE133-3938-4A14-8CEB-DA689F0F22D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a:extLst>
            <a:ext uri="{FF2B5EF4-FFF2-40B4-BE49-F238E27FC236}">
              <a16:creationId xmlns:a16="http://schemas.microsoft.com/office/drawing/2014/main" id="{E67CC683-C689-4872-B5E2-979E8274FF69}"/>
            </a:ext>
          </a:extLst>
        </xdr:cNvPr>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6F09B11C-943D-4D43-AC8B-B16A1B5321DF}"/>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a:extLst>
            <a:ext uri="{FF2B5EF4-FFF2-40B4-BE49-F238E27FC236}">
              <a16:creationId xmlns:a16="http://schemas.microsoft.com/office/drawing/2014/main" id="{6B4783C2-9EB8-49AD-99CA-2788F69EF6AA}"/>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27A65723-8233-48DF-BE37-54D18E250AB6}"/>
            </a:ext>
          </a:extLst>
        </xdr:cNvPr>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a:extLst>
            <a:ext uri="{FF2B5EF4-FFF2-40B4-BE49-F238E27FC236}">
              <a16:creationId xmlns:a16="http://schemas.microsoft.com/office/drawing/2014/main" id="{9B8D9782-8C47-4E80-B442-A523DA1D1525}"/>
            </a:ext>
          </a:extLst>
        </xdr:cNvPr>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8B5A752F-795B-4212-B20C-81CCDC1156BE}"/>
            </a:ext>
          </a:extLst>
        </xdr:cNvPr>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a:extLst>
            <a:ext uri="{FF2B5EF4-FFF2-40B4-BE49-F238E27FC236}">
              <a16:creationId xmlns:a16="http://schemas.microsoft.com/office/drawing/2014/main" id="{F1E82716-0BAE-4686-98FD-B709459B7096}"/>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a:extLst>
            <a:ext uri="{FF2B5EF4-FFF2-40B4-BE49-F238E27FC236}">
              <a16:creationId xmlns:a16="http://schemas.microsoft.com/office/drawing/2014/main" id="{82FE2466-354E-4E1D-B9C4-E3A3DBC690F2}"/>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8" name="フローチャート: 判断 297">
          <a:extLst>
            <a:ext uri="{FF2B5EF4-FFF2-40B4-BE49-F238E27FC236}">
              <a16:creationId xmlns:a16="http://schemas.microsoft.com/office/drawing/2014/main" id="{7537D4CB-41C1-43F5-9888-28D32DB6E0C2}"/>
            </a:ext>
          </a:extLst>
        </xdr:cNvPr>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9" name="フローチャート: 判断 298">
          <a:extLst>
            <a:ext uri="{FF2B5EF4-FFF2-40B4-BE49-F238E27FC236}">
              <a16:creationId xmlns:a16="http://schemas.microsoft.com/office/drawing/2014/main" id="{C2646618-8F1F-465C-8AA4-3D6D01306C99}"/>
            </a:ext>
          </a:extLst>
        </xdr:cNvPr>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300" name="フローチャート: 判断 299">
          <a:extLst>
            <a:ext uri="{FF2B5EF4-FFF2-40B4-BE49-F238E27FC236}">
              <a16:creationId xmlns:a16="http://schemas.microsoft.com/office/drawing/2014/main" id="{CDE240AF-C1AA-4F2C-B324-8B5FBF0B2A74}"/>
            </a:ext>
          </a:extLst>
        </xdr:cNvPr>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1A31635-D329-4FA7-BE93-57A8CBA3AA7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1A8221E-2860-4B28-973F-9B00398EE04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77CFBC9-7196-4254-9D98-26027AE32E2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730F4E6-DE33-4AC4-AE3E-4483D943A01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7292F4C-8461-42C9-8CB4-4DD9A5B19A0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50164</xdr:rowOff>
    </xdr:from>
    <xdr:to>
      <xdr:col>24</xdr:col>
      <xdr:colOff>114300</xdr:colOff>
      <xdr:row>79</xdr:row>
      <xdr:rowOff>151764</xdr:rowOff>
    </xdr:to>
    <xdr:sp macro="" textlink="">
      <xdr:nvSpPr>
        <xdr:cNvPr id="306" name="楕円 305">
          <a:extLst>
            <a:ext uri="{FF2B5EF4-FFF2-40B4-BE49-F238E27FC236}">
              <a16:creationId xmlns:a16="http://schemas.microsoft.com/office/drawing/2014/main" id="{AD52335B-72BA-4F2B-B96F-89266A5718F4}"/>
            </a:ext>
          </a:extLst>
        </xdr:cNvPr>
        <xdr:cNvSpPr/>
      </xdr:nvSpPr>
      <xdr:spPr>
        <a:xfrm>
          <a:off x="45847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73041</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633AD94D-0875-475D-8EBC-8A4F1A45498E}"/>
            </a:ext>
          </a:extLst>
        </xdr:cNvPr>
        <xdr:cNvSpPr txBox="1"/>
      </xdr:nvSpPr>
      <xdr:spPr>
        <a:xfrm>
          <a:off x="4673600"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8255</xdr:rowOff>
    </xdr:from>
    <xdr:to>
      <xdr:col>20</xdr:col>
      <xdr:colOff>38100</xdr:colOff>
      <xdr:row>79</xdr:row>
      <xdr:rowOff>109855</xdr:rowOff>
    </xdr:to>
    <xdr:sp macro="" textlink="">
      <xdr:nvSpPr>
        <xdr:cNvPr id="308" name="楕円 307">
          <a:extLst>
            <a:ext uri="{FF2B5EF4-FFF2-40B4-BE49-F238E27FC236}">
              <a16:creationId xmlns:a16="http://schemas.microsoft.com/office/drawing/2014/main" id="{61AFA982-2517-458D-9131-0FA3CAFB8F44}"/>
            </a:ext>
          </a:extLst>
        </xdr:cNvPr>
        <xdr:cNvSpPr/>
      </xdr:nvSpPr>
      <xdr:spPr>
        <a:xfrm>
          <a:off x="3746500" y="135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59055</xdr:rowOff>
    </xdr:from>
    <xdr:to>
      <xdr:col>24</xdr:col>
      <xdr:colOff>63500</xdr:colOff>
      <xdr:row>79</xdr:row>
      <xdr:rowOff>100964</xdr:rowOff>
    </xdr:to>
    <xdr:cxnSp macro="">
      <xdr:nvCxnSpPr>
        <xdr:cNvPr id="309" name="直線コネクタ 308">
          <a:extLst>
            <a:ext uri="{FF2B5EF4-FFF2-40B4-BE49-F238E27FC236}">
              <a16:creationId xmlns:a16="http://schemas.microsoft.com/office/drawing/2014/main" id="{D6A9E866-7A8B-428A-9178-B4B9B928616D}"/>
            </a:ext>
          </a:extLst>
        </xdr:cNvPr>
        <xdr:cNvCxnSpPr/>
      </xdr:nvCxnSpPr>
      <xdr:spPr>
        <a:xfrm>
          <a:off x="3797300" y="136036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137795</xdr:rowOff>
    </xdr:from>
    <xdr:to>
      <xdr:col>15</xdr:col>
      <xdr:colOff>101600</xdr:colOff>
      <xdr:row>79</xdr:row>
      <xdr:rowOff>67945</xdr:rowOff>
    </xdr:to>
    <xdr:sp macro="" textlink="">
      <xdr:nvSpPr>
        <xdr:cNvPr id="310" name="楕円 309">
          <a:extLst>
            <a:ext uri="{FF2B5EF4-FFF2-40B4-BE49-F238E27FC236}">
              <a16:creationId xmlns:a16="http://schemas.microsoft.com/office/drawing/2014/main" id="{B4C4E021-0D5B-420F-B426-D495EF120014}"/>
            </a:ext>
          </a:extLst>
        </xdr:cNvPr>
        <xdr:cNvSpPr/>
      </xdr:nvSpPr>
      <xdr:spPr>
        <a:xfrm>
          <a:off x="28575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17145</xdr:rowOff>
    </xdr:from>
    <xdr:to>
      <xdr:col>19</xdr:col>
      <xdr:colOff>177800</xdr:colOff>
      <xdr:row>79</xdr:row>
      <xdr:rowOff>59055</xdr:rowOff>
    </xdr:to>
    <xdr:cxnSp macro="">
      <xdr:nvCxnSpPr>
        <xdr:cNvPr id="311" name="直線コネクタ 310">
          <a:extLst>
            <a:ext uri="{FF2B5EF4-FFF2-40B4-BE49-F238E27FC236}">
              <a16:creationId xmlns:a16="http://schemas.microsoft.com/office/drawing/2014/main" id="{7A8D0FA7-35C9-4F52-8EB8-FD3754D09E42}"/>
            </a:ext>
          </a:extLst>
        </xdr:cNvPr>
        <xdr:cNvCxnSpPr/>
      </xdr:nvCxnSpPr>
      <xdr:spPr>
        <a:xfrm>
          <a:off x="2908300" y="135616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99695</xdr:rowOff>
    </xdr:from>
    <xdr:to>
      <xdr:col>10</xdr:col>
      <xdr:colOff>165100</xdr:colOff>
      <xdr:row>79</xdr:row>
      <xdr:rowOff>29845</xdr:rowOff>
    </xdr:to>
    <xdr:sp macro="" textlink="">
      <xdr:nvSpPr>
        <xdr:cNvPr id="312" name="楕円 311">
          <a:extLst>
            <a:ext uri="{FF2B5EF4-FFF2-40B4-BE49-F238E27FC236}">
              <a16:creationId xmlns:a16="http://schemas.microsoft.com/office/drawing/2014/main" id="{B489DD0B-E615-4400-B751-2E227FCB6DAE}"/>
            </a:ext>
          </a:extLst>
        </xdr:cNvPr>
        <xdr:cNvSpPr/>
      </xdr:nvSpPr>
      <xdr:spPr>
        <a:xfrm>
          <a:off x="1968500" y="13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150495</xdr:rowOff>
    </xdr:from>
    <xdr:to>
      <xdr:col>15</xdr:col>
      <xdr:colOff>50800</xdr:colOff>
      <xdr:row>79</xdr:row>
      <xdr:rowOff>17145</xdr:rowOff>
    </xdr:to>
    <xdr:cxnSp macro="">
      <xdr:nvCxnSpPr>
        <xdr:cNvPr id="313" name="直線コネクタ 312">
          <a:extLst>
            <a:ext uri="{FF2B5EF4-FFF2-40B4-BE49-F238E27FC236}">
              <a16:creationId xmlns:a16="http://schemas.microsoft.com/office/drawing/2014/main" id="{840BAC4D-BAE9-40D0-82EB-362766B63873}"/>
            </a:ext>
          </a:extLst>
        </xdr:cNvPr>
        <xdr:cNvCxnSpPr/>
      </xdr:nvCxnSpPr>
      <xdr:spPr>
        <a:xfrm>
          <a:off x="2019300" y="135235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57786</xdr:rowOff>
    </xdr:from>
    <xdr:to>
      <xdr:col>6</xdr:col>
      <xdr:colOff>38100</xdr:colOff>
      <xdr:row>78</xdr:row>
      <xdr:rowOff>159386</xdr:rowOff>
    </xdr:to>
    <xdr:sp macro="" textlink="">
      <xdr:nvSpPr>
        <xdr:cNvPr id="314" name="楕円 313">
          <a:extLst>
            <a:ext uri="{FF2B5EF4-FFF2-40B4-BE49-F238E27FC236}">
              <a16:creationId xmlns:a16="http://schemas.microsoft.com/office/drawing/2014/main" id="{F0727857-8EAA-40B5-9129-E039E0FEC109}"/>
            </a:ext>
          </a:extLst>
        </xdr:cNvPr>
        <xdr:cNvSpPr/>
      </xdr:nvSpPr>
      <xdr:spPr>
        <a:xfrm>
          <a:off x="1079500"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108586</xdr:rowOff>
    </xdr:from>
    <xdr:to>
      <xdr:col>10</xdr:col>
      <xdr:colOff>114300</xdr:colOff>
      <xdr:row>78</xdr:row>
      <xdr:rowOff>150495</xdr:rowOff>
    </xdr:to>
    <xdr:cxnSp macro="">
      <xdr:nvCxnSpPr>
        <xdr:cNvPr id="315" name="直線コネクタ 314">
          <a:extLst>
            <a:ext uri="{FF2B5EF4-FFF2-40B4-BE49-F238E27FC236}">
              <a16:creationId xmlns:a16="http://schemas.microsoft.com/office/drawing/2014/main" id="{5B5F556F-EF99-403A-8D5E-F234B34E8F46}"/>
            </a:ext>
          </a:extLst>
        </xdr:cNvPr>
        <xdr:cNvCxnSpPr/>
      </xdr:nvCxnSpPr>
      <xdr:spPr>
        <a:xfrm>
          <a:off x="1130300" y="134816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316" name="n_1aveValue【福祉施設】&#10;有形固定資産減価償却率">
          <a:extLst>
            <a:ext uri="{FF2B5EF4-FFF2-40B4-BE49-F238E27FC236}">
              <a16:creationId xmlns:a16="http://schemas.microsoft.com/office/drawing/2014/main" id="{24841563-8D0C-4A21-A0C4-C016B5CCC620}"/>
            </a:ext>
          </a:extLst>
        </xdr:cNvPr>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317" name="n_2aveValue【福祉施設】&#10;有形固定資産減価償却率">
          <a:extLst>
            <a:ext uri="{FF2B5EF4-FFF2-40B4-BE49-F238E27FC236}">
              <a16:creationId xmlns:a16="http://schemas.microsoft.com/office/drawing/2014/main" id="{C5143F62-0F56-4B1A-BB5E-138C4E2E125B}"/>
            </a:ext>
          </a:extLst>
        </xdr:cNvPr>
        <xdr:cNvSpPr txBox="1"/>
      </xdr:nvSpPr>
      <xdr:spPr>
        <a:xfrm>
          <a:off x="2705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5732</xdr:rowOff>
    </xdr:from>
    <xdr:ext cx="405111" cy="259045"/>
    <xdr:sp macro="" textlink="">
      <xdr:nvSpPr>
        <xdr:cNvPr id="318" name="n_3aveValue【福祉施設】&#10;有形固定資産減価償却率">
          <a:extLst>
            <a:ext uri="{FF2B5EF4-FFF2-40B4-BE49-F238E27FC236}">
              <a16:creationId xmlns:a16="http://schemas.microsoft.com/office/drawing/2014/main" id="{E98DB914-FCBE-4030-8933-E85610592BD0}"/>
            </a:ext>
          </a:extLst>
        </xdr:cNvPr>
        <xdr:cNvSpPr txBox="1"/>
      </xdr:nvSpPr>
      <xdr:spPr>
        <a:xfrm>
          <a:off x="1816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137177</xdr:rowOff>
    </xdr:from>
    <xdr:ext cx="405111" cy="259045"/>
    <xdr:sp macro="" textlink="">
      <xdr:nvSpPr>
        <xdr:cNvPr id="319" name="n_4aveValue【福祉施設】&#10;有形固定資産減価償却率">
          <a:extLst>
            <a:ext uri="{FF2B5EF4-FFF2-40B4-BE49-F238E27FC236}">
              <a16:creationId xmlns:a16="http://schemas.microsoft.com/office/drawing/2014/main" id="{5415EC6D-CC6E-4D3A-9CA7-B04B4CFF940D}"/>
            </a:ext>
          </a:extLst>
        </xdr:cNvPr>
        <xdr:cNvSpPr txBox="1"/>
      </xdr:nvSpPr>
      <xdr:spPr>
        <a:xfrm>
          <a:off x="927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126382</xdr:rowOff>
    </xdr:from>
    <xdr:ext cx="405111" cy="259045"/>
    <xdr:sp macro="" textlink="">
      <xdr:nvSpPr>
        <xdr:cNvPr id="320" name="n_1mainValue【福祉施設】&#10;有形固定資産減価償却率">
          <a:extLst>
            <a:ext uri="{FF2B5EF4-FFF2-40B4-BE49-F238E27FC236}">
              <a16:creationId xmlns:a16="http://schemas.microsoft.com/office/drawing/2014/main" id="{61796B9E-6430-4AC6-BD48-BF48FEF2AFE6}"/>
            </a:ext>
          </a:extLst>
        </xdr:cNvPr>
        <xdr:cNvSpPr txBox="1"/>
      </xdr:nvSpPr>
      <xdr:spPr>
        <a:xfrm>
          <a:off x="3582044" y="1332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84472</xdr:rowOff>
    </xdr:from>
    <xdr:ext cx="405111" cy="259045"/>
    <xdr:sp macro="" textlink="">
      <xdr:nvSpPr>
        <xdr:cNvPr id="321" name="n_2mainValue【福祉施設】&#10;有形固定資産減価償却率">
          <a:extLst>
            <a:ext uri="{FF2B5EF4-FFF2-40B4-BE49-F238E27FC236}">
              <a16:creationId xmlns:a16="http://schemas.microsoft.com/office/drawing/2014/main" id="{EC9A18D4-608A-4955-B640-35A895B30F7F}"/>
            </a:ext>
          </a:extLst>
        </xdr:cNvPr>
        <xdr:cNvSpPr txBox="1"/>
      </xdr:nvSpPr>
      <xdr:spPr>
        <a:xfrm>
          <a:off x="2705744"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46372</xdr:rowOff>
    </xdr:from>
    <xdr:ext cx="405111" cy="259045"/>
    <xdr:sp macro="" textlink="">
      <xdr:nvSpPr>
        <xdr:cNvPr id="322" name="n_3mainValue【福祉施設】&#10;有形固定資産減価償却率">
          <a:extLst>
            <a:ext uri="{FF2B5EF4-FFF2-40B4-BE49-F238E27FC236}">
              <a16:creationId xmlns:a16="http://schemas.microsoft.com/office/drawing/2014/main" id="{136BBB49-4780-4ADF-843E-35D888B74122}"/>
            </a:ext>
          </a:extLst>
        </xdr:cNvPr>
        <xdr:cNvSpPr txBox="1"/>
      </xdr:nvSpPr>
      <xdr:spPr>
        <a:xfrm>
          <a:off x="1816744" y="1324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4463</xdr:rowOff>
    </xdr:from>
    <xdr:ext cx="405111" cy="259045"/>
    <xdr:sp macro="" textlink="">
      <xdr:nvSpPr>
        <xdr:cNvPr id="323" name="n_4mainValue【福祉施設】&#10;有形固定資産減価償却率">
          <a:extLst>
            <a:ext uri="{FF2B5EF4-FFF2-40B4-BE49-F238E27FC236}">
              <a16:creationId xmlns:a16="http://schemas.microsoft.com/office/drawing/2014/main" id="{4A903BBF-3A0B-43DD-BAEB-3286DD7C3008}"/>
            </a:ext>
          </a:extLst>
        </xdr:cNvPr>
        <xdr:cNvSpPr txBox="1"/>
      </xdr:nvSpPr>
      <xdr:spPr>
        <a:xfrm>
          <a:off x="927744" y="1320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AD5DAD4D-9CD5-4CE2-BFF9-936580D1F79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FC19633C-6A20-4AF9-A151-AB70E776428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574D0776-4B90-4BF9-A3B0-4E4A8F15D26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38B736DC-C309-49BD-A751-E6C893979F3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A19F1302-2C25-4A66-A22E-89F5A5B1EBB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CE7DFC96-BDA4-40A9-B6C1-A921A038532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F2F509-7382-4E7A-8355-B863269761B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68A28F76-AC7B-407D-ADA6-298EBFE0FA7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90CDACF4-4290-4E8B-80B4-5F2281BBDF0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E23AC486-FC86-46F6-855D-2FB1038A08C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5CA5C6CD-E81A-4DE1-870E-4C716B5FE87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A6D838D7-3032-415A-A4DB-61F212B16C5C}"/>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D9C2BC23-7FED-478D-B5EC-7B2B3FE70E8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17B110FA-17C3-4D50-9376-C4AA5215675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9030D2FC-1D8C-43CD-8D66-7ECFFDC03AD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ACECADC2-5842-42B9-AE66-F3D1FA6EBA77}"/>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8F0948AE-445C-4263-8545-A9DE39D419D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5B7D95EC-FA77-456B-B1D4-CC8DC9124FB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6618C029-5428-4C42-A0DA-7C62C1C1B63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2CBA5117-E574-4DF1-BC35-85281EB78FB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6039D782-066F-456D-AAB0-0FF4A5C9535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a:extLst>
            <a:ext uri="{FF2B5EF4-FFF2-40B4-BE49-F238E27FC236}">
              <a16:creationId xmlns:a16="http://schemas.microsoft.com/office/drawing/2014/main" id="{F39F021D-9CE1-4603-93E7-5C1A9D831557}"/>
            </a:ext>
          </a:extLst>
        </xdr:cNvPr>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a:extLst>
            <a:ext uri="{FF2B5EF4-FFF2-40B4-BE49-F238E27FC236}">
              <a16:creationId xmlns:a16="http://schemas.microsoft.com/office/drawing/2014/main" id="{B69015C9-2F3F-4295-9E9E-1170D3C89CC8}"/>
            </a:ext>
          </a:extLst>
        </xdr:cNvPr>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a:extLst>
            <a:ext uri="{FF2B5EF4-FFF2-40B4-BE49-F238E27FC236}">
              <a16:creationId xmlns:a16="http://schemas.microsoft.com/office/drawing/2014/main" id="{C5D59A26-F82E-42D6-A2CC-8CB9A51D1EC9}"/>
            </a:ext>
          </a:extLst>
        </xdr:cNvPr>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a:extLst>
            <a:ext uri="{FF2B5EF4-FFF2-40B4-BE49-F238E27FC236}">
              <a16:creationId xmlns:a16="http://schemas.microsoft.com/office/drawing/2014/main" id="{4A16201B-6986-4F2B-BB6E-25D8254CA61F}"/>
            </a:ext>
          </a:extLst>
        </xdr:cNvPr>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a:extLst>
            <a:ext uri="{FF2B5EF4-FFF2-40B4-BE49-F238E27FC236}">
              <a16:creationId xmlns:a16="http://schemas.microsoft.com/office/drawing/2014/main" id="{B6427F46-9E51-477B-A61B-34C852628A75}"/>
            </a:ext>
          </a:extLst>
        </xdr:cNvPr>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50" name="【福祉施設】&#10;一人当たり面積平均値テキスト">
          <a:extLst>
            <a:ext uri="{FF2B5EF4-FFF2-40B4-BE49-F238E27FC236}">
              <a16:creationId xmlns:a16="http://schemas.microsoft.com/office/drawing/2014/main" id="{D116BAC3-8923-4E19-93C0-E1CDD7E6D937}"/>
            </a:ext>
          </a:extLst>
        </xdr:cNvPr>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a:extLst>
            <a:ext uri="{FF2B5EF4-FFF2-40B4-BE49-F238E27FC236}">
              <a16:creationId xmlns:a16="http://schemas.microsoft.com/office/drawing/2014/main" id="{0CE9FEC1-3904-4883-AB86-8FA05F48801F}"/>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a:extLst>
            <a:ext uri="{FF2B5EF4-FFF2-40B4-BE49-F238E27FC236}">
              <a16:creationId xmlns:a16="http://schemas.microsoft.com/office/drawing/2014/main" id="{81DD38F6-D757-4CFB-9514-792130CC01E3}"/>
            </a:ext>
          </a:extLst>
        </xdr:cNvPr>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129032</xdr:rowOff>
    </xdr:from>
    <xdr:to>
      <xdr:col>46</xdr:col>
      <xdr:colOff>38100</xdr:colOff>
      <xdr:row>85</xdr:row>
      <xdr:rowOff>59182</xdr:rowOff>
    </xdr:to>
    <xdr:sp macro="" textlink="">
      <xdr:nvSpPr>
        <xdr:cNvPr id="353" name="フローチャート: 判断 352">
          <a:extLst>
            <a:ext uri="{FF2B5EF4-FFF2-40B4-BE49-F238E27FC236}">
              <a16:creationId xmlns:a16="http://schemas.microsoft.com/office/drawing/2014/main" id="{2FCDB174-8ED7-4A34-9FBE-534218B8449A}"/>
            </a:ext>
          </a:extLst>
        </xdr:cNvPr>
        <xdr:cNvSpPr/>
      </xdr:nvSpPr>
      <xdr:spPr>
        <a:xfrm>
          <a:off x="8699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135889</xdr:rowOff>
    </xdr:from>
    <xdr:to>
      <xdr:col>41</xdr:col>
      <xdr:colOff>101600</xdr:colOff>
      <xdr:row>85</xdr:row>
      <xdr:rowOff>66039</xdr:rowOff>
    </xdr:to>
    <xdr:sp macro="" textlink="">
      <xdr:nvSpPr>
        <xdr:cNvPr id="354" name="フローチャート: 判断 353">
          <a:extLst>
            <a:ext uri="{FF2B5EF4-FFF2-40B4-BE49-F238E27FC236}">
              <a16:creationId xmlns:a16="http://schemas.microsoft.com/office/drawing/2014/main" id="{3B1C0837-C09E-4360-8008-5D4B7B024E0A}"/>
            </a:ext>
          </a:extLst>
        </xdr:cNvPr>
        <xdr:cNvSpPr/>
      </xdr:nvSpPr>
      <xdr:spPr>
        <a:xfrm>
          <a:off x="7810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138176</xdr:rowOff>
    </xdr:from>
    <xdr:to>
      <xdr:col>36</xdr:col>
      <xdr:colOff>165100</xdr:colOff>
      <xdr:row>85</xdr:row>
      <xdr:rowOff>68326</xdr:rowOff>
    </xdr:to>
    <xdr:sp macro="" textlink="">
      <xdr:nvSpPr>
        <xdr:cNvPr id="355" name="フローチャート: 判断 354">
          <a:extLst>
            <a:ext uri="{FF2B5EF4-FFF2-40B4-BE49-F238E27FC236}">
              <a16:creationId xmlns:a16="http://schemas.microsoft.com/office/drawing/2014/main" id="{40A6317E-3E05-473C-B0C0-DEB09FE33E89}"/>
            </a:ext>
          </a:extLst>
        </xdr:cNvPr>
        <xdr:cNvSpPr/>
      </xdr:nvSpPr>
      <xdr:spPr>
        <a:xfrm>
          <a:off x="6921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F655A05-CD10-4783-B798-671D419D521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DB79205-4CE8-4EF6-90CE-E93E0E77F59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0FAC34D-1AA4-4208-833A-AA8F9A90C44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75689D0-4BE2-4AA7-8FF6-665566B8829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A486E48-C454-4B47-BFC1-D80E0F867A8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87885</xdr:rowOff>
    </xdr:from>
    <xdr:to>
      <xdr:col>55</xdr:col>
      <xdr:colOff>50800</xdr:colOff>
      <xdr:row>80</xdr:row>
      <xdr:rowOff>18035</xdr:rowOff>
    </xdr:to>
    <xdr:sp macro="" textlink="">
      <xdr:nvSpPr>
        <xdr:cNvPr id="361" name="楕円 360">
          <a:extLst>
            <a:ext uri="{FF2B5EF4-FFF2-40B4-BE49-F238E27FC236}">
              <a16:creationId xmlns:a16="http://schemas.microsoft.com/office/drawing/2014/main" id="{5F6BAB55-BD9F-49BA-810F-9967DF5B488A}"/>
            </a:ext>
          </a:extLst>
        </xdr:cNvPr>
        <xdr:cNvSpPr/>
      </xdr:nvSpPr>
      <xdr:spPr>
        <a:xfrm>
          <a:off x="10426700" y="136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2812</xdr:rowOff>
    </xdr:from>
    <xdr:ext cx="469744" cy="259045"/>
    <xdr:sp macro="" textlink="">
      <xdr:nvSpPr>
        <xdr:cNvPr id="362" name="【福祉施設】&#10;一人当たり面積該当値テキスト">
          <a:extLst>
            <a:ext uri="{FF2B5EF4-FFF2-40B4-BE49-F238E27FC236}">
              <a16:creationId xmlns:a16="http://schemas.microsoft.com/office/drawing/2014/main" id="{335AA3E4-2B3E-4C20-8BD7-EF021E9A592F}"/>
            </a:ext>
          </a:extLst>
        </xdr:cNvPr>
        <xdr:cNvSpPr txBox="1"/>
      </xdr:nvSpPr>
      <xdr:spPr>
        <a:xfrm>
          <a:off x="10515600" y="1354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108458</xdr:rowOff>
    </xdr:from>
    <xdr:to>
      <xdr:col>50</xdr:col>
      <xdr:colOff>165100</xdr:colOff>
      <xdr:row>80</xdr:row>
      <xdr:rowOff>38608</xdr:rowOff>
    </xdr:to>
    <xdr:sp macro="" textlink="">
      <xdr:nvSpPr>
        <xdr:cNvPr id="363" name="楕円 362">
          <a:extLst>
            <a:ext uri="{FF2B5EF4-FFF2-40B4-BE49-F238E27FC236}">
              <a16:creationId xmlns:a16="http://schemas.microsoft.com/office/drawing/2014/main" id="{CA265357-6ECA-4E83-87CA-7549C6EFD2BE}"/>
            </a:ext>
          </a:extLst>
        </xdr:cNvPr>
        <xdr:cNvSpPr/>
      </xdr:nvSpPr>
      <xdr:spPr>
        <a:xfrm>
          <a:off x="9588500" y="136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138685</xdr:rowOff>
    </xdr:from>
    <xdr:to>
      <xdr:col>55</xdr:col>
      <xdr:colOff>0</xdr:colOff>
      <xdr:row>79</xdr:row>
      <xdr:rowOff>159258</xdr:rowOff>
    </xdr:to>
    <xdr:cxnSp macro="">
      <xdr:nvCxnSpPr>
        <xdr:cNvPr id="364" name="直線コネクタ 363">
          <a:extLst>
            <a:ext uri="{FF2B5EF4-FFF2-40B4-BE49-F238E27FC236}">
              <a16:creationId xmlns:a16="http://schemas.microsoft.com/office/drawing/2014/main" id="{CB0A37B1-2FF5-4894-9342-8003910AD494}"/>
            </a:ext>
          </a:extLst>
        </xdr:cNvPr>
        <xdr:cNvCxnSpPr/>
      </xdr:nvCxnSpPr>
      <xdr:spPr>
        <a:xfrm flipV="1">
          <a:off x="9639300" y="13683235"/>
          <a:ext cx="8382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126746</xdr:rowOff>
    </xdr:from>
    <xdr:to>
      <xdr:col>46</xdr:col>
      <xdr:colOff>38100</xdr:colOff>
      <xdr:row>80</xdr:row>
      <xdr:rowOff>56896</xdr:rowOff>
    </xdr:to>
    <xdr:sp macro="" textlink="">
      <xdr:nvSpPr>
        <xdr:cNvPr id="365" name="楕円 364">
          <a:extLst>
            <a:ext uri="{FF2B5EF4-FFF2-40B4-BE49-F238E27FC236}">
              <a16:creationId xmlns:a16="http://schemas.microsoft.com/office/drawing/2014/main" id="{B8350454-22C4-4B29-9759-EB7A6910C55A}"/>
            </a:ext>
          </a:extLst>
        </xdr:cNvPr>
        <xdr:cNvSpPr/>
      </xdr:nvSpPr>
      <xdr:spPr>
        <a:xfrm>
          <a:off x="86995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159258</xdr:rowOff>
    </xdr:from>
    <xdr:to>
      <xdr:col>50</xdr:col>
      <xdr:colOff>114300</xdr:colOff>
      <xdr:row>80</xdr:row>
      <xdr:rowOff>6096</xdr:rowOff>
    </xdr:to>
    <xdr:cxnSp macro="">
      <xdr:nvCxnSpPr>
        <xdr:cNvPr id="366" name="直線コネクタ 365">
          <a:extLst>
            <a:ext uri="{FF2B5EF4-FFF2-40B4-BE49-F238E27FC236}">
              <a16:creationId xmlns:a16="http://schemas.microsoft.com/office/drawing/2014/main" id="{4247B0EF-6EF9-4B39-869D-413AB4001D6C}"/>
            </a:ext>
          </a:extLst>
        </xdr:cNvPr>
        <xdr:cNvCxnSpPr/>
      </xdr:nvCxnSpPr>
      <xdr:spPr>
        <a:xfrm flipV="1">
          <a:off x="8750300" y="137038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140463</xdr:rowOff>
    </xdr:from>
    <xdr:to>
      <xdr:col>41</xdr:col>
      <xdr:colOff>101600</xdr:colOff>
      <xdr:row>80</xdr:row>
      <xdr:rowOff>70613</xdr:rowOff>
    </xdr:to>
    <xdr:sp macro="" textlink="">
      <xdr:nvSpPr>
        <xdr:cNvPr id="367" name="楕円 366">
          <a:extLst>
            <a:ext uri="{FF2B5EF4-FFF2-40B4-BE49-F238E27FC236}">
              <a16:creationId xmlns:a16="http://schemas.microsoft.com/office/drawing/2014/main" id="{BD46755E-ABFA-46D9-89FA-A8BBB9F848BF}"/>
            </a:ext>
          </a:extLst>
        </xdr:cNvPr>
        <xdr:cNvSpPr/>
      </xdr:nvSpPr>
      <xdr:spPr>
        <a:xfrm>
          <a:off x="7810500" y="136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6096</xdr:rowOff>
    </xdr:from>
    <xdr:to>
      <xdr:col>45</xdr:col>
      <xdr:colOff>177800</xdr:colOff>
      <xdr:row>80</xdr:row>
      <xdr:rowOff>19813</xdr:rowOff>
    </xdr:to>
    <xdr:cxnSp macro="">
      <xdr:nvCxnSpPr>
        <xdr:cNvPr id="368" name="直線コネクタ 367">
          <a:extLst>
            <a:ext uri="{FF2B5EF4-FFF2-40B4-BE49-F238E27FC236}">
              <a16:creationId xmlns:a16="http://schemas.microsoft.com/office/drawing/2014/main" id="{453D8D70-F904-4296-B967-ADAA65AF4BFE}"/>
            </a:ext>
          </a:extLst>
        </xdr:cNvPr>
        <xdr:cNvCxnSpPr/>
      </xdr:nvCxnSpPr>
      <xdr:spPr>
        <a:xfrm flipV="1">
          <a:off x="7861300" y="137220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156463</xdr:rowOff>
    </xdr:from>
    <xdr:to>
      <xdr:col>36</xdr:col>
      <xdr:colOff>165100</xdr:colOff>
      <xdr:row>80</xdr:row>
      <xdr:rowOff>86613</xdr:rowOff>
    </xdr:to>
    <xdr:sp macro="" textlink="">
      <xdr:nvSpPr>
        <xdr:cNvPr id="369" name="楕円 368">
          <a:extLst>
            <a:ext uri="{FF2B5EF4-FFF2-40B4-BE49-F238E27FC236}">
              <a16:creationId xmlns:a16="http://schemas.microsoft.com/office/drawing/2014/main" id="{ADDB02ED-3A32-49A5-9439-E215B9421F6B}"/>
            </a:ext>
          </a:extLst>
        </xdr:cNvPr>
        <xdr:cNvSpPr/>
      </xdr:nvSpPr>
      <xdr:spPr>
        <a:xfrm>
          <a:off x="6921500" y="1370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19813</xdr:rowOff>
    </xdr:from>
    <xdr:to>
      <xdr:col>41</xdr:col>
      <xdr:colOff>50800</xdr:colOff>
      <xdr:row>80</xdr:row>
      <xdr:rowOff>35813</xdr:rowOff>
    </xdr:to>
    <xdr:cxnSp macro="">
      <xdr:nvCxnSpPr>
        <xdr:cNvPr id="370" name="直線コネクタ 369">
          <a:extLst>
            <a:ext uri="{FF2B5EF4-FFF2-40B4-BE49-F238E27FC236}">
              <a16:creationId xmlns:a16="http://schemas.microsoft.com/office/drawing/2014/main" id="{B5C26E71-2595-48C3-9829-A7E440F2D4F9}"/>
            </a:ext>
          </a:extLst>
        </xdr:cNvPr>
        <xdr:cNvCxnSpPr/>
      </xdr:nvCxnSpPr>
      <xdr:spPr>
        <a:xfrm flipV="1">
          <a:off x="6972300" y="13735813"/>
          <a:ext cx="8890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61740</xdr:rowOff>
    </xdr:from>
    <xdr:ext cx="469744" cy="259045"/>
    <xdr:sp macro="" textlink="">
      <xdr:nvSpPr>
        <xdr:cNvPr id="371" name="n_1aveValue【福祉施設】&#10;一人当たり面積">
          <a:extLst>
            <a:ext uri="{FF2B5EF4-FFF2-40B4-BE49-F238E27FC236}">
              <a16:creationId xmlns:a16="http://schemas.microsoft.com/office/drawing/2014/main" id="{7E0F94CE-3468-44DC-85FB-B5905C655A24}"/>
            </a:ext>
          </a:extLst>
        </xdr:cNvPr>
        <xdr:cNvSpPr txBox="1"/>
      </xdr:nvSpPr>
      <xdr:spPr>
        <a:xfrm>
          <a:off x="93917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50309</xdr:rowOff>
    </xdr:from>
    <xdr:ext cx="469744" cy="259045"/>
    <xdr:sp macro="" textlink="">
      <xdr:nvSpPr>
        <xdr:cNvPr id="372" name="n_2aveValue【福祉施設】&#10;一人当たり面積">
          <a:extLst>
            <a:ext uri="{FF2B5EF4-FFF2-40B4-BE49-F238E27FC236}">
              <a16:creationId xmlns:a16="http://schemas.microsoft.com/office/drawing/2014/main" id="{5B6E1D75-E116-4267-B149-B3548C35BCAE}"/>
            </a:ext>
          </a:extLst>
        </xdr:cNvPr>
        <xdr:cNvSpPr txBox="1"/>
      </xdr:nvSpPr>
      <xdr:spPr>
        <a:xfrm>
          <a:off x="8515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57166</xdr:rowOff>
    </xdr:from>
    <xdr:ext cx="469744" cy="259045"/>
    <xdr:sp macro="" textlink="">
      <xdr:nvSpPr>
        <xdr:cNvPr id="373" name="n_3aveValue【福祉施設】&#10;一人当たり面積">
          <a:extLst>
            <a:ext uri="{FF2B5EF4-FFF2-40B4-BE49-F238E27FC236}">
              <a16:creationId xmlns:a16="http://schemas.microsoft.com/office/drawing/2014/main" id="{2545B52D-3754-42EA-B562-7C8E0570DF13}"/>
            </a:ext>
          </a:extLst>
        </xdr:cNvPr>
        <xdr:cNvSpPr txBox="1"/>
      </xdr:nvSpPr>
      <xdr:spPr>
        <a:xfrm>
          <a:off x="7626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59453</xdr:rowOff>
    </xdr:from>
    <xdr:ext cx="469744" cy="259045"/>
    <xdr:sp macro="" textlink="">
      <xdr:nvSpPr>
        <xdr:cNvPr id="374" name="n_4aveValue【福祉施設】&#10;一人当たり面積">
          <a:extLst>
            <a:ext uri="{FF2B5EF4-FFF2-40B4-BE49-F238E27FC236}">
              <a16:creationId xmlns:a16="http://schemas.microsoft.com/office/drawing/2014/main" id="{238144E4-ED7A-4139-96C9-B9FA309EE906}"/>
            </a:ext>
          </a:extLst>
        </xdr:cNvPr>
        <xdr:cNvSpPr txBox="1"/>
      </xdr:nvSpPr>
      <xdr:spPr>
        <a:xfrm>
          <a:off x="6737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55135</xdr:rowOff>
    </xdr:from>
    <xdr:ext cx="469744" cy="259045"/>
    <xdr:sp macro="" textlink="">
      <xdr:nvSpPr>
        <xdr:cNvPr id="375" name="n_1mainValue【福祉施設】&#10;一人当たり面積">
          <a:extLst>
            <a:ext uri="{FF2B5EF4-FFF2-40B4-BE49-F238E27FC236}">
              <a16:creationId xmlns:a16="http://schemas.microsoft.com/office/drawing/2014/main" id="{3BD3D3B1-F17E-4F01-A857-507068515ED0}"/>
            </a:ext>
          </a:extLst>
        </xdr:cNvPr>
        <xdr:cNvSpPr txBox="1"/>
      </xdr:nvSpPr>
      <xdr:spPr>
        <a:xfrm>
          <a:off x="9391727" y="1342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73423</xdr:rowOff>
    </xdr:from>
    <xdr:ext cx="469744" cy="259045"/>
    <xdr:sp macro="" textlink="">
      <xdr:nvSpPr>
        <xdr:cNvPr id="376" name="n_2mainValue【福祉施設】&#10;一人当たり面積">
          <a:extLst>
            <a:ext uri="{FF2B5EF4-FFF2-40B4-BE49-F238E27FC236}">
              <a16:creationId xmlns:a16="http://schemas.microsoft.com/office/drawing/2014/main" id="{590B8E3D-8EF8-4BED-A9CF-56EDF4F1109C}"/>
            </a:ext>
          </a:extLst>
        </xdr:cNvPr>
        <xdr:cNvSpPr txBox="1"/>
      </xdr:nvSpPr>
      <xdr:spPr>
        <a:xfrm>
          <a:off x="8515427" y="1344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87140</xdr:rowOff>
    </xdr:from>
    <xdr:ext cx="469744" cy="259045"/>
    <xdr:sp macro="" textlink="">
      <xdr:nvSpPr>
        <xdr:cNvPr id="377" name="n_3mainValue【福祉施設】&#10;一人当たり面積">
          <a:extLst>
            <a:ext uri="{FF2B5EF4-FFF2-40B4-BE49-F238E27FC236}">
              <a16:creationId xmlns:a16="http://schemas.microsoft.com/office/drawing/2014/main" id="{511394BA-2AC0-40A2-9E6B-196A4ECDA920}"/>
            </a:ext>
          </a:extLst>
        </xdr:cNvPr>
        <xdr:cNvSpPr txBox="1"/>
      </xdr:nvSpPr>
      <xdr:spPr>
        <a:xfrm>
          <a:off x="7626427" y="1346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103140</xdr:rowOff>
    </xdr:from>
    <xdr:ext cx="469744" cy="259045"/>
    <xdr:sp macro="" textlink="">
      <xdr:nvSpPr>
        <xdr:cNvPr id="378" name="n_4mainValue【福祉施設】&#10;一人当たり面積">
          <a:extLst>
            <a:ext uri="{FF2B5EF4-FFF2-40B4-BE49-F238E27FC236}">
              <a16:creationId xmlns:a16="http://schemas.microsoft.com/office/drawing/2014/main" id="{A6AD435B-CED6-46D2-9A67-714587175D45}"/>
            </a:ext>
          </a:extLst>
        </xdr:cNvPr>
        <xdr:cNvSpPr txBox="1"/>
      </xdr:nvSpPr>
      <xdr:spPr>
        <a:xfrm>
          <a:off x="6737427" y="1347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A769E753-6B1C-4768-8B83-D0FFBAF7244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B2AC7A7A-1C4C-483F-A31A-4469835384E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79D8DC74-9379-4CC9-8FE1-81D6CDC4077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561EDFE1-C828-42E6-A240-315CAB3CE2E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5D966EE3-BFBC-49EB-93E8-03B84EBC474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84C3B406-10CA-4937-8440-4AC71958981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C77CA88-D963-4BEE-BF4F-2FD8BC9C7D4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56A4979D-F4B1-4606-9114-894DB612A67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F746A0E-F3B2-4B5E-AA37-05AE544F8F5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3762A06F-5732-417B-9CBC-6FF15489170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B301222C-9BE9-4107-A829-1E110EC1D4A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FF04B511-3BF4-40FB-BEF5-12FA18EF237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F5BD3B84-F4E9-4CBF-951B-928A1445D48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5E14BB6D-2BF5-4085-AC87-BCCFCCDD0D4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249CB79-8872-4043-AC83-5EE5F04D947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1326DBDF-F78E-46BA-B537-961D855E8D9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1E0927FE-4D18-4D68-A1A9-D72F5E6216F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33293C3E-5071-4F35-8227-FA77CE81AC4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D90B54C7-B88F-41FA-B537-8FD4D5620B7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ADF3ABD9-878A-4260-A4B2-3928E7ECA0F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14680D91-3217-4656-A34D-B8F54EE3E1D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BCA4CD17-047D-4478-A7CC-9F69F2A02F8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12F94D77-9D8D-4623-A360-AF6AF33C087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77F0E51E-A38F-40F3-B752-124F520DC6D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403C4C3C-CFAB-4AD9-95FB-E1C2A83A7B6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a:extLst>
            <a:ext uri="{FF2B5EF4-FFF2-40B4-BE49-F238E27FC236}">
              <a16:creationId xmlns:a16="http://schemas.microsoft.com/office/drawing/2014/main" id="{76561D3C-8AAD-4A63-9B9B-0BA5B392AF5A}"/>
            </a:ext>
          </a:extLst>
        </xdr:cNvPr>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209F43D3-1984-4E7F-98A0-54429B3EF69C}"/>
            </a:ext>
          </a:extLst>
        </xdr:cNvPr>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a:extLst>
            <a:ext uri="{FF2B5EF4-FFF2-40B4-BE49-F238E27FC236}">
              <a16:creationId xmlns:a16="http://schemas.microsoft.com/office/drawing/2014/main" id="{86E43182-E72E-44ED-9C3C-42B1937967A7}"/>
            </a:ext>
          </a:extLst>
        </xdr:cNvPr>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7FDA0F6A-9CC5-48C7-84FE-2FAC66197C8E}"/>
            </a:ext>
          </a:extLst>
        </xdr:cNvPr>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a:extLst>
            <a:ext uri="{FF2B5EF4-FFF2-40B4-BE49-F238E27FC236}">
              <a16:creationId xmlns:a16="http://schemas.microsoft.com/office/drawing/2014/main" id="{297DDB0E-A55A-4C57-B184-7645A100F07D}"/>
            </a:ext>
          </a:extLst>
        </xdr:cNvPr>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CFF2D26B-FB1A-4096-9F44-9BFABE58C01D}"/>
            </a:ext>
          </a:extLst>
        </xdr:cNvPr>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a:extLst>
            <a:ext uri="{FF2B5EF4-FFF2-40B4-BE49-F238E27FC236}">
              <a16:creationId xmlns:a16="http://schemas.microsoft.com/office/drawing/2014/main" id="{F3AB4A07-A6BD-460E-92C2-871211DADB32}"/>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a:extLst>
            <a:ext uri="{FF2B5EF4-FFF2-40B4-BE49-F238E27FC236}">
              <a16:creationId xmlns:a16="http://schemas.microsoft.com/office/drawing/2014/main" id="{6DA9A1A1-618D-4DB3-9A62-F8C0AD33AE93}"/>
            </a:ext>
          </a:extLst>
        </xdr:cNvPr>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12" name="フローチャート: 判断 411">
          <a:extLst>
            <a:ext uri="{FF2B5EF4-FFF2-40B4-BE49-F238E27FC236}">
              <a16:creationId xmlns:a16="http://schemas.microsoft.com/office/drawing/2014/main" id="{0CFE5B9D-2A21-41CD-B396-4D139F7426CB}"/>
            </a:ext>
          </a:extLst>
        </xdr:cNvPr>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44994</xdr:rowOff>
    </xdr:from>
    <xdr:to>
      <xdr:col>10</xdr:col>
      <xdr:colOff>165100</xdr:colOff>
      <xdr:row>104</xdr:row>
      <xdr:rowOff>146594</xdr:rowOff>
    </xdr:to>
    <xdr:sp macro="" textlink="">
      <xdr:nvSpPr>
        <xdr:cNvPr id="413" name="フローチャート: 判断 412">
          <a:extLst>
            <a:ext uri="{FF2B5EF4-FFF2-40B4-BE49-F238E27FC236}">
              <a16:creationId xmlns:a16="http://schemas.microsoft.com/office/drawing/2014/main" id="{873B56E1-3905-4236-B3BD-8D137D0599FC}"/>
            </a:ext>
          </a:extLst>
        </xdr:cNvPr>
        <xdr:cNvSpPr/>
      </xdr:nvSpPr>
      <xdr:spPr>
        <a:xfrm>
          <a:off x="1968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xdr:rowOff>
    </xdr:from>
    <xdr:to>
      <xdr:col>6</xdr:col>
      <xdr:colOff>38100</xdr:colOff>
      <xdr:row>104</xdr:row>
      <xdr:rowOff>117202</xdr:rowOff>
    </xdr:to>
    <xdr:sp macro="" textlink="">
      <xdr:nvSpPr>
        <xdr:cNvPr id="414" name="フローチャート: 判断 413">
          <a:extLst>
            <a:ext uri="{FF2B5EF4-FFF2-40B4-BE49-F238E27FC236}">
              <a16:creationId xmlns:a16="http://schemas.microsoft.com/office/drawing/2014/main" id="{9CBD8811-22BA-43EB-9DA3-68AE0F19F0DD}"/>
            </a:ext>
          </a:extLst>
        </xdr:cNvPr>
        <xdr:cNvSpPr/>
      </xdr:nvSpPr>
      <xdr:spPr>
        <a:xfrm>
          <a:off x="1079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11CBAB88-9D77-48BD-9C48-6F518A2E97B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F83A841C-22A2-47BE-A8BF-675AB3C50FE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79B65F62-3AEF-471C-9887-5D5224E979E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649C8718-3DE1-4EDC-8D61-DCEE556E3EF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77F34C74-7CC1-4EAA-891B-06F2F53869D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53158</xdr:rowOff>
    </xdr:from>
    <xdr:to>
      <xdr:col>24</xdr:col>
      <xdr:colOff>114300</xdr:colOff>
      <xdr:row>105</xdr:row>
      <xdr:rowOff>154758</xdr:rowOff>
    </xdr:to>
    <xdr:sp macro="" textlink="">
      <xdr:nvSpPr>
        <xdr:cNvPr id="420" name="楕円 419">
          <a:extLst>
            <a:ext uri="{FF2B5EF4-FFF2-40B4-BE49-F238E27FC236}">
              <a16:creationId xmlns:a16="http://schemas.microsoft.com/office/drawing/2014/main" id="{4A1967A9-B996-4E97-923F-85DF4413E867}"/>
            </a:ext>
          </a:extLst>
        </xdr:cNvPr>
        <xdr:cNvSpPr/>
      </xdr:nvSpPr>
      <xdr:spPr>
        <a:xfrm>
          <a:off x="45847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31585</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557E4FE5-3529-4D0D-8B32-FA7FDF722338}"/>
            </a:ext>
          </a:extLst>
        </xdr:cNvPr>
        <xdr:cNvSpPr txBox="1"/>
      </xdr:nvSpPr>
      <xdr:spPr>
        <a:xfrm>
          <a:off x="4673600"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907</xdr:rowOff>
    </xdr:from>
    <xdr:to>
      <xdr:col>20</xdr:col>
      <xdr:colOff>38100</xdr:colOff>
      <xdr:row>105</xdr:row>
      <xdr:rowOff>102507</xdr:rowOff>
    </xdr:to>
    <xdr:sp macro="" textlink="">
      <xdr:nvSpPr>
        <xdr:cNvPr id="422" name="楕円 421">
          <a:extLst>
            <a:ext uri="{FF2B5EF4-FFF2-40B4-BE49-F238E27FC236}">
              <a16:creationId xmlns:a16="http://schemas.microsoft.com/office/drawing/2014/main" id="{1E244851-09F8-4A6C-97E7-204B62611555}"/>
            </a:ext>
          </a:extLst>
        </xdr:cNvPr>
        <xdr:cNvSpPr/>
      </xdr:nvSpPr>
      <xdr:spPr>
        <a:xfrm>
          <a:off x="3746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51707</xdr:rowOff>
    </xdr:from>
    <xdr:to>
      <xdr:col>24</xdr:col>
      <xdr:colOff>63500</xdr:colOff>
      <xdr:row>105</xdr:row>
      <xdr:rowOff>103958</xdr:rowOff>
    </xdr:to>
    <xdr:cxnSp macro="">
      <xdr:nvCxnSpPr>
        <xdr:cNvPr id="423" name="直線コネクタ 422">
          <a:extLst>
            <a:ext uri="{FF2B5EF4-FFF2-40B4-BE49-F238E27FC236}">
              <a16:creationId xmlns:a16="http://schemas.microsoft.com/office/drawing/2014/main" id="{88285B62-4828-40DE-A649-BB5146705C31}"/>
            </a:ext>
          </a:extLst>
        </xdr:cNvPr>
        <xdr:cNvCxnSpPr/>
      </xdr:nvCxnSpPr>
      <xdr:spPr>
        <a:xfrm>
          <a:off x="3797300" y="1805395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136434</xdr:rowOff>
    </xdr:from>
    <xdr:to>
      <xdr:col>15</xdr:col>
      <xdr:colOff>101600</xdr:colOff>
      <xdr:row>105</xdr:row>
      <xdr:rowOff>66584</xdr:rowOff>
    </xdr:to>
    <xdr:sp macro="" textlink="">
      <xdr:nvSpPr>
        <xdr:cNvPr id="424" name="楕円 423">
          <a:extLst>
            <a:ext uri="{FF2B5EF4-FFF2-40B4-BE49-F238E27FC236}">
              <a16:creationId xmlns:a16="http://schemas.microsoft.com/office/drawing/2014/main" id="{8CB36D4B-BD2C-465C-96C8-E02FC081CB56}"/>
            </a:ext>
          </a:extLst>
        </xdr:cNvPr>
        <xdr:cNvSpPr/>
      </xdr:nvSpPr>
      <xdr:spPr>
        <a:xfrm>
          <a:off x="2857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15784</xdr:rowOff>
    </xdr:from>
    <xdr:to>
      <xdr:col>19</xdr:col>
      <xdr:colOff>177800</xdr:colOff>
      <xdr:row>105</xdr:row>
      <xdr:rowOff>51707</xdr:rowOff>
    </xdr:to>
    <xdr:cxnSp macro="">
      <xdr:nvCxnSpPr>
        <xdr:cNvPr id="425" name="直線コネクタ 424">
          <a:extLst>
            <a:ext uri="{FF2B5EF4-FFF2-40B4-BE49-F238E27FC236}">
              <a16:creationId xmlns:a16="http://schemas.microsoft.com/office/drawing/2014/main" id="{FC29D136-95E9-48A1-A373-CC5287002B6D}"/>
            </a:ext>
          </a:extLst>
        </xdr:cNvPr>
        <xdr:cNvCxnSpPr/>
      </xdr:nvCxnSpPr>
      <xdr:spPr>
        <a:xfrm>
          <a:off x="2908300" y="180180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111942</xdr:rowOff>
    </xdr:from>
    <xdr:to>
      <xdr:col>10</xdr:col>
      <xdr:colOff>165100</xdr:colOff>
      <xdr:row>105</xdr:row>
      <xdr:rowOff>42092</xdr:rowOff>
    </xdr:to>
    <xdr:sp macro="" textlink="">
      <xdr:nvSpPr>
        <xdr:cNvPr id="426" name="楕円 425">
          <a:extLst>
            <a:ext uri="{FF2B5EF4-FFF2-40B4-BE49-F238E27FC236}">
              <a16:creationId xmlns:a16="http://schemas.microsoft.com/office/drawing/2014/main" id="{7ED1DEFC-EED6-484E-97B0-54FCD94BE821}"/>
            </a:ext>
          </a:extLst>
        </xdr:cNvPr>
        <xdr:cNvSpPr/>
      </xdr:nvSpPr>
      <xdr:spPr>
        <a:xfrm>
          <a:off x="1968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162742</xdr:rowOff>
    </xdr:from>
    <xdr:to>
      <xdr:col>15</xdr:col>
      <xdr:colOff>50800</xdr:colOff>
      <xdr:row>105</xdr:row>
      <xdr:rowOff>15784</xdr:rowOff>
    </xdr:to>
    <xdr:cxnSp macro="">
      <xdr:nvCxnSpPr>
        <xdr:cNvPr id="427" name="直線コネクタ 426">
          <a:extLst>
            <a:ext uri="{FF2B5EF4-FFF2-40B4-BE49-F238E27FC236}">
              <a16:creationId xmlns:a16="http://schemas.microsoft.com/office/drawing/2014/main" id="{ECB4A7D8-0FC6-47EF-84D6-564A5DFB907A}"/>
            </a:ext>
          </a:extLst>
        </xdr:cNvPr>
        <xdr:cNvCxnSpPr/>
      </xdr:nvCxnSpPr>
      <xdr:spPr>
        <a:xfrm>
          <a:off x="2019300" y="1799354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82550</xdr:rowOff>
    </xdr:from>
    <xdr:to>
      <xdr:col>6</xdr:col>
      <xdr:colOff>38100</xdr:colOff>
      <xdr:row>105</xdr:row>
      <xdr:rowOff>12700</xdr:rowOff>
    </xdr:to>
    <xdr:sp macro="" textlink="">
      <xdr:nvSpPr>
        <xdr:cNvPr id="428" name="楕円 427">
          <a:extLst>
            <a:ext uri="{FF2B5EF4-FFF2-40B4-BE49-F238E27FC236}">
              <a16:creationId xmlns:a16="http://schemas.microsoft.com/office/drawing/2014/main" id="{C78BC26D-6787-421B-BE24-530EBB2D4D58}"/>
            </a:ext>
          </a:extLst>
        </xdr:cNvPr>
        <xdr:cNvSpPr/>
      </xdr:nvSpPr>
      <xdr:spPr>
        <a:xfrm>
          <a:off x="1079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133350</xdr:rowOff>
    </xdr:from>
    <xdr:to>
      <xdr:col>10</xdr:col>
      <xdr:colOff>114300</xdr:colOff>
      <xdr:row>104</xdr:row>
      <xdr:rowOff>162742</xdr:rowOff>
    </xdr:to>
    <xdr:cxnSp macro="">
      <xdr:nvCxnSpPr>
        <xdr:cNvPr id="429" name="直線コネクタ 428">
          <a:extLst>
            <a:ext uri="{FF2B5EF4-FFF2-40B4-BE49-F238E27FC236}">
              <a16:creationId xmlns:a16="http://schemas.microsoft.com/office/drawing/2014/main" id="{D20CAE16-BB3B-44BB-91D5-3BC472712105}"/>
            </a:ext>
          </a:extLst>
        </xdr:cNvPr>
        <xdr:cNvCxnSpPr/>
      </xdr:nvCxnSpPr>
      <xdr:spPr>
        <a:xfrm>
          <a:off x="1130300" y="1796415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30" name="n_1aveValue【市民会館】&#10;有形固定資産減価償却率">
          <a:extLst>
            <a:ext uri="{FF2B5EF4-FFF2-40B4-BE49-F238E27FC236}">
              <a16:creationId xmlns:a16="http://schemas.microsoft.com/office/drawing/2014/main" id="{AF971AD9-002A-428E-BE56-889C8678A9F2}"/>
            </a:ext>
          </a:extLst>
        </xdr:cNvPr>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166388</xdr:rowOff>
    </xdr:from>
    <xdr:ext cx="405111" cy="259045"/>
    <xdr:sp macro="" textlink="">
      <xdr:nvSpPr>
        <xdr:cNvPr id="431" name="n_2aveValue【市民会館】&#10;有形固定資産減価償却率">
          <a:extLst>
            <a:ext uri="{FF2B5EF4-FFF2-40B4-BE49-F238E27FC236}">
              <a16:creationId xmlns:a16="http://schemas.microsoft.com/office/drawing/2014/main" id="{7B34E054-9172-4139-8844-63D574D31DEA}"/>
            </a:ext>
          </a:extLst>
        </xdr:cNvPr>
        <xdr:cNvSpPr txBox="1"/>
      </xdr:nvSpPr>
      <xdr:spPr>
        <a:xfrm>
          <a:off x="2705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163121</xdr:rowOff>
    </xdr:from>
    <xdr:ext cx="405111" cy="259045"/>
    <xdr:sp macro="" textlink="">
      <xdr:nvSpPr>
        <xdr:cNvPr id="432" name="n_3aveValue【市民会館】&#10;有形固定資産減価償却率">
          <a:extLst>
            <a:ext uri="{FF2B5EF4-FFF2-40B4-BE49-F238E27FC236}">
              <a16:creationId xmlns:a16="http://schemas.microsoft.com/office/drawing/2014/main" id="{9015C123-37FD-4927-9DC8-F8C7F8F52286}"/>
            </a:ext>
          </a:extLst>
        </xdr:cNvPr>
        <xdr:cNvSpPr txBox="1"/>
      </xdr:nvSpPr>
      <xdr:spPr>
        <a:xfrm>
          <a:off x="1816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133729</xdr:rowOff>
    </xdr:from>
    <xdr:ext cx="405111" cy="259045"/>
    <xdr:sp macro="" textlink="">
      <xdr:nvSpPr>
        <xdr:cNvPr id="433" name="n_4aveValue【市民会館】&#10;有形固定資産減価償却率">
          <a:extLst>
            <a:ext uri="{FF2B5EF4-FFF2-40B4-BE49-F238E27FC236}">
              <a16:creationId xmlns:a16="http://schemas.microsoft.com/office/drawing/2014/main" id="{F9C9079F-A43D-4734-93AB-C1FD648FEA33}"/>
            </a:ext>
          </a:extLst>
        </xdr:cNvPr>
        <xdr:cNvSpPr txBox="1"/>
      </xdr:nvSpPr>
      <xdr:spPr>
        <a:xfrm>
          <a:off x="927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93634</xdr:rowOff>
    </xdr:from>
    <xdr:ext cx="405111" cy="259045"/>
    <xdr:sp macro="" textlink="">
      <xdr:nvSpPr>
        <xdr:cNvPr id="434" name="n_1mainValue【市民会館】&#10;有形固定資産減価償却率">
          <a:extLst>
            <a:ext uri="{FF2B5EF4-FFF2-40B4-BE49-F238E27FC236}">
              <a16:creationId xmlns:a16="http://schemas.microsoft.com/office/drawing/2014/main" id="{ECC5E252-970C-4D9B-B292-EF290BEB31C9}"/>
            </a:ext>
          </a:extLst>
        </xdr:cNvPr>
        <xdr:cNvSpPr txBox="1"/>
      </xdr:nvSpPr>
      <xdr:spPr>
        <a:xfrm>
          <a:off x="35820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57711</xdr:rowOff>
    </xdr:from>
    <xdr:ext cx="405111" cy="259045"/>
    <xdr:sp macro="" textlink="">
      <xdr:nvSpPr>
        <xdr:cNvPr id="435" name="n_2mainValue【市民会館】&#10;有形固定資産減価償却率">
          <a:extLst>
            <a:ext uri="{FF2B5EF4-FFF2-40B4-BE49-F238E27FC236}">
              <a16:creationId xmlns:a16="http://schemas.microsoft.com/office/drawing/2014/main" id="{59855D19-F58F-42B5-9E15-244DDCC42BEE}"/>
            </a:ext>
          </a:extLst>
        </xdr:cNvPr>
        <xdr:cNvSpPr txBox="1"/>
      </xdr:nvSpPr>
      <xdr:spPr>
        <a:xfrm>
          <a:off x="2705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33219</xdr:rowOff>
    </xdr:from>
    <xdr:ext cx="405111" cy="259045"/>
    <xdr:sp macro="" textlink="">
      <xdr:nvSpPr>
        <xdr:cNvPr id="436" name="n_3mainValue【市民会館】&#10;有形固定資産減価償却率">
          <a:extLst>
            <a:ext uri="{FF2B5EF4-FFF2-40B4-BE49-F238E27FC236}">
              <a16:creationId xmlns:a16="http://schemas.microsoft.com/office/drawing/2014/main" id="{F813C743-784A-4276-A527-A2AB1963F214}"/>
            </a:ext>
          </a:extLst>
        </xdr:cNvPr>
        <xdr:cNvSpPr txBox="1"/>
      </xdr:nvSpPr>
      <xdr:spPr>
        <a:xfrm>
          <a:off x="1816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3827</xdr:rowOff>
    </xdr:from>
    <xdr:ext cx="405111" cy="259045"/>
    <xdr:sp macro="" textlink="">
      <xdr:nvSpPr>
        <xdr:cNvPr id="437" name="n_4mainValue【市民会館】&#10;有形固定資産減価償却率">
          <a:extLst>
            <a:ext uri="{FF2B5EF4-FFF2-40B4-BE49-F238E27FC236}">
              <a16:creationId xmlns:a16="http://schemas.microsoft.com/office/drawing/2014/main" id="{BA3DE555-FEF0-4F3F-9913-1128AC9E93EE}"/>
            </a:ext>
          </a:extLst>
        </xdr:cNvPr>
        <xdr:cNvSpPr txBox="1"/>
      </xdr:nvSpPr>
      <xdr:spPr>
        <a:xfrm>
          <a:off x="927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7AFFA078-A66F-40DB-BF0A-343511900F4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4D6DB027-8264-44FE-8F1E-8459A8E9CED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2DA4BFA2-EB86-40D3-A5DC-2947314C608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B17DA317-A709-4FA1-8D35-6079AA4A288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130CB452-17DB-4080-9CE7-C445904AF15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F4C75229-CF62-4D26-86A3-3336186B4BC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8302878F-C052-47E7-BC5D-4BE74399A0F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601ABBCA-9CB6-473E-ABE0-55E9C94895C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554A5541-800B-4899-9E92-4DC1F681A87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C608BA57-79F3-4906-9585-53661C40004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D159AECF-481A-49B0-851D-F1BB0EECFFD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C564D77F-CA52-4F83-82A7-4943928122C7}"/>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473F1E6F-75D3-4852-9D3B-597171EE439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AC206227-7F64-4EFD-BD72-2A3BA435C35F}"/>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D42C7FAB-9B5A-4A4A-AD85-815CE9EC44B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8E61A031-AB75-493A-8CA5-5164833D64D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86448D48-14F4-41E9-A90F-0F91A27FD3F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4AF15214-6126-43D1-BB7D-994D2097E839}"/>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7986494A-130E-4D76-8D2F-8A892C0E278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F622896E-B731-4AB0-8711-EC0DB407054D}"/>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A1647241-BE14-422D-B526-A0A09FEB13D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FD899AF6-B807-49D0-9756-00D84E6AC82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DB6EA210-4684-461C-97B3-88CB9665E0A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a:extLst>
            <a:ext uri="{FF2B5EF4-FFF2-40B4-BE49-F238E27FC236}">
              <a16:creationId xmlns:a16="http://schemas.microsoft.com/office/drawing/2014/main" id="{A563F9CB-4D0A-4996-B796-4E0BDAAE3067}"/>
            </a:ext>
          </a:extLst>
        </xdr:cNvPr>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a:extLst>
            <a:ext uri="{FF2B5EF4-FFF2-40B4-BE49-F238E27FC236}">
              <a16:creationId xmlns:a16="http://schemas.microsoft.com/office/drawing/2014/main" id="{578B83F9-4D31-4A13-A930-E9022A1D18AB}"/>
            </a:ext>
          </a:extLst>
        </xdr:cNvPr>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a:extLst>
            <a:ext uri="{FF2B5EF4-FFF2-40B4-BE49-F238E27FC236}">
              <a16:creationId xmlns:a16="http://schemas.microsoft.com/office/drawing/2014/main" id="{F578F0F9-1588-4A6C-827A-9F4C927F29D7}"/>
            </a:ext>
          </a:extLst>
        </xdr:cNvPr>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a:extLst>
            <a:ext uri="{FF2B5EF4-FFF2-40B4-BE49-F238E27FC236}">
              <a16:creationId xmlns:a16="http://schemas.microsoft.com/office/drawing/2014/main" id="{66C18C08-FFAA-4C56-B54B-3C480D731EE6}"/>
            </a:ext>
          </a:extLst>
        </xdr:cNvPr>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a:extLst>
            <a:ext uri="{FF2B5EF4-FFF2-40B4-BE49-F238E27FC236}">
              <a16:creationId xmlns:a16="http://schemas.microsoft.com/office/drawing/2014/main" id="{0FAB557C-67CC-4AF1-8292-9358BF22EDF7}"/>
            </a:ext>
          </a:extLst>
        </xdr:cNvPr>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6" name="【市民会館】&#10;一人当たり面積平均値テキスト">
          <a:extLst>
            <a:ext uri="{FF2B5EF4-FFF2-40B4-BE49-F238E27FC236}">
              <a16:creationId xmlns:a16="http://schemas.microsoft.com/office/drawing/2014/main" id="{126939A6-6F6C-42DE-B635-53BB39634B8A}"/>
            </a:ext>
          </a:extLst>
        </xdr:cNvPr>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a:extLst>
            <a:ext uri="{FF2B5EF4-FFF2-40B4-BE49-F238E27FC236}">
              <a16:creationId xmlns:a16="http://schemas.microsoft.com/office/drawing/2014/main" id="{158793D8-AF35-40AD-A0C0-7EEF396AC621}"/>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a:extLst>
            <a:ext uri="{FF2B5EF4-FFF2-40B4-BE49-F238E27FC236}">
              <a16:creationId xmlns:a16="http://schemas.microsoft.com/office/drawing/2014/main" id="{E95A14FF-6306-4F30-B91F-E73E94EF4094}"/>
            </a:ext>
          </a:extLst>
        </xdr:cNvPr>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6350</xdr:rowOff>
    </xdr:from>
    <xdr:to>
      <xdr:col>46</xdr:col>
      <xdr:colOff>38100</xdr:colOff>
      <xdr:row>107</xdr:row>
      <xdr:rowOff>107950</xdr:rowOff>
    </xdr:to>
    <xdr:sp macro="" textlink="">
      <xdr:nvSpPr>
        <xdr:cNvPr id="469" name="フローチャート: 判断 468">
          <a:extLst>
            <a:ext uri="{FF2B5EF4-FFF2-40B4-BE49-F238E27FC236}">
              <a16:creationId xmlns:a16="http://schemas.microsoft.com/office/drawing/2014/main" id="{E5B7038D-FD3D-4969-8FC5-553413C52871}"/>
            </a:ext>
          </a:extLst>
        </xdr:cNvPr>
        <xdr:cNvSpPr/>
      </xdr:nvSpPr>
      <xdr:spPr>
        <a:xfrm>
          <a:off x="86995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12064</xdr:rowOff>
    </xdr:from>
    <xdr:to>
      <xdr:col>41</xdr:col>
      <xdr:colOff>101600</xdr:colOff>
      <xdr:row>107</xdr:row>
      <xdr:rowOff>113664</xdr:rowOff>
    </xdr:to>
    <xdr:sp macro="" textlink="">
      <xdr:nvSpPr>
        <xdr:cNvPr id="470" name="フローチャート: 判断 469">
          <a:extLst>
            <a:ext uri="{FF2B5EF4-FFF2-40B4-BE49-F238E27FC236}">
              <a16:creationId xmlns:a16="http://schemas.microsoft.com/office/drawing/2014/main" id="{ED7A663C-3E96-4797-8CF5-D983D22396F4}"/>
            </a:ext>
          </a:extLst>
        </xdr:cNvPr>
        <xdr:cNvSpPr/>
      </xdr:nvSpPr>
      <xdr:spPr>
        <a:xfrm>
          <a:off x="7810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12064</xdr:rowOff>
    </xdr:from>
    <xdr:to>
      <xdr:col>36</xdr:col>
      <xdr:colOff>165100</xdr:colOff>
      <xdr:row>107</xdr:row>
      <xdr:rowOff>113664</xdr:rowOff>
    </xdr:to>
    <xdr:sp macro="" textlink="">
      <xdr:nvSpPr>
        <xdr:cNvPr id="471" name="フローチャート: 判断 470">
          <a:extLst>
            <a:ext uri="{FF2B5EF4-FFF2-40B4-BE49-F238E27FC236}">
              <a16:creationId xmlns:a16="http://schemas.microsoft.com/office/drawing/2014/main" id="{0D2B31FA-0C0B-469E-9446-9957E78745A1}"/>
            </a:ext>
          </a:extLst>
        </xdr:cNvPr>
        <xdr:cNvSpPr/>
      </xdr:nvSpPr>
      <xdr:spPr>
        <a:xfrm>
          <a:off x="6921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7E5F7682-8742-4490-A861-0FA7F4DEB4F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82CAA124-74EE-4630-ADD3-B62999159D8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151322A2-32A1-4D2E-BBD8-8ED8B265CF2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39575E87-F9D1-4851-B467-FBB3017D3B7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85CBF710-43DE-4649-A454-7BAC7B07C4D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477" name="楕円 476">
          <a:extLst>
            <a:ext uri="{FF2B5EF4-FFF2-40B4-BE49-F238E27FC236}">
              <a16:creationId xmlns:a16="http://schemas.microsoft.com/office/drawing/2014/main" id="{6381A3C6-7D50-4A56-8FBC-852B991E33C8}"/>
            </a:ext>
          </a:extLst>
        </xdr:cNvPr>
        <xdr:cNvSpPr/>
      </xdr:nvSpPr>
      <xdr:spPr>
        <a:xfrm>
          <a:off x="104267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67327</xdr:rowOff>
    </xdr:from>
    <xdr:ext cx="469744" cy="259045"/>
    <xdr:sp macro="" textlink="">
      <xdr:nvSpPr>
        <xdr:cNvPr id="478" name="【市民会館】&#10;一人当たり面積該当値テキスト">
          <a:extLst>
            <a:ext uri="{FF2B5EF4-FFF2-40B4-BE49-F238E27FC236}">
              <a16:creationId xmlns:a16="http://schemas.microsoft.com/office/drawing/2014/main" id="{5A518DB7-D786-4909-976A-7A9FADB01452}"/>
            </a:ext>
          </a:extLst>
        </xdr:cNvPr>
        <xdr:cNvSpPr txBox="1"/>
      </xdr:nvSpPr>
      <xdr:spPr>
        <a:xfrm>
          <a:off x="10515600"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53975</xdr:rowOff>
    </xdr:from>
    <xdr:to>
      <xdr:col>50</xdr:col>
      <xdr:colOff>165100</xdr:colOff>
      <xdr:row>105</xdr:row>
      <xdr:rowOff>155575</xdr:rowOff>
    </xdr:to>
    <xdr:sp macro="" textlink="">
      <xdr:nvSpPr>
        <xdr:cNvPr id="479" name="楕円 478">
          <a:extLst>
            <a:ext uri="{FF2B5EF4-FFF2-40B4-BE49-F238E27FC236}">
              <a16:creationId xmlns:a16="http://schemas.microsoft.com/office/drawing/2014/main" id="{253BD381-9F44-4CC5-9C85-17159826AE2E}"/>
            </a:ext>
          </a:extLst>
        </xdr:cNvPr>
        <xdr:cNvSpPr/>
      </xdr:nvSpPr>
      <xdr:spPr>
        <a:xfrm>
          <a:off x="9588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95250</xdr:rowOff>
    </xdr:from>
    <xdr:to>
      <xdr:col>55</xdr:col>
      <xdr:colOff>0</xdr:colOff>
      <xdr:row>105</xdr:row>
      <xdr:rowOff>104775</xdr:rowOff>
    </xdr:to>
    <xdr:cxnSp macro="">
      <xdr:nvCxnSpPr>
        <xdr:cNvPr id="480" name="直線コネクタ 479">
          <a:extLst>
            <a:ext uri="{FF2B5EF4-FFF2-40B4-BE49-F238E27FC236}">
              <a16:creationId xmlns:a16="http://schemas.microsoft.com/office/drawing/2014/main" id="{6F6F33EC-9436-41FE-AA2E-AB48D2914AE1}"/>
            </a:ext>
          </a:extLst>
        </xdr:cNvPr>
        <xdr:cNvCxnSpPr/>
      </xdr:nvCxnSpPr>
      <xdr:spPr>
        <a:xfrm flipV="1">
          <a:off x="9639300" y="180975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63500</xdr:rowOff>
    </xdr:from>
    <xdr:to>
      <xdr:col>46</xdr:col>
      <xdr:colOff>38100</xdr:colOff>
      <xdr:row>105</xdr:row>
      <xdr:rowOff>165100</xdr:rowOff>
    </xdr:to>
    <xdr:sp macro="" textlink="">
      <xdr:nvSpPr>
        <xdr:cNvPr id="481" name="楕円 480">
          <a:extLst>
            <a:ext uri="{FF2B5EF4-FFF2-40B4-BE49-F238E27FC236}">
              <a16:creationId xmlns:a16="http://schemas.microsoft.com/office/drawing/2014/main" id="{DA95BE30-8B36-467F-A65E-21AADDAB3E00}"/>
            </a:ext>
          </a:extLst>
        </xdr:cNvPr>
        <xdr:cNvSpPr/>
      </xdr:nvSpPr>
      <xdr:spPr>
        <a:xfrm>
          <a:off x="8699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104775</xdr:rowOff>
    </xdr:from>
    <xdr:to>
      <xdr:col>50</xdr:col>
      <xdr:colOff>114300</xdr:colOff>
      <xdr:row>105</xdr:row>
      <xdr:rowOff>114300</xdr:rowOff>
    </xdr:to>
    <xdr:cxnSp macro="">
      <xdr:nvCxnSpPr>
        <xdr:cNvPr id="482" name="直線コネクタ 481">
          <a:extLst>
            <a:ext uri="{FF2B5EF4-FFF2-40B4-BE49-F238E27FC236}">
              <a16:creationId xmlns:a16="http://schemas.microsoft.com/office/drawing/2014/main" id="{B076C851-69F6-4540-8891-9BBF5E56197A}"/>
            </a:ext>
          </a:extLst>
        </xdr:cNvPr>
        <xdr:cNvCxnSpPr/>
      </xdr:nvCxnSpPr>
      <xdr:spPr>
        <a:xfrm flipV="1">
          <a:off x="8750300" y="181070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71120</xdr:rowOff>
    </xdr:from>
    <xdr:to>
      <xdr:col>41</xdr:col>
      <xdr:colOff>101600</xdr:colOff>
      <xdr:row>106</xdr:row>
      <xdr:rowOff>1270</xdr:rowOff>
    </xdr:to>
    <xdr:sp macro="" textlink="">
      <xdr:nvSpPr>
        <xdr:cNvPr id="483" name="楕円 482">
          <a:extLst>
            <a:ext uri="{FF2B5EF4-FFF2-40B4-BE49-F238E27FC236}">
              <a16:creationId xmlns:a16="http://schemas.microsoft.com/office/drawing/2014/main" id="{9C941DA8-2B4C-45EA-BE7B-ABC443BC544E}"/>
            </a:ext>
          </a:extLst>
        </xdr:cNvPr>
        <xdr:cNvSpPr/>
      </xdr:nvSpPr>
      <xdr:spPr>
        <a:xfrm>
          <a:off x="7810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114300</xdr:rowOff>
    </xdr:from>
    <xdr:to>
      <xdr:col>45</xdr:col>
      <xdr:colOff>177800</xdr:colOff>
      <xdr:row>105</xdr:row>
      <xdr:rowOff>121920</xdr:rowOff>
    </xdr:to>
    <xdr:cxnSp macro="">
      <xdr:nvCxnSpPr>
        <xdr:cNvPr id="484" name="直線コネクタ 483">
          <a:extLst>
            <a:ext uri="{FF2B5EF4-FFF2-40B4-BE49-F238E27FC236}">
              <a16:creationId xmlns:a16="http://schemas.microsoft.com/office/drawing/2014/main" id="{86BD543B-66E2-4FC9-A433-08774CF62895}"/>
            </a:ext>
          </a:extLst>
        </xdr:cNvPr>
        <xdr:cNvCxnSpPr/>
      </xdr:nvCxnSpPr>
      <xdr:spPr>
        <a:xfrm flipV="1">
          <a:off x="7861300" y="181165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78739</xdr:rowOff>
    </xdr:from>
    <xdr:to>
      <xdr:col>36</xdr:col>
      <xdr:colOff>165100</xdr:colOff>
      <xdr:row>106</xdr:row>
      <xdr:rowOff>8889</xdr:rowOff>
    </xdr:to>
    <xdr:sp macro="" textlink="">
      <xdr:nvSpPr>
        <xdr:cNvPr id="485" name="楕円 484">
          <a:extLst>
            <a:ext uri="{FF2B5EF4-FFF2-40B4-BE49-F238E27FC236}">
              <a16:creationId xmlns:a16="http://schemas.microsoft.com/office/drawing/2014/main" id="{D3BEDC55-0F34-4728-94AF-C821B8E6E1AF}"/>
            </a:ext>
          </a:extLst>
        </xdr:cNvPr>
        <xdr:cNvSpPr/>
      </xdr:nvSpPr>
      <xdr:spPr>
        <a:xfrm>
          <a:off x="6921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121920</xdr:rowOff>
    </xdr:from>
    <xdr:to>
      <xdr:col>41</xdr:col>
      <xdr:colOff>50800</xdr:colOff>
      <xdr:row>105</xdr:row>
      <xdr:rowOff>129539</xdr:rowOff>
    </xdr:to>
    <xdr:cxnSp macro="">
      <xdr:nvCxnSpPr>
        <xdr:cNvPr id="486" name="直線コネクタ 485">
          <a:extLst>
            <a:ext uri="{FF2B5EF4-FFF2-40B4-BE49-F238E27FC236}">
              <a16:creationId xmlns:a16="http://schemas.microsoft.com/office/drawing/2014/main" id="{63205722-855B-48DA-8271-1AE002620431}"/>
            </a:ext>
          </a:extLst>
        </xdr:cNvPr>
        <xdr:cNvCxnSpPr/>
      </xdr:nvCxnSpPr>
      <xdr:spPr>
        <a:xfrm flipV="1">
          <a:off x="6972300" y="181241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5732</xdr:rowOff>
    </xdr:from>
    <xdr:ext cx="469744" cy="259045"/>
    <xdr:sp macro="" textlink="">
      <xdr:nvSpPr>
        <xdr:cNvPr id="487" name="n_1aveValue【市民会館】&#10;一人当たり面積">
          <a:extLst>
            <a:ext uri="{FF2B5EF4-FFF2-40B4-BE49-F238E27FC236}">
              <a16:creationId xmlns:a16="http://schemas.microsoft.com/office/drawing/2014/main" id="{328A6880-780D-4A8D-A67E-39EF57A60B65}"/>
            </a:ext>
          </a:extLst>
        </xdr:cNvPr>
        <xdr:cNvSpPr txBox="1"/>
      </xdr:nvSpPr>
      <xdr:spPr>
        <a:xfrm>
          <a:off x="93917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99077</xdr:rowOff>
    </xdr:from>
    <xdr:ext cx="469744" cy="259045"/>
    <xdr:sp macro="" textlink="">
      <xdr:nvSpPr>
        <xdr:cNvPr id="488" name="n_2aveValue【市民会館】&#10;一人当たり面積">
          <a:extLst>
            <a:ext uri="{FF2B5EF4-FFF2-40B4-BE49-F238E27FC236}">
              <a16:creationId xmlns:a16="http://schemas.microsoft.com/office/drawing/2014/main" id="{99BF4520-DDFE-4BCD-8CA1-120E53890728}"/>
            </a:ext>
          </a:extLst>
        </xdr:cNvPr>
        <xdr:cNvSpPr txBox="1"/>
      </xdr:nvSpPr>
      <xdr:spPr>
        <a:xfrm>
          <a:off x="8515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104791</xdr:rowOff>
    </xdr:from>
    <xdr:ext cx="469744" cy="259045"/>
    <xdr:sp macro="" textlink="">
      <xdr:nvSpPr>
        <xdr:cNvPr id="489" name="n_3aveValue【市民会館】&#10;一人当たり面積">
          <a:extLst>
            <a:ext uri="{FF2B5EF4-FFF2-40B4-BE49-F238E27FC236}">
              <a16:creationId xmlns:a16="http://schemas.microsoft.com/office/drawing/2014/main" id="{B1AE3C54-3DBE-4EF7-B3DE-54C4A5E1BED2}"/>
            </a:ext>
          </a:extLst>
        </xdr:cNvPr>
        <xdr:cNvSpPr txBox="1"/>
      </xdr:nvSpPr>
      <xdr:spPr>
        <a:xfrm>
          <a:off x="7626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104791</xdr:rowOff>
    </xdr:from>
    <xdr:ext cx="469744" cy="259045"/>
    <xdr:sp macro="" textlink="">
      <xdr:nvSpPr>
        <xdr:cNvPr id="490" name="n_4aveValue【市民会館】&#10;一人当たり面積">
          <a:extLst>
            <a:ext uri="{FF2B5EF4-FFF2-40B4-BE49-F238E27FC236}">
              <a16:creationId xmlns:a16="http://schemas.microsoft.com/office/drawing/2014/main" id="{5B931548-1C82-440B-9D3E-C951AEA9CEC2}"/>
            </a:ext>
          </a:extLst>
        </xdr:cNvPr>
        <xdr:cNvSpPr txBox="1"/>
      </xdr:nvSpPr>
      <xdr:spPr>
        <a:xfrm>
          <a:off x="6737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652</xdr:rowOff>
    </xdr:from>
    <xdr:ext cx="469744" cy="259045"/>
    <xdr:sp macro="" textlink="">
      <xdr:nvSpPr>
        <xdr:cNvPr id="491" name="n_1mainValue【市民会館】&#10;一人当たり面積">
          <a:extLst>
            <a:ext uri="{FF2B5EF4-FFF2-40B4-BE49-F238E27FC236}">
              <a16:creationId xmlns:a16="http://schemas.microsoft.com/office/drawing/2014/main" id="{63D9782C-938E-4BC4-B47F-35A0BC054252}"/>
            </a:ext>
          </a:extLst>
        </xdr:cNvPr>
        <xdr:cNvSpPr txBox="1"/>
      </xdr:nvSpPr>
      <xdr:spPr>
        <a:xfrm>
          <a:off x="9391727" y="1783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10177</xdr:rowOff>
    </xdr:from>
    <xdr:ext cx="469744" cy="259045"/>
    <xdr:sp macro="" textlink="">
      <xdr:nvSpPr>
        <xdr:cNvPr id="492" name="n_2mainValue【市民会館】&#10;一人当たり面積">
          <a:extLst>
            <a:ext uri="{FF2B5EF4-FFF2-40B4-BE49-F238E27FC236}">
              <a16:creationId xmlns:a16="http://schemas.microsoft.com/office/drawing/2014/main" id="{354A6DCA-A1A8-4986-8243-5548B6DD6B5D}"/>
            </a:ext>
          </a:extLst>
        </xdr:cNvPr>
        <xdr:cNvSpPr txBox="1"/>
      </xdr:nvSpPr>
      <xdr:spPr>
        <a:xfrm>
          <a:off x="85154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17797</xdr:rowOff>
    </xdr:from>
    <xdr:ext cx="469744" cy="259045"/>
    <xdr:sp macro="" textlink="">
      <xdr:nvSpPr>
        <xdr:cNvPr id="493" name="n_3mainValue【市民会館】&#10;一人当たり面積">
          <a:extLst>
            <a:ext uri="{FF2B5EF4-FFF2-40B4-BE49-F238E27FC236}">
              <a16:creationId xmlns:a16="http://schemas.microsoft.com/office/drawing/2014/main" id="{80288B47-EB26-45C7-BFAF-88037F358D24}"/>
            </a:ext>
          </a:extLst>
        </xdr:cNvPr>
        <xdr:cNvSpPr txBox="1"/>
      </xdr:nvSpPr>
      <xdr:spPr>
        <a:xfrm>
          <a:off x="7626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25416</xdr:rowOff>
    </xdr:from>
    <xdr:ext cx="469744" cy="259045"/>
    <xdr:sp macro="" textlink="">
      <xdr:nvSpPr>
        <xdr:cNvPr id="494" name="n_4mainValue【市民会館】&#10;一人当たり面積">
          <a:extLst>
            <a:ext uri="{FF2B5EF4-FFF2-40B4-BE49-F238E27FC236}">
              <a16:creationId xmlns:a16="http://schemas.microsoft.com/office/drawing/2014/main" id="{3CED2162-699B-4044-A756-03A3E5B7F09F}"/>
            </a:ext>
          </a:extLst>
        </xdr:cNvPr>
        <xdr:cNvSpPr txBox="1"/>
      </xdr:nvSpPr>
      <xdr:spPr>
        <a:xfrm>
          <a:off x="6737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FA3807A3-2317-494F-9198-45430E6EF65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7471127A-6B22-41FC-87E8-24E3228F3C7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FDBB3E67-BD69-402C-A135-69EC564C5F7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28C69A7D-C4AA-45B1-9B1C-F946E639F97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CFEE8A71-7D32-49EB-9395-AEF149773CE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87B87CFD-E464-4E19-B311-229FC1FB384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3850E91E-4E04-47E9-9526-FFC27BE9D44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11860C23-3673-4AC2-8FC6-A7B898E77113}"/>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a:extLst>
            <a:ext uri="{FF2B5EF4-FFF2-40B4-BE49-F238E27FC236}">
              <a16:creationId xmlns:a16="http://schemas.microsoft.com/office/drawing/2014/main" id="{69B65851-A4BD-49DD-A09C-0FDF9FFCB46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a:extLst>
            <a:ext uri="{FF2B5EF4-FFF2-40B4-BE49-F238E27FC236}">
              <a16:creationId xmlns:a16="http://schemas.microsoft.com/office/drawing/2014/main" id="{C5D3D67A-5F17-4478-9B9A-2590252E41B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a:extLst>
            <a:ext uri="{FF2B5EF4-FFF2-40B4-BE49-F238E27FC236}">
              <a16:creationId xmlns:a16="http://schemas.microsoft.com/office/drawing/2014/main" id="{D8F0A58F-7F00-41DE-BA4C-0260E9894B5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a:extLst>
            <a:ext uri="{FF2B5EF4-FFF2-40B4-BE49-F238E27FC236}">
              <a16:creationId xmlns:a16="http://schemas.microsoft.com/office/drawing/2014/main" id="{29A0B3D8-7AA5-4DAB-8E66-3B4ECF1F980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a:extLst>
            <a:ext uri="{FF2B5EF4-FFF2-40B4-BE49-F238E27FC236}">
              <a16:creationId xmlns:a16="http://schemas.microsoft.com/office/drawing/2014/main" id="{A6ED203F-A187-4727-B162-157DF9BCC05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a:extLst>
            <a:ext uri="{FF2B5EF4-FFF2-40B4-BE49-F238E27FC236}">
              <a16:creationId xmlns:a16="http://schemas.microsoft.com/office/drawing/2014/main" id="{D38771B3-B90A-4385-819B-24F8236EA83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a:extLst>
            <a:ext uri="{FF2B5EF4-FFF2-40B4-BE49-F238E27FC236}">
              <a16:creationId xmlns:a16="http://schemas.microsoft.com/office/drawing/2014/main" id="{BC12024C-B5AF-49C9-A55B-5B9DA8A406F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a:extLst>
            <a:ext uri="{FF2B5EF4-FFF2-40B4-BE49-F238E27FC236}">
              <a16:creationId xmlns:a16="http://schemas.microsoft.com/office/drawing/2014/main" id="{99F3918E-D661-4052-B0D5-4D900576C028}"/>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B753FBCE-517B-47E7-A206-574E22A4115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EDBE84D4-3E74-440D-918E-092F83B4585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A4A2EC63-F34A-4B9A-AF8D-0B972C9362C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EA216EB2-9C94-4A67-9249-532C83F7103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EC80104D-64F1-4ABB-BA3F-C644D5FEBE9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ECEF961E-4A4A-4E72-9133-6B4C78628FB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F8C45B0C-72A3-45AC-B87F-C17F5A8EC76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32600101-AB20-46ED-9C61-4483EB82B6D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E9780E7-ABA2-4AE2-A615-B452A3862BA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566584C4-3123-4EBF-8627-12B9A8E3F90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C6DD9D97-51B8-4F29-92BE-C2BB6141754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9C81A300-C329-4A31-8654-3D6734BFA18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id="{E4AEEDEA-16BC-4A89-B11F-541765959CA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91894735-0695-4613-A9E6-E6C5B1720DB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F0C72CE7-543D-4ADA-9E4E-8AA6D23BD1D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5E907141-BD71-466D-9674-23D7CCCD1DB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24D6265A-58E7-4205-91B0-B35B935C84B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3910ACD1-2723-48B1-8506-16EBA093F7A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7D8D2D62-CA07-42A2-ADC6-EF0027B767D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8693A1B7-78D2-46AD-9BD2-F5FBFD8C2C2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651D25D0-DA44-4790-B1F7-23E93DAC8F6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D1765162-A194-4458-A6B4-6C283816C6A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a:extLst>
            <a:ext uri="{FF2B5EF4-FFF2-40B4-BE49-F238E27FC236}">
              <a16:creationId xmlns:a16="http://schemas.microsoft.com/office/drawing/2014/main" id="{999E3A3F-0EA0-44CC-A0BA-B410E7FC4BD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5E8B1C0C-359C-4E65-9FCF-46B925426C0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45569051-4B8E-48C0-AD84-D983A899949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536" name="直線コネクタ 535">
          <a:extLst>
            <a:ext uri="{FF2B5EF4-FFF2-40B4-BE49-F238E27FC236}">
              <a16:creationId xmlns:a16="http://schemas.microsoft.com/office/drawing/2014/main" id="{DDDE4FC6-5CD9-423F-8A2F-30D823E0F707}"/>
            </a:ext>
          </a:extLst>
        </xdr:cNvPr>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537" name="【保健センター・保健所】&#10;有形固定資産減価償却率最小値テキスト">
          <a:extLst>
            <a:ext uri="{FF2B5EF4-FFF2-40B4-BE49-F238E27FC236}">
              <a16:creationId xmlns:a16="http://schemas.microsoft.com/office/drawing/2014/main" id="{4EFD6FB3-6705-4A67-8021-FF9770197A20}"/>
            </a:ext>
          </a:extLst>
        </xdr:cNvPr>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538" name="直線コネクタ 537">
          <a:extLst>
            <a:ext uri="{FF2B5EF4-FFF2-40B4-BE49-F238E27FC236}">
              <a16:creationId xmlns:a16="http://schemas.microsoft.com/office/drawing/2014/main" id="{8308DA95-90B6-4AF8-AEF5-5AA84005DD0A}"/>
            </a:ext>
          </a:extLst>
        </xdr:cNvPr>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39" name="【保健センター・保健所】&#10;有形固定資産減価償却率最大値テキスト">
          <a:extLst>
            <a:ext uri="{FF2B5EF4-FFF2-40B4-BE49-F238E27FC236}">
              <a16:creationId xmlns:a16="http://schemas.microsoft.com/office/drawing/2014/main" id="{3C2D6023-1408-40F5-80E3-2940E1A609C4}"/>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40" name="直線コネクタ 539">
          <a:extLst>
            <a:ext uri="{FF2B5EF4-FFF2-40B4-BE49-F238E27FC236}">
              <a16:creationId xmlns:a16="http://schemas.microsoft.com/office/drawing/2014/main" id="{ACDA8868-984F-435C-8F55-D748EC2DD361}"/>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16F5D852-E5F9-44AB-8CFB-2FFB2DE37B07}"/>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2" name="フローチャート: 判断 541">
          <a:extLst>
            <a:ext uri="{FF2B5EF4-FFF2-40B4-BE49-F238E27FC236}">
              <a16:creationId xmlns:a16="http://schemas.microsoft.com/office/drawing/2014/main" id="{AC1A4C6E-E980-4FA8-B7D6-875F79FDB2F5}"/>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43" name="フローチャート: 判断 542">
          <a:extLst>
            <a:ext uri="{FF2B5EF4-FFF2-40B4-BE49-F238E27FC236}">
              <a16:creationId xmlns:a16="http://schemas.microsoft.com/office/drawing/2014/main" id="{E095061B-8F27-49D3-8696-6BFD497EB2F4}"/>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544" name="フローチャート: 判断 543">
          <a:extLst>
            <a:ext uri="{FF2B5EF4-FFF2-40B4-BE49-F238E27FC236}">
              <a16:creationId xmlns:a16="http://schemas.microsoft.com/office/drawing/2014/main" id="{AC2BCAF8-52AB-42BE-8946-E9D82C4DC8A4}"/>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545" name="フローチャート: 判断 544">
          <a:extLst>
            <a:ext uri="{FF2B5EF4-FFF2-40B4-BE49-F238E27FC236}">
              <a16:creationId xmlns:a16="http://schemas.microsoft.com/office/drawing/2014/main" id="{90FF1D89-4C65-47CB-BA49-9BDC5412F50F}"/>
            </a:ext>
          </a:extLst>
        </xdr:cNvPr>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546" name="フローチャート: 判断 545">
          <a:extLst>
            <a:ext uri="{FF2B5EF4-FFF2-40B4-BE49-F238E27FC236}">
              <a16:creationId xmlns:a16="http://schemas.microsoft.com/office/drawing/2014/main" id="{61483A4B-917C-4473-8538-ACAD9FA37E83}"/>
            </a:ext>
          </a:extLst>
        </xdr:cNvPr>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F8E0C01-0F19-4375-B9FD-2643366C03A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CA714C1-11D9-46BE-83C0-64D10C71BFE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3D4502C2-D0F3-40E0-BA48-24624D8E8B0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40B270EE-80EF-4FC7-BCCB-D107E426ED4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2F9545D8-CBE2-43C2-9431-C1B02F1FBF5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xdr:rowOff>
    </xdr:from>
    <xdr:to>
      <xdr:col>85</xdr:col>
      <xdr:colOff>177800</xdr:colOff>
      <xdr:row>58</xdr:row>
      <xdr:rowOff>107950</xdr:rowOff>
    </xdr:to>
    <xdr:sp macro="" textlink="">
      <xdr:nvSpPr>
        <xdr:cNvPr id="552" name="楕円 551">
          <a:extLst>
            <a:ext uri="{FF2B5EF4-FFF2-40B4-BE49-F238E27FC236}">
              <a16:creationId xmlns:a16="http://schemas.microsoft.com/office/drawing/2014/main" id="{0BE0B8DA-A496-4135-87B7-6D100A3AF54C}"/>
            </a:ext>
          </a:extLst>
        </xdr:cNvPr>
        <xdr:cNvSpPr/>
      </xdr:nvSpPr>
      <xdr:spPr>
        <a:xfrm>
          <a:off x="162687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29227</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CC5D1C74-5BBC-408B-8D71-EADB88F1B1D5}"/>
            </a:ext>
          </a:extLst>
        </xdr:cNvPr>
        <xdr:cNvSpPr txBox="1"/>
      </xdr:nvSpPr>
      <xdr:spPr>
        <a:xfrm>
          <a:off x="16357600"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14515</xdr:rowOff>
    </xdr:from>
    <xdr:to>
      <xdr:col>81</xdr:col>
      <xdr:colOff>101600</xdr:colOff>
      <xdr:row>58</xdr:row>
      <xdr:rowOff>116115</xdr:rowOff>
    </xdr:to>
    <xdr:sp macro="" textlink="">
      <xdr:nvSpPr>
        <xdr:cNvPr id="554" name="楕円 553">
          <a:extLst>
            <a:ext uri="{FF2B5EF4-FFF2-40B4-BE49-F238E27FC236}">
              <a16:creationId xmlns:a16="http://schemas.microsoft.com/office/drawing/2014/main" id="{A53CD043-6F8E-4B63-8F72-E424CAB7B214}"/>
            </a:ext>
          </a:extLst>
        </xdr:cNvPr>
        <xdr:cNvSpPr/>
      </xdr:nvSpPr>
      <xdr:spPr>
        <a:xfrm>
          <a:off x="15430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57150</xdr:rowOff>
    </xdr:from>
    <xdr:to>
      <xdr:col>85</xdr:col>
      <xdr:colOff>127000</xdr:colOff>
      <xdr:row>58</xdr:row>
      <xdr:rowOff>65315</xdr:rowOff>
    </xdr:to>
    <xdr:cxnSp macro="">
      <xdr:nvCxnSpPr>
        <xdr:cNvPr id="555" name="直線コネクタ 554">
          <a:extLst>
            <a:ext uri="{FF2B5EF4-FFF2-40B4-BE49-F238E27FC236}">
              <a16:creationId xmlns:a16="http://schemas.microsoft.com/office/drawing/2014/main" id="{D44EEBDA-731F-4231-A8D1-0BE2A2405A61}"/>
            </a:ext>
          </a:extLst>
        </xdr:cNvPr>
        <xdr:cNvCxnSpPr/>
      </xdr:nvCxnSpPr>
      <xdr:spPr>
        <a:xfrm flipV="1">
          <a:off x="15481300" y="10001250"/>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123916</xdr:rowOff>
    </xdr:from>
    <xdr:to>
      <xdr:col>76</xdr:col>
      <xdr:colOff>165100</xdr:colOff>
      <xdr:row>58</xdr:row>
      <xdr:rowOff>54066</xdr:rowOff>
    </xdr:to>
    <xdr:sp macro="" textlink="">
      <xdr:nvSpPr>
        <xdr:cNvPr id="556" name="楕円 555">
          <a:extLst>
            <a:ext uri="{FF2B5EF4-FFF2-40B4-BE49-F238E27FC236}">
              <a16:creationId xmlns:a16="http://schemas.microsoft.com/office/drawing/2014/main" id="{A71C2C7B-2560-48BC-B014-1D2AACB7D8EF}"/>
            </a:ext>
          </a:extLst>
        </xdr:cNvPr>
        <xdr:cNvSpPr/>
      </xdr:nvSpPr>
      <xdr:spPr>
        <a:xfrm>
          <a:off x="145415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3266</xdr:rowOff>
    </xdr:from>
    <xdr:to>
      <xdr:col>81</xdr:col>
      <xdr:colOff>50800</xdr:colOff>
      <xdr:row>58</xdr:row>
      <xdr:rowOff>65315</xdr:rowOff>
    </xdr:to>
    <xdr:cxnSp macro="">
      <xdr:nvCxnSpPr>
        <xdr:cNvPr id="557" name="直線コネクタ 556">
          <a:extLst>
            <a:ext uri="{FF2B5EF4-FFF2-40B4-BE49-F238E27FC236}">
              <a16:creationId xmlns:a16="http://schemas.microsoft.com/office/drawing/2014/main" id="{FFC19730-400F-458F-8154-DC0C877C9065}"/>
            </a:ext>
          </a:extLst>
        </xdr:cNvPr>
        <xdr:cNvCxnSpPr/>
      </xdr:nvCxnSpPr>
      <xdr:spPr>
        <a:xfrm>
          <a:off x="14592300" y="994736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133713</xdr:rowOff>
    </xdr:from>
    <xdr:to>
      <xdr:col>72</xdr:col>
      <xdr:colOff>38100</xdr:colOff>
      <xdr:row>58</xdr:row>
      <xdr:rowOff>63863</xdr:rowOff>
    </xdr:to>
    <xdr:sp macro="" textlink="">
      <xdr:nvSpPr>
        <xdr:cNvPr id="558" name="楕円 557">
          <a:extLst>
            <a:ext uri="{FF2B5EF4-FFF2-40B4-BE49-F238E27FC236}">
              <a16:creationId xmlns:a16="http://schemas.microsoft.com/office/drawing/2014/main" id="{758E8C50-4867-4517-8CE5-FF0701CB74B6}"/>
            </a:ext>
          </a:extLst>
        </xdr:cNvPr>
        <xdr:cNvSpPr/>
      </xdr:nvSpPr>
      <xdr:spPr>
        <a:xfrm>
          <a:off x="13652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3266</xdr:rowOff>
    </xdr:from>
    <xdr:to>
      <xdr:col>76</xdr:col>
      <xdr:colOff>114300</xdr:colOff>
      <xdr:row>58</xdr:row>
      <xdr:rowOff>13063</xdr:rowOff>
    </xdr:to>
    <xdr:cxnSp macro="">
      <xdr:nvCxnSpPr>
        <xdr:cNvPr id="559" name="直線コネクタ 558">
          <a:extLst>
            <a:ext uri="{FF2B5EF4-FFF2-40B4-BE49-F238E27FC236}">
              <a16:creationId xmlns:a16="http://schemas.microsoft.com/office/drawing/2014/main" id="{D9E262F2-1048-40AF-AF6E-FE5459411A56}"/>
            </a:ext>
          </a:extLst>
        </xdr:cNvPr>
        <xdr:cNvCxnSpPr/>
      </xdr:nvCxnSpPr>
      <xdr:spPr>
        <a:xfrm flipV="1">
          <a:off x="13703300" y="99473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74930</xdr:rowOff>
    </xdr:from>
    <xdr:to>
      <xdr:col>67</xdr:col>
      <xdr:colOff>101600</xdr:colOff>
      <xdr:row>58</xdr:row>
      <xdr:rowOff>5080</xdr:rowOff>
    </xdr:to>
    <xdr:sp macro="" textlink="">
      <xdr:nvSpPr>
        <xdr:cNvPr id="560" name="楕円 559">
          <a:extLst>
            <a:ext uri="{FF2B5EF4-FFF2-40B4-BE49-F238E27FC236}">
              <a16:creationId xmlns:a16="http://schemas.microsoft.com/office/drawing/2014/main" id="{9729DC9F-334E-4AA4-B2D5-B99F9E1EFC1A}"/>
            </a:ext>
          </a:extLst>
        </xdr:cNvPr>
        <xdr:cNvSpPr/>
      </xdr:nvSpPr>
      <xdr:spPr>
        <a:xfrm>
          <a:off x="12763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125730</xdr:rowOff>
    </xdr:from>
    <xdr:to>
      <xdr:col>71</xdr:col>
      <xdr:colOff>177800</xdr:colOff>
      <xdr:row>58</xdr:row>
      <xdr:rowOff>13063</xdr:rowOff>
    </xdr:to>
    <xdr:cxnSp macro="">
      <xdr:nvCxnSpPr>
        <xdr:cNvPr id="561" name="直線コネクタ 560">
          <a:extLst>
            <a:ext uri="{FF2B5EF4-FFF2-40B4-BE49-F238E27FC236}">
              <a16:creationId xmlns:a16="http://schemas.microsoft.com/office/drawing/2014/main" id="{8CBB4CA9-7A94-4F1B-B9E3-7DD04CD95972}"/>
            </a:ext>
          </a:extLst>
        </xdr:cNvPr>
        <xdr:cNvCxnSpPr/>
      </xdr:nvCxnSpPr>
      <xdr:spPr>
        <a:xfrm>
          <a:off x="12814300" y="98983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CB167BB1-4603-4BD7-99D9-D2F6E3C2FB48}"/>
            </a:ext>
          </a:extLst>
        </xdr:cNvPr>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1BB50851-CA6F-4551-AE9A-76AD4EBF3B35}"/>
            </a:ext>
          </a:extLst>
        </xdr:cNvPr>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EDBBF534-E6A5-4691-9036-45D32B21D33B}"/>
            </a:ext>
          </a:extLst>
        </xdr:cNvPr>
        <xdr:cNvSpPr txBox="1"/>
      </xdr:nvSpPr>
      <xdr:spPr>
        <a:xfrm>
          <a:off x="13500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7A98287B-C983-4B61-8DF8-2063A3DD4D94}"/>
            </a:ext>
          </a:extLst>
        </xdr:cNvPr>
        <xdr:cNvSpPr txBox="1"/>
      </xdr:nvSpPr>
      <xdr:spPr>
        <a:xfrm>
          <a:off x="12611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132642</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06EB86E3-7C92-4354-9CC8-0EC789DE5F9A}"/>
            </a:ext>
          </a:extLst>
        </xdr:cNvPr>
        <xdr:cNvSpPr txBox="1"/>
      </xdr:nvSpPr>
      <xdr:spPr>
        <a:xfrm>
          <a:off x="152660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70593</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E9136A5B-DEEA-493D-A21F-C3E64C3ECD14}"/>
            </a:ext>
          </a:extLst>
        </xdr:cNvPr>
        <xdr:cNvSpPr txBox="1"/>
      </xdr:nvSpPr>
      <xdr:spPr>
        <a:xfrm>
          <a:off x="143897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80390</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14FE9F7D-3689-4979-B513-9E33A1398825}"/>
            </a:ext>
          </a:extLst>
        </xdr:cNvPr>
        <xdr:cNvSpPr txBox="1"/>
      </xdr:nvSpPr>
      <xdr:spPr>
        <a:xfrm>
          <a:off x="135007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21607</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CE2A6391-1B3F-449F-B22D-566C583457B5}"/>
            </a:ext>
          </a:extLst>
        </xdr:cNvPr>
        <xdr:cNvSpPr txBox="1"/>
      </xdr:nvSpPr>
      <xdr:spPr>
        <a:xfrm>
          <a:off x="12611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32C6ECE1-BB62-4B36-856D-683AD112DB6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7844148D-1630-40B5-BC5F-DDF774A91B8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DF14B9E8-9CB5-4434-994B-961FD3CC1FC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8AC31403-FC0D-4041-8598-B48E186C1DD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B05CE9EF-4FFB-4715-A1A4-480052CB0A5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4A1EF8A3-E108-4A2D-B10B-0AEF20A1E32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5B2F797-FBDE-4C57-8AA7-C968C9A5A35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CA262EF5-1912-4FDD-A93C-0D7A7E47745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808A46A0-33D6-4350-A531-72912BB97C0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5488FC46-29C1-417F-80C8-FCA1629384D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0FFA7EFD-F501-4C3D-9E54-3DE793EF002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E9DF75E2-D35C-45B3-8556-3CE444045A2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EC5A9DC0-3A20-44D8-9C59-61DE9E6A949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B78CB858-650C-48D5-BDAA-2A77B51887A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9786A3A0-2B86-48BB-AA99-FC5B4F08EA9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0A563E5E-44B7-4BFF-A2E9-62FA107FFD1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0728504A-5C08-4146-8B13-5018F406E9B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B6D72EEA-E7E1-4017-8266-634A7B3BA9B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5C14408D-A29F-40C4-B412-AFA582AD217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79BEF775-615D-49C8-A9D3-5339990C1AA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34BD2F84-554A-427E-8CD3-04C1228EE7A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CDC29C0B-5F38-4D3A-B251-5BC92EA1FB6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C6A28622-C066-4AF2-97CC-7987068AAA8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593" name="直線コネクタ 592">
          <a:extLst>
            <a:ext uri="{FF2B5EF4-FFF2-40B4-BE49-F238E27FC236}">
              <a16:creationId xmlns:a16="http://schemas.microsoft.com/office/drawing/2014/main" id="{AA04561E-8FFA-4690-9E90-18C21A3297D0}"/>
            </a:ext>
          </a:extLst>
        </xdr:cNvPr>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167C1A5E-E6A7-4A60-B354-06A929D8820B}"/>
            </a:ext>
          </a:extLst>
        </xdr:cNvPr>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595" name="直線コネクタ 594">
          <a:extLst>
            <a:ext uri="{FF2B5EF4-FFF2-40B4-BE49-F238E27FC236}">
              <a16:creationId xmlns:a16="http://schemas.microsoft.com/office/drawing/2014/main" id="{4CE8A718-CA70-485C-BA11-B20AC4C1081E}"/>
            </a:ext>
          </a:extLst>
        </xdr:cNvPr>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4B891FF6-1424-4004-A920-26F6A19C9A6D}"/>
            </a:ext>
          </a:extLst>
        </xdr:cNvPr>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597" name="直線コネクタ 596">
          <a:extLst>
            <a:ext uri="{FF2B5EF4-FFF2-40B4-BE49-F238E27FC236}">
              <a16:creationId xmlns:a16="http://schemas.microsoft.com/office/drawing/2014/main" id="{5FD6C653-1197-4381-A503-079ECE71147E}"/>
            </a:ext>
          </a:extLst>
        </xdr:cNvPr>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121937</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12E0830A-10BF-405C-92E1-B500D7867130}"/>
            </a:ext>
          </a:extLst>
        </xdr:cNvPr>
        <xdr:cNvSpPr txBox="1"/>
      </xdr:nvSpPr>
      <xdr:spPr>
        <a:xfrm>
          <a:off x="22199600" y="107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599" name="フローチャート: 判断 598">
          <a:extLst>
            <a:ext uri="{FF2B5EF4-FFF2-40B4-BE49-F238E27FC236}">
              <a16:creationId xmlns:a16="http://schemas.microsoft.com/office/drawing/2014/main" id="{0FAD6F86-F186-44D7-AF4A-A46C81E829AE}"/>
            </a:ext>
          </a:extLst>
        </xdr:cNvPr>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600" name="フローチャート: 判断 599">
          <a:extLst>
            <a:ext uri="{FF2B5EF4-FFF2-40B4-BE49-F238E27FC236}">
              <a16:creationId xmlns:a16="http://schemas.microsoft.com/office/drawing/2014/main" id="{552EC7BD-8998-433E-A15F-E4BEBEB96AF4}"/>
            </a:ext>
          </a:extLst>
        </xdr:cNvPr>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36830</xdr:rowOff>
    </xdr:from>
    <xdr:to>
      <xdr:col>107</xdr:col>
      <xdr:colOff>101600</xdr:colOff>
      <xdr:row>63</xdr:row>
      <xdr:rowOff>138430</xdr:rowOff>
    </xdr:to>
    <xdr:sp macro="" textlink="">
      <xdr:nvSpPr>
        <xdr:cNvPr id="601" name="フローチャート: 判断 600">
          <a:extLst>
            <a:ext uri="{FF2B5EF4-FFF2-40B4-BE49-F238E27FC236}">
              <a16:creationId xmlns:a16="http://schemas.microsoft.com/office/drawing/2014/main" id="{E475B815-0A99-4323-B7DE-713AD6EBC640}"/>
            </a:ext>
          </a:extLst>
        </xdr:cNvPr>
        <xdr:cNvSpPr/>
      </xdr:nvSpPr>
      <xdr:spPr>
        <a:xfrm>
          <a:off x="20383500" y="1083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602" name="フローチャート: 判断 601">
          <a:extLst>
            <a:ext uri="{FF2B5EF4-FFF2-40B4-BE49-F238E27FC236}">
              <a16:creationId xmlns:a16="http://schemas.microsoft.com/office/drawing/2014/main" id="{A1301F3A-B269-45F5-8151-98522F4C3214}"/>
            </a:ext>
          </a:extLst>
        </xdr:cNvPr>
        <xdr:cNvSpPr/>
      </xdr:nvSpPr>
      <xdr:spPr>
        <a:xfrm>
          <a:off x="19494500" y="1083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40640</xdr:rowOff>
    </xdr:from>
    <xdr:to>
      <xdr:col>98</xdr:col>
      <xdr:colOff>38100</xdr:colOff>
      <xdr:row>63</xdr:row>
      <xdr:rowOff>142240</xdr:rowOff>
    </xdr:to>
    <xdr:sp macro="" textlink="">
      <xdr:nvSpPr>
        <xdr:cNvPr id="603" name="フローチャート: 判断 602">
          <a:extLst>
            <a:ext uri="{FF2B5EF4-FFF2-40B4-BE49-F238E27FC236}">
              <a16:creationId xmlns:a16="http://schemas.microsoft.com/office/drawing/2014/main" id="{8FEE1D87-C13C-40BD-A5B3-D17BCA50BE49}"/>
            </a:ext>
          </a:extLst>
        </xdr:cNvPr>
        <xdr:cNvSpPr/>
      </xdr:nvSpPr>
      <xdr:spPr>
        <a:xfrm>
          <a:off x="18605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2876412B-7771-4ADF-ACA4-91F45CFC149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883A28F6-8B47-4C1F-84CF-6FC0ECAF4D8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97FA85C9-1D84-4497-831C-2E49B1584BD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56805E44-A4B8-4DE6-B3E0-B03C0088CF2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F933A47E-8D70-480E-992C-20AC50C0E79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09" name="楕円 608">
          <a:extLst>
            <a:ext uri="{FF2B5EF4-FFF2-40B4-BE49-F238E27FC236}">
              <a16:creationId xmlns:a16="http://schemas.microsoft.com/office/drawing/2014/main" id="{F9B82A99-7C75-4020-9B51-1B8D26F61AEC}"/>
            </a:ext>
          </a:extLst>
        </xdr:cNvPr>
        <xdr:cNvSpPr/>
      </xdr:nvSpPr>
      <xdr:spPr>
        <a:xfrm>
          <a:off x="22110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166387</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F158EE52-14F8-4592-B324-B7F5BF820D13}"/>
            </a:ext>
          </a:extLst>
        </xdr:cNvPr>
        <xdr:cNvSpPr txBox="1"/>
      </xdr:nvSpPr>
      <xdr:spPr>
        <a:xfrm>
          <a:off x="22199600"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151130</xdr:rowOff>
    </xdr:from>
    <xdr:to>
      <xdr:col>112</xdr:col>
      <xdr:colOff>38100</xdr:colOff>
      <xdr:row>62</xdr:row>
      <xdr:rowOff>81280</xdr:rowOff>
    </xdr:to>
    <xdr:sp macro="" textlink="">
      <xdr:nvSpPr>
        <xdr:cNvPr id="611" name="楕円 610">
          <a:extLst>
            <a:ext uri="{FF2B5EF4-FFF2-40B4-BE49-F238E27FC236}">
              <a16:creationId xmlns:a16="http://schemas.microsoft.com/office/drawing/2014/main" id="{86D34B66-41E2-41C0-B59D-56770F2092DE}"/>
            </a:ext>
          </a:extLst>
        </xdr:cNvPr>
        <xdr:cNvSpPr/>
      </xdr:nvSpPr>
      <xdr:spPr>
        <a:xfrm>
          <a:off x="21272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22860</xdr:rowOff>
    </xdr:from>
    <xdr:to>
      <xdr:col>116</xdr:col>
      <xdr:colOff>63500</xdr:colOff>
      <xdr:row>62</xdr:row>
      <xdr:rowOff>30480</xdr:rowOff>
    </xdr:to>
    <xdr:cxnSp macro="">
      <xdr:nvCxnSpPr>
        <xdr:cNvPr id="612" name="直線コネクタ 611">
          <a:extLst>
            <a:ext uri="{FF2B5EF4-FFF2-40B4-BE49-F238E27FC236}">
              <a16:creationId xmlns:a16="http://schemas.microsoft.com/office/drawing/2014/main" id="{F9A0038B-4EB6-431E-9630-96FB8CC6694B}"/>
            </a:ext>
          </a:extLst>
        </xdr:cNvPr>
        <xdr:cNvCxnSpPr/>
      </xdr:nvCxnSpPr>
      <xdr:spPr>
        <a:xfrm flipV="1">
          <a:off x="21323300" y="10652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17780</xdr:rowOff>
    </xdr:from>
    <xdr:to>
      <xdr:col>107</xdr:col>
      <xdr:colOff>101600</xdr:colOff>
      <xdr:row>61</xdr:row>
      <xdr:rowOff>119380</xdr:rowOff>
    </xdr:to>
    <xdr:sp macro="" textlink="">
      <xdr:nvSpPr>
        <xdr:cNvPr id="613" name="楕円 612">
          <a:extLst>
            <a:ext uri="{FF2B5EF4-FFF2-40B4-BE49-F238E27FC236}">
              <a16:creationId xmlns:a16="http://schemas.microsoft.com/office/drawing/2014/main" id="{373EF712-19B7-45A5-92D5-C22E7E65A3A1}"/>
            </a:ext>
          </a:extLst>
        </xdr:cNvPr>
        <xdr:cNvSpPr/>
      </xdr:nvSpPr>
      <xdr:spPr>
        <a:xfrm>
          <a:off x="20383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68580</xdr:rowOff>
    </xdr:from>
    <xdr:to>
      <xdr:col>111</xdr:col>
      <xdr:colOff>177800</xdr:colOff>
      <xdr:row>62</xdr:row>
      <xdr:rowOff>30480</xdr:rowOff>
    </xdr:to>
    <xdr:cxnSp macro="">
      <xdr:nvCxnSpPr>
        <xdr:cNvPr id="614" name="直線コネクタ 613">
          <a:extLst>
            <a:ext uri="{FF2B5EF4-FFF2-40B4-BE49-F238E27FC236}">
              <a16:creationId xmlns:a16="http://schemas.microsoft.com/office/drawing/2014/main" id="{DD32A595-A9B3-41EE-BC69-F2A2105F5B49}"/>
            </a:ext>
          </a:extLst>
        </xdr:cNvPr>
        <xdr:cNvCxnSpPr/>
      </xdr:nvCxnSpPr>
      <xdr:spPr>
        <a:xfrm>
          <a:off x="20434300" y="1052703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93980</xdr:rowOff>
    </xdr:from>
    <xdr:to>
      <xdr:col>102</xdr:col>
      <xdr:colOff>165100</xdr:colOff>
      <xdr:row>62</xdr:row>
      <xdr:rowOff>24130</xdr:rowOff>
    </xdr:to>
    <xdr:sp macro="" textlink="">
      <xdr:nvSpPr>
        <xdr:cNvPr id="615" name="楕円 614">
          <a:extLst>
            <a:ext uri="{FF2B5EF4-FFF2-40B4-BE49-F238E27FC236}">
              <a16:creationId xmlns:a16="http://schemas.microsoft.com/office/drawing/2014/main" id="{4199D014-8B99-4791-8863-392F9A258F54}"/>
            </a:ext>
          </a:extLst>
        </xdr:cNvPr>
        <xdr:cNvSpPr/>
      </xdr:nvSpPr>
      <xdr:spPr>
        <a:xfrm>
          <a:off x="19494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68580</xdr:rowOff>
    </xdr:from>
    <xdr:to>
      <xdr:col>107</xdr:col>
      <xdr:colOff>50800</xdr:colOff>
      <xdr:row>61</xdr:row>
      <xdr:rowOff>144780</xdr:rowOff>
    </xdr:to>
    <xdr:cxnSp macro="">
      <xdr:nvCxnSpPr>
        <xdr:cNvPr id="616" name="直線コネクタ 615">
          <a:extLst>
            <a:ext uri="{FF2B5EF4-FFF2-40B4-BE49-F238E27FC236}">
              <a16:creationId xmlns:a16="http://schemas.microsoft.com/office/drawing/2014/main" id="{F202F4CC-C7D4-4165-8C71-A10BBF2BD8D1}"/>
            </a:ext>
          </a:extLst>
        </xdr:cNvPr>
        <xdr:cNvCxnSpPr/>
      </xdr:nvCxnSpPr>
      <xdr:spPr>
        <a:xfrm flipV="1">
          <a:off x="19545300" y="105270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97790</xdr:rowOff>
    </xdr:from>
    <xdr:to>
      <xdr:col>98</xdr:col>
      <xdr:colOff>38100</xdr:colOff>
      <xdr:row>62</xdr:row>
      <xdr:rowOff>27940</xdr:rowOff>
    </xdr:to>
    <xdr:sp macro="" textlink="">
      <xdr:nvSpPr>
        <xdr:cNvPr id="617" name="楕円 616">
          <a:extLst>
            <a:ext uri="{FF2B5EF4-FFF2-40B4-BE49-F238E27FC236}">
              <a16:creationId xmlns:a16="http://schemas.microsoft.com/office/drawing/2014/main" id="{600F4669-77CA-4F84-A446-5A71963BA2C2}"/>
            </a:ext>
          </a:extLst>
        </xdr:cNvPr>
        <xdr:cNvSpPr/>
      </xdr:nvSpPr>
      <xdr:spPr>
        <a:xfrm>
          <a:off x="18605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144780</xdr:rowOff>
    </xdr:from>
    <xdr:to>
      <xdr:col>102</xdr:col>
      <xdr:colOff>114300</xdr:colOff>
      <xdr:row>61</xdr:row>
      <xdr:rowOff>148590</xdr:rowOff>
    </xdr:to>
    <xdr:cxnSp macro="">
      <xdr:nvCxnSpPr>
        <xdr:cNvPr id="618" name="直線コネクタ 617">
          <a:extLst>
            <a:ext uri="{FF2B5EF4-FFF2-40B4-BE49-F238E27FC236}">
              <a16:creationId xmlns:a16="http://schemas.microsoft.com/office/drawing/2014/main" id="{98DFDEA0-BE42-4274-A8B8-EBA2B099D27E}"/>
            </a:ext>
          </a:extLst>
        </xdr:cNvPr>
        <xdr:cNvCxnSpPr/>
      </xdr:nvCxnSpPr>
      <xdr:spPr>
        <a:xfrm flipV="1">
          <a:off x="18656300" y="106032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76217</xdr:rowOff>
    </xdr:from>
    <xdr:ext cx="469744" cy="259045"/>
    <xdr:sp macro="" textlink="">
      <xdr:nvSpPr>
        <xdr:cNvPr id="619" name="n_1aveValue【保健センター・保健所】&#10;一人当たり面積">
          <a:extLst>
            <a:ext uri="{FF2B5EF4-FFF2-40B4-BE49-F238E27FC236}">
              <a16:creationId xmlns:a16="http://schemas.microsoft.com/office/drawing/2014/main" id="{5560F3E3-DC2F-4D3C-84BD-29B537837709}"/>
            </a:ext>
          </a:extLst>
        </xdr:cNvPr>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620" name="n_2aveValue【保健センター・保健所】&#10;一人当たり面積">
          <a:extLst>
            <a:ext uri="{FF2B5EF4-FFF2-40B4-BE49-F238E27FC236}">
              <a16:creationId xmlns:a16="http://schemas.microsoft.com/office/drawing/2014/main" id="{B47CF64E-026B-4B69-850B-0C20F8F5AE67}"/>
            </a:ext>
          </a:extLst>
        </xdr:cNvPr>
        <xdr:cNvSpPr txBox="1"/>
      </xdr:nvSpPr>
      <xdr:spPr>
        <a:xfrm>
          <a:off x="20199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129557</xdr:rowOff>
    </xdr:from>
    <xdr:ext cx="469744" cy="259045"/>
    <xdr:sp macro="" textlink="">
      <xdr:nvSpPr>
        <xdr:cNvPr id="621" name="n_3aveValue【保健センター・保健所】&#10;一人当たり面積">
          <a:extLst>
            <a:ext uri="{FF2B5EF4-FFF2-40B4-BE49-F238E27FC236}">
              <a16:creationId xmlns:a16="http://schemas.microsoft.com/office/drawing/2014/main" id="{CFF9768A-6BCA-4FC7-9086-408DB27D2D8E}"/>
            </a:ext>
          </a:extLst>
        </xdr:cNvPr>
        <xdr:cNvSpPr txBox="1"/>
      </xdr:nvSpPr>
      <xdr:spPr>
        <a:xfrm>
          <a:off x="19310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133367</xdr:rowOff>
    </xdr:from>
    <xdr:ext cx="469744" cy="259045"/>
    <xdr:sp macro="" textlink="">
      <xdr:nvSpPr>
        <xdr:cNvPr id="622" name="n_4aveValue【保健センター・保健所】&#10;一人当たり面積">
          <a:extLst>
            <a:ext uri="{FF2B5EF4-FFF2-40B4-BE49-F238E27FC236}">
              <a16:creationId xmlns:a16="http://schemas.microsoft.com/office/drawing/2014/main" id="{7750FCEF-EEB2-464B-97DE-18287BD3CECF}"/>
            </a:ext>
          </a:extLst>
        </xdr:cNvPr>
        <xdr:cNvSpPr txBox="1"/>
      </xdr:nvSpPr>
      <xdr:spPr>
        <a:xfrm>
          <a:off x="18421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97807</xdr:rowOff>
    </xdr:from>
    <xdr:ext cx="469744" cy="259045"/>
    <xdr:sp macro="" textlink="">
      <xdr:nvSpPr>
        <xdr:cNvPr id="623" name="n_1mainValue【保健センター・保健所】&#10;一人当たり面積">
          <a:extLst>
            <a:ext uri="{FF2B5EF4-FFF2-40B4-BE49-F238E27FC236}">
              <a16:creationId xmlns:a16="http://schemas.microsoft.com/office/drawing/2014/main" id="{38528EB1-D239-420E-8F9F-A1853A6625B1}"/>
            </a:ext>
          </a:extLst>
        </xdr:cNvPr>
        <xdr:cNvSpPr txBox="1"/>
      </xdr:nvSpPr>
      <xdr:spPr>
        <a:xfrm>
          <a:off x="21075727"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624" name="n_2mainValue【保健センター・保健所】&#10;一人当たり面積">
          <a:extLst>
            <a:ext uri="{FF2B5EF4-FFF2-40B4-BE49-F238E27FC236}">
              <a16:creationId xmlns:a16="http://schemas.microsoft.com/office/drawing/2014/main" id="{975A889D-5A3B-4E9C-AF6F-34926DCBD2EA}"/>
            </a:ext>
          </a:extLst>
        </xdr:cNvPr>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40657</xdr:rowOff>
    </xdr:from>
    <xdr:ext cx="469744" cy="259045"/>
    <xdr:sp macro="" textlink="">
      <xdr:nvSpPr>
        <xdr:cNvPr id="625" name="n_3mainValue【保健センター・保健所】&#10;一人当たり面積">
          <a:extLst>
            <a:ext uri="{FF2B5EF4-FFF2-40B4-BE49-F238E27FC236}">
              <a16:creationId xmlns:a16="http://schemas.microsoft.com/office/drawing/2014/main" id="{FA8E560D-F050-4F7A-ABF5-F82336CFE87F}"/>
            </a:ext>
          </a:extLst>
        </xdr:cNvPr>
        <xdr:cNvSpPr txBox="1"/>
      </xdr:nvSpPr>
      <xdr:spPr>
        <a:xfrm>
          <a:off x="19310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626" name="n_4mainValue【保健センター・保健所】&#10;一人当たり面積">
          <a:extLst>
            <a:ext uri="{FF2B5EF4-FFF2-40B4-BE49-F238E27FC236}">
              <a16:creationId xmlns:a16="http://schemas.microsoft.com/office/drawing/2014/main" id="{41FFFE92-5FF7-4369-921A-CD229698045C}"/>
            </a:ext>
          </a:extLst>
        </xdr:cNvPr>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D7623DC7-19CE-42BC-A8AE-6D796ADA7C1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8C7B4746-ECB4-4784-AD1A-ACBF7E1A64B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B46B1919-202D-4C96-8B02-826872D35CA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9CC3D7BC-FDB8-4137-8937-F025D524ABF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233FDD44-E7C1-48DE-8D28-77C038C384A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5CA8879B-856C-41D0-BAF7-380B6A1C174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B7A8BAA4-72DB-426B-93EC-29EB41D4CF9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365D2866-A52D-4EA1-9ABD-A403CE53311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A60560BB-13AC-4825-82CC-49C46483555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B58356BF-84EA-4E6B-82B1-B3C0A485793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108509AE-AC39-4030-9AE5-5748D34FC88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a:extLst>
            <a:ext uri="{FF2B5EF4-FFF2-40B4-BE49-F238E27FC236}">
              <a16:creationId xmlns:a16="http://schemas.microsoft.com/office/drawing/2014/main" id="{B3DB9D50-C1E4-46B3-A9EB-03827B03055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a:extLst>
            <a:ext uri="{FF2B5EF4-FFF2-40B4-BE49-F238E27FC236}">
              <a16:creationId xmlns:a16="http://schemas.microsoft.com/office/drawing/2014/main" id="{3ED56E43-12EF-460B-92AE-4E46B76D5B8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a:extLst>
            <a:ext uri="{FF2B5EF4-FFF2-40B4-BE49-F238E27FC236}">
              <a16:creationId xmlns:a16="http://schemas.microsoft.com/office/drawing/2014/main" id="{9E8ACEF9-72B0-40AE-B552-9EE893C2365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a:extLst>
            <a:ext uri="{FF2B5EF4-FFF2-40B4-BE49-F238E27FC236}">
              <a16:creationId xmlns:a16="http://schemas.microsoft.com/office/drawing/2014/main" id="{87539F05-124E-4452-A901-18EC66DF85E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a:extLst>
            <a:ext uri="{FF2B5EF4-FFF2-40B4-BE49-F238E27FC236}">
              <a16:creationId xmlns:a16="http://schemas.microsoft.com/office/drawing/2014/main" id="{3302FCB4-620A-4473-AA0C-B5325CE34C4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a:extLst>
            <a:ext uri="{FF2B5EF4-FFF2-40B4-BE49-F238E27FC236}">
              <a16:creationId xmlns:a16="http://schemas.microsoft.com/office/drawing/2014/main" id="{3D36D4AE-4D29-43DE-A1F7-9C3115ACE7B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a:extLst>
            <a:ext uri="{FF2B5EF4-FFF2-40B4-BE49-F238E27FC236}">
              <a16:creationId xmlns:a16="http://schemas.microsoft.com/office/drawing/2014/main" id="{D6690FDE-57A5-4AF6-9C01-C4E2D2ADE15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a:extLst>
            <a:ext uri="{FF2B5EF4-FFF2-40B4-BE49-F238E27FC236}">
              <a16:creationId xmlns:a16="http://schemas.microsoft.com/office/drawing/2014/main" id="{C87A134F-3C39-42FD-8DE2-74435321E13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a:extLst>
            <a:ext uri="{FF2B5EF4-FFF2-40B4-BE49-F238E27FC236}">
              <a16:creationId xmlns:a16="http://schemas.microsoft.com/office/drawing/2014/main" id="{7D9E799E-1550-485D-9E28-36E01569B2A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7" name="テキスト ボックス 646">
          <a:extLst>
            <a:ext uri="{FF2B5EF4-FFF2-40B4-BE49-F238E27FC236}">
              <a16:creationId xmlns:a16="http://schemas.microsoft.com/office/drawing/2014/main" id="{43B38236-6A09-41BB-9B94-785A11DD820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6C484502-86CA-421C-82E7-C462F3105CE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9" name="テキスト ボックス 648">
          <a:extLst>
            <a:ext uri="{FF2B5EF4-FFF2-40B4-BE49-F238E27FC236}">
              <a16:creationId xmlns:a16="http://schemas.microsoft.com/office/drawing/2014/main" id="{A992B930-B1C5-4F43-B7B3-CEF2D437BD4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a:extLst>
            <a:ext uri="{FF2B5EF4-FFF2-40B4-BE49-F238E27FC236}">
              <a16:creationId xmlns:a16="http://schemas.microsoft.com/office/drawing/2014/main" id="{EEA461E0-FDEE-4199-A18C-B70FC3AC7F5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651" name="直線コネクタ 650">
          <a:extLst>
            <a:ext uri="{FF2B5EF4-FFF2-40B4-BE49-F238E27FC236}">
              <a16:creationId xmlns:a16="http://schemas.microsoft.com/office/drawing/2014/main" id="{76151E65-CD34-467F-9B08-CD66A516A8C1}"/>
            </a:ext>
          </a:extLst>
        </xdr:cNvPr>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652" name="【消防施設】&#10;有形固定資産減価償却率最小値テキスト">
          <a:extLst>
            <a:ext uri="{FF2B5EF4-FFF2-40B4-BE49-F238E27FC236}">
              <a16:creationId xmlns:a16="http://schemas.microsoft.com/office/drawing/2014/main" id="{3DD29666-EE6E-4A45-97BF-DFD75A3E530B}"/>
            </a:ext>
          </a:extLst>
        </xdr:cNvPr>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653" name="直線コネクタ 652">
          <a:extLst>
            <a:ext uri="{FF2B5EF4-FFF2-40B4-BE49-F238E27FC236}">
              <a16:creationId xmlns:a16="http://schemas.microsoft.com/office/drawing/2014/main" id="{768F09D1-E268-4A42-94F4-DF3256BE7053}"/>
            </a:ext>
          </a:extLst>
        </xdr:cNvPr>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654" name="【消防施設】&#10;有形固定資産減価償却率最大値テキスト">
          <a:extLst>
            <a:ext uri="{FF2B5EF4-FFF2-40B4-BE49-F238E27FC236}">
              <a16:creationId xmlns:a16="http://schemas.microsoft.com/office/drawing/2014/main" id="{FC400CDC-929C-4C85-AD7C-059C2C3767A9}"/>
            </a:ext>
          </a:extLst>
        </xdr:cNvPr>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5" name="直線コネクタ 654">
          <a:extLst>
            <a:ext uri="{FF2B5EF4-FFF2-40B4-BE49-F238E27FC236}">
              <a16:creationId xmlns:a16="http://schemas.microsoft.com/office/drawing/2014/main" id="{3BEADCF5-3E02-405D-836B-40C535FEC035}"/>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133366</xdr:rowOff>
    </xdr:from>
    <xdr:ext cx="405111" cy="259045"/>
    <xdr:sp macro="" textlink="">
      <xdr:nvSpPr>
        <xdr:cNvPr id="656" name="【消防施設】&#10;有形固定資産減価償却率平均値テキスト">
          <a:extLst>
            <a:ext uri="{FF2B5EF4-FFF2-40B4-BE49-F238E27FC236}">
              <a16:creationId xmlns:a16="http://schemas.microsoft.com/office/drawing/2014/main" id="{772474A9-21B7-4589-98E1-363E4AE78682}"/>
            </a:ext>
          </a:extLst>
        </xdr:cNvPr>
        <xdr:cNvSpPr txBox="1"/>
      </xdr:nvSpPr>
      <xdr:spPr>
        <a:xfrm>
          <a:off x="16357600" y="14020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657" name="フローチャート: 判断 656">
          <a:extLst>
            <a:ext uri="{FF2B5EF4-FFF2-40B4-BE49-F238E27FC236}">
              <a16:creationId xmlns:a16="http://schemas.microsoft.com/office/drawing/2014/main" id="{60C6BF6B-689A-4EDC-B080-AA0A1D84F728}"/>
            </a:ext>
          </a:extLst>
        </xdr:cNvPr>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58" name="フローチャート: 判断 657">
          <a:extLst>
            <a:ext uri="{FF2B5EF4-FFF2-40B4-BE49-F238E27FC236}">
              <a16:creationId xmlns:a16="http://schemas.microsoft.com/office/drawing/2014/main" id="{E238DA02-9F59-4297-A7EB-DA933AA4054D}"/>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160655</xdr:rowOff>
    </xdr:from>
    <xdr:to>
      <xdr:col>76</xdr:col>
      <xdr:colOff>165100</xdr:colOff>
      <xdr:row>82</xdr:row>
      <xdr:rowOff>90805</xdr:rowOff>
    </xdr:to>
    <xdr:sp macro="" textlink="">
      <xdr:nvSpPr>
        <xdr:cNvPr id="659" name="フローチャート: 判断 658">
          <a:extLst>
            <a:ext uri="{FF2B5EF4-FFF2-40B4-BE49-F238E27FC236}">
              <a16:creationId xmlns:a16="http://schemas.microsoft.com/office/drawing/2014/main" id="{C237352E-808F-4A19-B945-D51E64E0420A}"/>
            </a:ext>
          </a:extLst>
        </xdr:cNvPr>
        <xdr:cNvSpPr/>
      </xdr:nvSpPr>
      <xdr:spPr>
        <a:xfrm>
          <a:off x="14541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660" name="フローチャート: 判断 659">
          <a:extLst>
            <a:ext uri="{FF2B5EF4-FFF2-40B4-BE49-F238E27FC236}">
              <a16:creationId xmlns:a16="http://schemas.microsoft.com/office/drawing/2014/main" id="{6ABF2049-37C2-4507-92B4-34AB30B85517}"/>
            </a:ext>
          </a:extLst>
        </xdr:cNvPr>
        <xdr:cNvSpPr/>
      </xdr:nvSpPr>
      <xdr:spPr>
        <a:xfrm>
          <a:off x="13652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128270</xdr:rowOff>
    </xdr:from>
    <xdr:to>
      <xdr:col>67</xdr:col>
      <xdr:colOff>101600</xdr:colOff>
      <xdr:row>82</xdr:row>
      <xdr:rowOff>58420</xdr:rowOff>
    </xdr:to>
    <xdr:sp macro="" textlink="">
      <xdr:nvSpPr>
        <xdr:cNvPr id="661" name="フローチャート: 判断 660">
          <a:extLst>
            <a:ext uri="{FF2B5EF4-FFF2-40B4-BE49-F238E27FC236}">
              <a16:creationId xmlns:a16="http://schemas.microsoft.com/office/drawing/2014/main" id="{6DB8CEB3-75A8-46CC-89B2-0F6F11CB7AEC}"/>
            </a:ext>
          </a:extLst>
        </xdr:cNvPr>
        <xdr:cNvSpPr/>
      </xdr:nvSpPr>
      <xdr:spPr>
        <a:xfrm>
          <a:off x="1276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18C16BC-4A40-4007-9764-D03D587C481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C86C9736-EB99-4E8A-BEBA-462AC450DEC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FA3735C3-BC1A-464C-8C38-466C429A467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74751043-BE5C-4E70-8F0B-18CD9C11473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1D10F37C-7E7E-44E5-8ADD-C079BA4ACD0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667" name="楕円 666">
          <a:extLst>
            <a:ext uri="{FF2B5EF4-FFF2-40B4-BE49-F238E27FC236}">
              <a16:creationId xmlns:a16="http://schemas.microsoft.com/office/drawing/2014/main" id="{BCD96F0F-54BB-4FA4-B8A0-14AC858CFB80}"/>
            </a:ext>
          </a:extLst>
        </xdr:cNvPr>
        <xdr:cNvSpPr/>
      </xdr:nvSpPr>
      <xdr:spPr>
        <a:xfrm>
          <a:off x="162687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92091</xdr:rowOff>
    </xdr:from>
    <xdr:ext cx="405111" cy="259045"/>
    <xdr:sp macro="" textlink="">
      <xdr:nvSpPr>
        <xdr:cNvPr id="668" name="【消防施設】&#10;有形固定資産減価償却率該当値テキスト">
          <a:extLst>
            <a:ext uri="{FF2B5EF4-FFF2-40B4-BE49-F238E27FC236}">
              <a16:creationId xmlns:a16="http://schemas.microsoft.com/office/drawing/2014/main" id="{1E1B40F1-6C7F-444D-80FF-DA7E395A649D}"/>
            </a:ext>
          </a:extLst>
        </xdr:cNvPr>
        <xdr:cNvSpPr txBox="1"/>
      </xdr:nvSpPr>
      <xdr:spPr>
        <a:xfrm>
          <a:off x="16357600"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33020</xdr:rowOff>
    </xdr:from>
    <xdr:to>
      <xdr:col>81</xdr:col>
      <xdr:colOff>101600</xdr:colOff>
      <xdr:row>81</xdr:row>
      <xdr:rowOff>134620</xdr:rowOff>
    </xdr:to>
    <xdr:sp macro="" textlink="">
      <xdr:nvSpPr>
        <xdr:cNvPr id="669" name="楕円 668">
          <a:extLst>
            <a:ext uri="{FF2B5EF4-FFF2-40B4-BE49-F238E27FC236}">
              <a16:creationId xmlns:a16="http://schemas.microsoft.com/office/drawing/2014/main" id="{281E1132-ECEF-4E99-97E1-3361244D0FF6}"/>
            </a:ext>
          </a:extLst>
        </xdr:cNvPr>
        <xdr:cNvSpPr/>
      </xdr:nvSpPr>
      <xdr:spPr>
        <a:xfrm>
          <a:off x="15430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83820</xdr:rowOff>
    </xdr:from>
    <xdr:to>
      <xdr:col>85</xdr:col>
      <xdr:colOff>127000</xdr:colOff>
      <xdr:row>81</xdr:row>
      <xdr:rowOff>120014</xdr:rowOff>
    </xdr:to>
    <xdr:cxnSp macro="">
      <xdr:nvCxnSpPr>
        <xdr:cNvPr id="670" name="直線コネクタ 669">
          <a:extLst>
            <a:ext uri="{FF2B5EF4-FFF2-40B4-BE49-F238E27FC236}">
              <a16:creationId xmlns:a16="http://schemas.microsoft.com/office/drawing/2014/main" id="{B56B7B6A-DF17-46DD-8FB0-EE5DE87860F9}"/>
            </a:ext>
          </a:extLst>
        </xdr:cNvPr>
        <xdr:cNvCxnSpPr/>
      </xdr:nvCxnSpPr>
      <xdr:spPr>
        <a:xfrm>
          <a:off x="15481300" y="1397127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2539</xdr:rowOff>
    </xdr:from>
    <xdr:to>
      <xdr:col>76</xdr:col>
      <xdr:colOff>165100</xdr:colOff>
      <xdr:row>81</xdr:row>
      <xdr:rowOff>104139</xdr:rowOff>
    </xdr:to>
    <xdr:sp macro="" textlink="">
      <xdr:nvSpPr>
        <xdr:cNvPr id="671" name="楕円 670">
          <a:extLst>
            <a:ext uri="{FF2B5EF4-FFF2-40B4-BE49-F238E27FC236}">
              <a16:creationId xmlns:a16="http://schemas.microsoft.com/office/drawing/2014/main" id="{8C4365FE-B0AB-45B1-A8C1-53E87EDB97EA}"/>
            </a:ext>
          </a:extLst>
        </xdr:cNvPr>
        <xdr:cNvSpPr/>
      </xdr:nvSpPr>
      <xdr:spPr>
        <a:xfrm>
          <a:off x="14541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53339</xdr:rowOff>
    </xdr:from>
    <xdr:to>
      <xdr:col>81</xdr:col>
      <xdr:colOff>50800</xdr:colOff>
      <xdr:row>81</xdr:row>
      <xdr:rowOff>83820</xdr:rowOff>
    </xdr:to>
    <xdr:cxnSp macro="">
      <xdr:nvCxnSpPr>
        <xdr:cNvPr id="672" name="直線コネクタ 671">
          <a:extLst>
            <a:ext uri="{FF2B5EF4-FFF2-40B4-BE49-F238E27FC236}">
              <a16:creationId xmlns:a16="http://schemas.microsoft.com/office/drawing/2014/main" id="{B9CE8D24-7AC3-4C33-B6C4-1C8E5859C1D4}"/>
            </a:ext>
          </a:extLst>
        </xdr:cNvPr>
        <xdr:cNvCxnSpPr/>
      </xdr:nvCxnSpPr>
      <xdr:spPr>
        <a:xfrm>
          <a:off x="14592300" y="139407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126364</xdr:rowOff>
    </xdr:from>
    <xdr:to>
      <xdr:col>72</xdr:col>
      <xdr:colOff>38100</xdr:colOff>
      <xdr:row>81</xdr:row>
      <xdr:rowOff>56514</xdr:rowOff>
    </xdr:to>
    <xdr:sp macro="" textlink="">
      <xdr:nvSpPr>
        <xdr:cNvPr id="673" name="楕円 672">
          <a:extLst>
            <a:ext uri="{FF2B5EF4-FFF2-40B4-BE49-F238E27FC236}">
              <a16:creationId xmlns:a16="http://schemas.microsoft.com/office/drawing/2014/main" id="{15E28CE3-D542-46BD-A6BC-539B5AC69C85}"/>
            </a:ext>
          </a:extLst>
        </xdr:cNvPr>
        <xdr:cNvSpPr/>
      </xdr:nvSpPr>
      <xdr:spPr>
        <a:xfrm>
          <a:off x="13652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5714</xdr:rowOff>
    </xdr:from>
    <xdr:to>
      <xdr:col>76</xdr:col>
      <xdr:colOff>114300</xdr:colOff>
      <xdr:row>81</xdr:row>
      <xdr:rowOff>53339</xdr:rowOff>
    </xdr:to>
    <xdr:cxnSp macro="">
      <xdr:nvCxnSpPr>
        <xdr:cNvPr id="674" name="直線コネクタ 673">
          <a:extLst>
            <a:ext uri="{FF2B5EF4-FFF2-40B4-BE49-F238E27FC236}">
              <a16:creationId xmlns:a16="http://schemas.microsoft.com/office/drawing/2014/main" id="{0C2AA750-BC30-43C8-8EAF-1B3F2FFEAB20}"/>
            </a:ext>
          </a:extLst>
        </xdr:cNvPr>
        <xdr:cNvCxnSpPr/>
      </xdr:nvCxnSpPr>
      <xdr:spPr>
        <a:xfrm>
          <a:off x="13703300" y="138931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82550</xdr:rowOff>
    </xdr:from>
    <xdr:to>
      <xdr:col>67</xdr:col>
      <xdr:colOff>101600</xdr:colOff>
      <xdr:row>81</xdr:row>
      <xdr:rowOff>12700</xdr:rowOff>
    </xdr:to>
    <xdr:sp macro="" textlink="">
      <xdr:nvSpPr>
        <xdr:cNvPr id="675" name="楕円 674">
          <a:extLst>
            <a:ext uri="{FF2B5EF4-FFF2-40B4-BE49-F238E27FC236}">
              <a16:creationId xmlns:a16="http://schemas.microsoft.com/office/drawing/2014/main" id="{2C2775B8-5A8D-4F2B-B631-EEBE0DF60C41}"/>
            </a:ext>
          </a:extLst>
        </xdr:cNvPr>
        <xdr:cNvSpPr/>
      </xdr:nvSpPr>
      <xdr:spPr>
        <a:xfrm>
          <a:off x="12763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133350</xdr:rowOff>
    </xdr:from>
    <xdr:to>
      <xdr:col>71</xdr:col>
      <xdr:colOff>177800</xdr:colOff>
      <xdr:row>81</xdr:row>
      <xdr:rowOff>5714</xdr:rowOff>
    </xdr:to>
    <xdr:cxnSp macro="">
      <xdr:nvCxnSpPr>
        <xdr:cNvPr id="676" name="直線コネクタ 675">
          <a:extLst>
            <a:ext uri="{FF2B5EF4-FFF2-40B4-BE49-F238E27FC236}">
              <a16:creationId xmlns:a16="http://schemas.microsoft.com/office/drawing/2014/main" id="{01C24B07-219D-490E-8AB4-80EE66EDA983}"/>
            </a:ext>
          </a:extLst>
        </xdr:cNvPr>
        <xdr:cNvCxnSpPr/>
      </xdr:nvCxnSpPr>
      <xdr:spPr>
        <a:xfrm>
          <a:off x="12814300" y="138493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677" name="n_1aveValue【消防施設】&#10;有形固定資産減価償却率">
          <a:extLst>
            <a:ext uri="{FF2B5EF4-FFF2-40B4-BE49-F238E27FC236}">
              <a16:creationId xmlns:a16="http://schemas.microsoft.com/office/drawing/2014/main" id="{E33702DC-F594-4D69-908E-0640A207F027}"/>
            </a:ext>
          </a:extLst>
        </xdr:cNvPr>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81932</xdr:rowOff>
    </xdr:from>
    <xdr:ext cx="405111" cy="259045"/>
    <xdr:sp macro="" textlink="">
      <xdr:nvSpPr>
        <xdr:cNvPr id="678" name="n_2aveValue【消防施設】&#10;有形固定資産減価償却率">
          <a:extLst>
            <a:ext uri="{FF2B5EF4-FFF2-40B4-BE49-F238E27FC236}">
              <a16:creationId xmlns:a16="http://schemas.microsoft.com/office/drawing/2014/main" id="{5F03C52E-ACF3-4399-BCB5-10514C0ECF45}"/>
            </a:ext>
          </a:extLst>
        </xdr:cNvPr>
        <xdr:cNvSpPr txBox="1"/>
      </xdr:nvSpPr>
      <xdr:spPr>
        <a:xfrm>
          <a:off x="14389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72407</xdr:rowOff>
    </xdr:from>
    <xdr:ext cx="405111" cy="259045"/>
    <xdr:sp macro="" textlink="">
      <xdr:nvSpPr>
        <xdr:cNvPr id="679" name="n_3aveValue【消防施設】&#10;有形固定資産減価償却率">
          <a:extLst>
            <a:ext uri="{FF2B5EF4-FFF2-40B4-BE49-F238E27FC236}">
              <a16:creationId xmlns:a16="http://schemas.microsoft.com/office/drawing/2014/main" id="{F811DDB8-36CB-4CA8-81AA-43F5E771AB01}"/>
            </a:ext>
          </a:extLst>
        </xdr:cNvPr>
        <xdr:cNvSpPr txBox="1"/>
      </xdr:nvSpPr>
      <xdr:spPr>
        <a:xfrm>
          <a:off x="13500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49547</xdr:rowOff>
    </xdr:from>
    <xdr:ext cx="405111" cy="259045"/>
    <xdr:sp macro="" textlink="">
      <xdr:nvSpPr>
        <xdr:cNvPr id="680" name="n_4aveValue【消防施設】&#10;有形固定資産減価償却率">
          <a:extLst>
            <a:ext uri="{FF2B5EF4-FFF2-40B4-BE49-F238E27FC236}">
              <a16:creationId xmlns:a16="http://schemas.microsoft.com/office/drawing/2014/main" id="{E651C265-8054-4436-925E-653602BA29A2}"/>
            </a:ext>
          </a:extLst>
        </xdr:cNvPr>
        <xdr:cNvSpPr txBox="1"/>
      </xdr:nvSpPr>
      <xdr:spPr>
        <a:xfrm>
          <a:off x="12611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151147</xdr:rowOff>
    </xdr:from>
    <xdr:ext cx="405111" cy="259045"/>
    <xdr:sp macro="" textlink="">
      <xdr:nvSpPr>
        <xdr:cNvPr id="681" name="n_1mainValue【消防施設】&#10;有形固定資産減価償却率">
          <a:extLst>
            <a:ext uri="{FF2B5EF4-FFF2-40B4-BE49-F238E27FC236}">
              <a16:creationId xmlns:a16="http://schemas.microsoft.com/office/drawing/2014/main" id="{CF789A6F-EE3B-452C-A638-C1E56DC0EBB2}"/>
            </a:ext>
          </a:extLst>
        </xdr:cNvPr>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120666</xdr:rowOff>
    </xdr:from>
    <xdr:ext cx="405111" cy="259045"/>
    <xdr:sp macro="" textlink="">
      <xdr:nvSpPr>
        <xdr:cNvPr id="682" name="n_2mainValue【消防施設】&#10;有形固定資産減価償却率">
          <a:extLst>
            <a:ext uri="{FF2B5EF4-FFF2-40B4-BE49-F238E27FC236}">
              <a16:creationId xmlns:a16="http://schemas.microsoft.com/office/drawing/2014/main" id="{A4BF89CF-B32D-4CA9-93D4-A259A80903ED}"/>
            </a:ext>
          </a:extLst>
        </xdr:cNvPr>
        <xdr:cNvSpPr txBox="1"/>
      </xdr:nvSpPr>
      <xdr:spPr>
        <a:xfrm>
          <a:off x="14389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73041</xdr:rowOff>
    </xdr:from>
    <xdr:ext cx="405111" cy="259045"/>
    <xdr:sp macro="" textlink="">
      <xdr:nvSpPr>
        <xdr:cNvPr id="683" name="n_3mainValue【消防施設】&#10;有形固定資産減価償却率">
          <a:extLst>
            <a:ext uri="{FF2B5EF4-FFF2-40B4-BE49-F238E27FC236}">
              <a16:creationId xmlns:a16="http://schemas.microsoft.com/office/drawing/2014/main" id="{0B07F20D-5C55-40F1-983E-424917511180}"/>
            </a:ext>
          </a:extLst>
        </xdr:cNvPr>
        <xdr:cNvSpPr txBox="1"/>
      </xdr:nvSpPr>
      <xdr:spPr>
        <a:xfrm>
          <a:off x="13500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29227</xdr:rowOff>
    </xdr:from>
    <xdr:ext cx="405111" cy="259045"/>
    <xdr:sp macro="" textlink="">
      <xdr:nvSpPr>
        <xdr:cNvPr id="684" name="n_4mainValue【消防施設】&#10;有形固定資産減価償却率">
          <a:extLst>
            <a:ext uri="{FF2B5EF4-FFF2-40B4-BE49-F238E27FC236}">
              <a16:creationId xmlns:a16="http://schemas.microsoft.com/office/drawing/2014/main" id="{1D0364F0-4EB6-4018-8CCD-8B7A660A77E7}"/>
            </a:ext>
          </a:extLst>
        </xdr:cNvPr>
        <xdr:cNvSpPr txBox="1"/>
      </xdr:nvSpPr>
      <xdr:spPr>
        <a:xfrm>
          <a:off x="12611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EEB71697-3A6A-4D04-9424-478EA55138B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4B6D583E-DA5B-4872-BD6E-A127044657B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C11E0EE6-DD99-4114-A2A3-D3539A675C3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8FBDA3D3-D95A-4853-8653-D5CBB71CDA5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7CC9293A-D3AB-4645-A711-BE38E1EC5D5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61DEF230-4AEB-4B44-A363-78B6F73A4B8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DD95B5B6-E35B-4C6D-B85C-BC4E1C7F497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CAE57CE2-B7AF-455E-97F3-525400194F7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45A25D57-A93E-4E25-8FCF-32D6924D1F7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FEC7EB9F-7F68-44FF-A033-8E212A3ACD4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5" name="直線コネクタ 694">
          <a:extLst>
            <a:ext uri="{FF2B5EF4-FFF2-40B4-BE49-F238E27FC236}">
              <a16:creationId xmlns:a16="http://schemas.microsoft.com/office/drawing/2014/main" id="{899FA568-5B21-4CE6-931C-25059BE583DA}"/>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6" name="テキスト ボックス 695">
          <a:extLst>
            <a:ext uri="{FF2B5EF4-FFF2-40B4-BE49-F238E27FC236}">
              <a16:creationId xmlns:a16="http://schemas.microsoft.com/office/drawing/2014/main" id="{621127C9-22EE-41C4-852B-FAFE22CEAE1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7" name="直線コネクタ 696">
          <a:extLst>
            <a:ext uri="{FF2B5EF4-FFF2-40B4-BE49-F238E27FC236}">
              <a16:creationId xmlns:a16="http://schemas.microsoft.com/office/drawing/2014/main" id="{E97F310E-73A2-435E-9D29-7555CE5EADF8}"/>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8" name="テキスト ボックス 697">
          <a:extLst>
            <a:ext uri="{FF2B5EF4-FFF2-40B4-BE49-F238E27FC236}">
              <a16:creationId xmlns:a16="http://schemas.microsoft.com/office/drawing/2014/main" id="{7971496C-C3B7-4F68-BFFB-C7FACD8E7989}"/>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9" name="直線コネクタ 698">
          <a:extLst>
            <a:ext uri="{FF2B5EF4-FFF2-40B4-BE49-F238E27FC236}">
              <a16:creationId xmlns:a16="http://schemas.microsoft.com/office/drawing/2014/main" id="{D2CCA06A-50FF-46C1-95EE-7FF6D456A174}"/>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0" name="テキスト ボックス 699">
          <a:extLst>
            <a:ext uri="{FF2B5EF4-FFF2-40B4-BE49-F238E27FC236}">
              <a16:creationId xmlns:a16="http://schemas.microsoft.com/office/drawing/2014/main" id="{8B3BA409-A150-4B49-97FA-0FED2DA4807C}"/>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1" name="直線コネクタ 700">
          <a:extLst>
            <a:ext uri="{FF2B5EF4-FFF2-40B4-BE49-F238E27FC236}">
              <a16:creationId xmlns:a16="http://schemas.microsoft.com/office/drawing/2014/main" id="{0F1D9B68-B027-46BB-9905-EAEC79852E6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2" name="テキスト ボックス 701">
          <a:extLst>
            <a:ext uri="{FF2B5EF4-FFF2-40B4-BE49-F238E27FC236}">
              <a16:creationId xmlns:a16="http://schemas.microsoft.com/office/drawing/2014/main" id="{F9315DB0-0BA9-4270-958C-951644E6891C}"/>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3" name="直線コネクタ 702">
          <a:extLst>
            <a:ext uri="{FF2B5EF4-FFF2-40B4-BE49-F238E27FC236}">
              <a16:creationId xmlns:a16="http://schemas.microsoft.com/office/drawing/2014/main" id="{FFA4F2F0-4672-42B5-80CF-B95C653BA8FA}"/>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4" name="テキスト ボックス 703">
          <a:extLst>
            <a:ext uri="{FF2B5EF4-FFF2-40B4-BE49-F238E27FC236}">
              <a16:creationId xmlns:a16="http://schemas.microsoft.com/office/drawing/2014/main" id="{24269116-BB56-45F6-952F-6FFE03307CED}"/>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5" name="直線コネクタ 704">
          <a:extLst>
            <a:ext uri="{FF2B5EF4-FFF2-40B4-BE49-F238E27FC236}">
              <a16:creationId xmlns:a16="http://schemas.microsoft.com/office/drawing/2014/main" id="{418121C7-851B-46A1-B8C8-8835567CF3BE}"/>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6" name="テキスト ボックス 705">
          <a:extLst>
            <a:ext uri="{FF2B5EF4-FFF2-40B4-BE49-F238E27FC236}">
              <a16:creationId xmlns:a16="http://schemas.microsoft.com/office/drawing/2014/main" id="{99E4EE23-9E34-49D3-9640-BACB30FE4288}"/>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A65E2CBF-18BA-4532-80D4-52256AF2E15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BCE44F4F-CF88-43AC-9B82-00345469918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消防施設】&#10;一人当たり面積グラフ枠">
          <a:extLst>
            <a:ext uri="{FF2B5EF4-FFF2-40B4-BE49-F238E27FC236}">
              <a16:creationId xmlns:a16="http://schemas.microsoft.com/office/drawing/2014/main" id="{D469AE22-8E13-4CDE-8CC1-848B2D3CF2A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710" name="直線コネクタ 709">
          <a:extLst>
            <a:ext uri="{FF2B5EF4-FFF2-40B4-BE49-F238E27FC236}">
              <a16:creationId xmlns:a16="http://schemas.microsoft.com/office/drawing/2014/main" id="{635B84AB-054F-4A06-926E-23A83402D3E5}"/>
            </a:ext>
          </a:extLst>
        </xdr:cNvPr>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711" name="【消防施設】&#10;一人当たり面積最小値テキスト">
          <a:extLst>
            <a:ext uri="{FF2B5EF4-FFF2-40B4-BE49-F238E27FC236}">
              <a16:creationId xmlns:a16="http://schemas.microsoft.com/office/drawing/2014/main" id="{B10D5906-D2F9-4B6F-9439-80118F78FA93}"/>
            </a:ext>
          </a:extLst>
        </xdr:cNvPr>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712" name="直線コネクタ 711">
          <a:extLst>
            <a:ext uri="{FF2B5EF4-FFF2-40B4-BE49-F238E27FC236}">
              <a16:creationId xmlns:a16="http://schemas.microsoft.com/office/drawing/2014/main" id="{B94DC562-427E-40D4-94CD-79FC7FD9E962}"/>
            </a:ext>
          </a:extLst>
        </xdr:cNvPr>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713" name="【消防施設】&#10;一人当たり面積最大値テキスト">
          <a:extLst>
            <a:ext uri="{FF2B5EF4-FFF2-40B4-BE49-F238E27FC236}">
              <a16:creationId xmlns:a16="http://schemas.microsoft.com/office/drawing/2014/main" id="{8C7D269F-D321-4F09-883B-1F3D65DAC0D5}"/>
            </a:ext>
          </a:extLst>
        </xdr:cNvPr>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714" name="直線コネクタ 713">
          <a:extLst>
            <a:ext uri="{FF2B5EF4-FFF2-40B4-BE49-F238E27FC236}">
              <a16:creationId xmlns:a16="http://schemas.microsoft.com/office/drawing/2014/main" id="{78744C44-8002-4B2F-A47E-24E7B990C467}"/>
            </a:ext>
          </a:extLst>
        </xdr:cNvPr>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715" name="【消防施設】&#10;一人当たり面積平均値テキスト">
          <a:extLst>
            <a:ext uri="{FF2B5EF4-FFF2-40B4-BE49-F238E27FC236}">
              <a16:creationId xmlns:a16="http://schemas.microsoft.com/office/drawing/2014/main" id="{479B9B0F-13AA-4786-A623-7D81F363426A}"/>
            </a:ext>
          </a:extLst>
        </xdr:cNvPr>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716" name="フローチャート: 判断 715">
          <a:extLst>
            <a:ext uri="{FF2B5EF4-FFF2-40B4-BE49-F238E27FC236}">
              <a16:creationId xmlns:a16="http://schemas.microsoft.com/office/drawing/2014/main" id="{F3730957-8636-4789-A1DB-7222B88F9E1D}"/>
            </a:ext>
          </a:extLst>
        </xdr:cNvPr>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717" name="フローチャート: 判断 716">
          <a:extLst>
            <a:ext uri="{FF2B5EF4-FFF2-40B4-BE49-F238E27FC236}">
              <a16:creationId xmlns:a16="http://schemas.microsoft.com/office/drawing/2014/main" id="{8ABE4831-240F-4A2C-B47B-6318FCE8ECC9}"/>
            </a:ext>
          </a:extLst>
        </xdr:cNvPr>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19957</xdr:rowOff>
    </xdr:from>
    <xdr:to>
      <xdr:col>107</xdr:col>
      <xdr:colOff>101600</xdr:colOff>
      <xdr:row>86</xdr:row>
      <xdr:rowOff>121557</xdr:rowOff>
    </xdr:to>
    <xdr:sp macro="" textlink="">
      <xdr:nvSpPr>
        <xdr:cNvPr id="718" name="フローチャート: 判断 717">
          <a:extLst>
            <a:ext uri="{FF2B5EF4-FFF2-40B4-BE49-F238E27FC236}">
              <a16:creationId xmlns:a16="http://schemas.microsoft.com/office/drawing/2014/main" id="{807878BA-1380-4743-8A8B-8EBD5AADA9C2}"/>
            </a:ext>
          </a:extLst>
        </xdr:cNvPr>
        <xdr:cNvSpPr/>
      </xdr:nvSpPr>
      <xdr:spPr>
        <a:xfrm>
          <a:off x="20383500" y="147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15602</xdr:rowOff>
    </xdr:from>
    <xdr:to>
      <xdr:col>102</xdr:col>
      <xdr:colOff>165100</xdr:colOff>
      <xdr:row>86</xdr:row>
      <xdr:rowOff>117202</xdr:rowOff>
    </xdr:to>
    <xdr:sp macro="" textlink="">
      <xdr:nvSpPr>
        <xdr:cNvPr id="719" name="フローチャート: 判断 718">
          <a:extLst>
            <a:ext uri="{FF2B5EF4-FFF2-40B4-BE49-F238E27FC236}">
              <a16:creationId xmlns:a16="http://schemas.microsoft.com/office/drawing/2014/main" id="{614A9AF4-D59F-48C3-8062-1CC5F0EB8EED}"/>
            </a:ext>
          </a:extLst>
        </xdr:cNvPr>
        <xdr:cNvSpPr/>
      </xdr:nvSpPr>
      <xdr:spPr>
        <a:xfrm>
          <a:off x="19494500" y="147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19957</xdr:rowOff>
    </xdr:from>
    <xdr:to>
      <xdr:col>98</xdr:col>
      <xdr:colOff>38100</xdr:colOff>
      <xdr:row>86</xdr:row>
      <xdr:rowOff>121557</xdr:rowOff>
    </xdr:to>
    <xdr:sp macro="" textlink="">
      <xdr:nvSpPr>
        <xdr:cNvPr id="720" name="フローチャート: 判断 719">
          <a:extLst>
            <a:ext uri="{FF2B5EF4-FFF2-40B4-BE49-F238E27FC236}">
              <a16:creationId xmlns:a16="http://schemas.microsoft.com/office/drawing/2014/main" id="{C2302E50-1B15-40F4-997D-AEB7FBDC4EBF}"/>
            </a:ext>
          </a:extLst>
        </xdr:cNvPr>
        <xdr:cNvSpPr/>
      </xdr:nvSpPr>
      <xdr:spPr>
        <a:xfrm>
          <a:off x="18605500" y="147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AB10ABFF-ADBA-43BF-AC11-E4D1EB89575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FB506B35-2F55-4DB3-9764-9CC27A6525F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FC319302-AD45-4AEF-AEFE-6D30F8CEE31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842AC2AA-5110-41D2-B8A0-377554BC6E8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2B361D95-1E74-406D-8C39-033808CFC6E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160927</xdr:rowOff>
    </xdr:from>
    <xdr:to>
      <xdr:col>116</xdr:col>
      <xdr:colOff>114300</xdr:colOff>
      <xdr:row>86</xdr:row>
      <xdr:rowOff>91077</xdr:rowOff>
    </xdr:to>
    <xdr:sp macro="" textlink="">
      <xdr:nvSpPr>
        <xdr:cNvPr id="726" name="楕円 725">
          <a:extLst>
            <a:ext uri="{FF2B5EF4-FFF2-40B4-BE49-F238E27FC236}">
              <a16:creationId xmlns:a16="http://schemas.microsoft.com/office/drawing/2014/main" id="{1E79B3A9-1CD5-4ED1-ABDA-46A3EB59A3F8}"/>
            </a:ext>
          </a:extLst>
        </xdr:cNvPr>
        <xdr:cNvSpPr/>
      </xdr:nvSpPr>
      <xdr:spPr>
        <a:xfrm>
          <a:off x="22110700" y="147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124114</xdr:rowOff>
    </xdr:from>
    <xdr:ext cx="469744" cy="259045"/>
    <xdr:sp macro="" textlink="">
      <xdr:nvSpPr>
        <xdr:cNvPr id="727" name="【消防施設】&#10;一人当たり面積該当値テキスト">
          <a:extLst>
            <a:ext uri="{FF2B5EF4-FFF2-40B4-BE49-F238E27FC236}">
              <a16:creationId xmlns:a16="http://schemas.microsoft.com/office/drawing/2014/main" id="{A045DDE5-6162-4F13-87CD-F81A90E9D115}"/>
            </a:ext>
          </a:extLst>
        </xdr:cNvPr>
        <xdr:cNvSpPr txBox="1"/>
      </xdr:nvSpPr>
      <xdr:spPr>
        <a:xfrm>
          <a:off x="22199600"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160927</xdr:rowOff>
    </xdr:from>
    <xdr:to>
      <xdr:col>112</xdr:col>
      <xdr:colOff>38100</xdr:colOff>
      <xdr:row>86</xdr:row>
      <xdr:rowOff>91077</xdr:rowOff>
    </xdr:to>
    <xdr:sp macro="" textlink="">
      <xdr:nvSpPr>
        <xdr:cNvPr id="728" name="楕円 727">
          <a:extLst>
            <a:ext uri="{FF2B5EF4-FFF2-40B4-BE49-F238E27FC236}">
              <a16:creationId xmlns:a16="http://schemas.microsoft.com/office/drawing/2014/main" id="{61DC5D9D-0C42-4F72-8262-F3E227F72F94}"/>
            </a:ext>
          </a:extLst>
        </xdr:cNvPr>
        <xdr:cNvSpPr/>
      </xdr:nvSpPr>
      <xdr:spPr>
        <a:xfrm>
          <a:off x="21272500" y="147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40277</xdr:rowOff>
    </xdr:from>
    <xdr:to>
      <xdr:col>116</xdr:col>
      <xdr:colOff>63500</xdr:colOff>
      <xdr:row>86</xdr:row>
      <xdr:rowOff>40277</xdr:rowOff>
    </xdr:to>
    <xdr:cxnSp macro="">
      <xdr:nvCxnSpPr>
        <xdr:cNvPr id="729" name="直線コネクタ 728">
          <a:extLst>
            <a:ext uri="{FF2B5EF4-FFF2-40B4-BE49-F238E27FC236}">
              <a16:creationId xmlns:a16="http://schemas.microsoft.com/office/drawing/2014/main" id="{E50FFF0E-1AC6-4B7F-854B-F65E0DEDCD6A}"/>
            </a:ext>
          </a:extLst>
        </xdr:cNvPr>
        <xdr:cNvCxnSpPr/>
      </xdr:nvCxnSpPr>
      <xdr:spPr>
        <a:xfrm>
          <a:off x="21323300" y="147849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164193</xdr:rowOff>
    </xdr:from>
    <xdr:to>
      <xdr:col>107</xdr:col>
      <xdr:colOff>101600</xdr:colOff>
      <xdr:row>86</xdr:row>
      <xdr:rowOff>94343</xdr:rowOff>
    </xdr:to>
    <xdr:sp macro="" textlink="">
      <xdr:nvSpPr>
        <xdr:cNvPr id="730" name="楕円 729">
          <a:extLst>
            <a:ext uri="{FF2B5EF4-FFF2-40B4-BE49-F238E27FC236}">
              <a16:creationId xmlns:a16="http://schemas.microsoft.com/office/drawing/2014/main" id="{2F422785-7DC5-4FB8-B385-E74B81ADD35B}"/>
            </a:ext>
          </a:extLst>
        </xdr:cNvPr>
        <xdr:cNvSpPr/>
      </xdr:nvSpPr>
      <xdr:spPr>
        <a:xfrm>
          <a:off x="20383500" y="1473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40277</xdr:rowOff>
    </xdr:from>
    <xdr:to>
      <xdr:col>111</xdr:col>
      <xdr:colOff>177800</xdr:colOff>
      <xdr:row>86</xdr:row>
      <xdr:rowOff>43543</xdr:rowOff>
    </xdr:to>
    <xdr:cxnSp macro="">
      <xdr:nvCxnSpPr>
        <xdr:cNvPr id="731" name="直線コネクタ 730">
          <a:extLst>
            <a:ext uri="{FF2B5EF4-FFF2-40B4-BE49-F238E27FC236}">
              <a16:creationId xmlns:a16="http://schemas.microsoft.com/office/drawing/2014/main" id="{C51D6D4D-3D1D-4AF1-A179-EFDF500F0244}"/>
            </a:ext>
          </a:extLst>
        </xdr:cNvPr>
        <xdr:cNvCxnSpPr/>
      </xdr:nvCxnSpPr>
      <xdr:spPr>
        <a:xfrm flipV="1">
          <a:off x="20434300" y="147849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165281</xdr:rowOff>
    </xdr:from>
    <xdr:to>
      <xdr:col>102</xdr:col>
      <xdr:colOff>165100</xdr:colOff>
      <xdr:row>86</xdr:row>
      <xdr:rowOff>95431</xdr:rowOff>
    </xdr:to>
    <xdr:sp macro="" textlink="">
      <xdr:nvSpPr>
        <xdr:cNvPr id="732" name="楕円 731">
          <a:extLst>
            <a:ext uri="{FF2B5EF4-FFF2-40B4-BE49-F238E27FC236}">
              <a16:creationId xmlns:a16="http://schemas.microsoft.com/office/drawing/2014/main" id="{257AD886-0929-41E4-8B9E-5D411B17FFD6}"/>
            </a:ext>
          </a:extLst>
        </xdr:cNvPr>
        <xdr:cNvSpPr/>
      </xdr:nvSpPr>
      <xdr:spPr>
        <a:xfrm>
          <a:off x="19494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43543</xdr:rowOff>
    </xdr:from>
    <xdr:to>
      <xdr:col>107</xdr:col>
      <xdr:colOff>50800</xdr:colOff>
      <xdr:row>86</xdr:row>
      <xdr:rowOff>44631</xdr:rowOff>
    </xdr:to>
    <xdr:cxnSp macro="">
      <xdr:nvCxnSpPr>
        <xdr:cNvPr id="733" name="直線コネクタ 732">
          <a:extLst>
            <a:ext uri="{FF2B5EF4-FFF2-40B4-BE49-F238E27FC236}">
              <a16:creationId xmlns:a16="http://schemas.microsoft.com/office/drawing/2014/main" id="{21A5C61C-079E-42EA-9407-E8059A5AC2C0}"/>
            </a:ext>
          </a:extLst>
        </xdr:cNvPr>
        <xdr:cNvCxnSpPr/>
      </xdr:nvCxnSpPr>
      <xdr:spPr>
        <a:xfrm flipV="1">
          <a:off x="19545300" y="1478824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165281</xdr:rowOff>
    </xdr:from>
    <xdr:to>
      <xdr:col>98</xdr:col>
      <xdr:colOff>38100</xdr:colOff>
      <xdr:row>86</xdr:row>
      <xdr:rowOff>95431</xdr:rowOff>
    </xdr:to>
    <xdr:sp macro="" textlink="">
      <xdr:nvSpPr>
        <xdr:cNvPr id="734" name="楕円 733">
          <a:extLst>
            <a:ext uri="{FF2B5EF4-FFF2-40B4-BE49-F238E27FC236}">
              <a16:creationId xmlns:a16="http://schemas.microsoft.com/office/drawing/2014/main" id="{32DE601B-B5ED-4962-9F33-36EEA1E414DC}"/>
            </a:ext>
          </a:extLst>
        </xdr:cNvPr>
        <xdr:cNvSpPr/>
      </xdr:nvSpPr>
      <xdr:spPr>
        <a:xfrm>
          <a:off x="18605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44631</xdr:rowOff>
    </xdr:from>
    <xdr:to>
      <xdr:col>102</xdr:col>
      <xdr:colOff>114300</xdr:colOff>
      <xdr:row>86</xdr:row>
      <xdr:rowOff>44631</xdr:rowOff>
    </xdr:to>
    <xdr:cxnSp macro="">
      <xdr:nvCxnSpPr>
        <xdr:cNvPr id="735" name="直線コネクタ 734">
          <a:extLst>
            <a:ext uri="{FF2B5EF4-FFF2-40B4-BE49-F238E27FC236}">
              <a16:creationId xmlns:a16="http://schemas.microsoft.com/office/drawing/2014/main" id="{CE126910-39ED-47CE-89B5-EB27C4983A2F}"/>
            </a:ext>
          </a:extLst>
        </xdr:cNvPr>
        <xdr:cNvCxnSpPr/>
      </xdr:nvCxnSpPr>
      <xdr:spPr>
        <a:xfrm>
          <a:off x="18656300" y="1478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736" name="n_1aveValue【消防施設】&#10;一人当たり面積">
          <a:extLst>
            <a:ext uri="{FF2B5EF4-FFF2-40B4-BE49-F238E27FC236}">
              <a16:creationId xmlns:a16="http://schemas.microsoft.com/office/drawing/2014/main" id="{21297A9C-7189-45AD-A4B6-EA219E60117C}"/>
            </a:ext>
          </a:extLst>
        </xdr:cNvPr>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737" name="n_2aveValue【消防施設】&#10;一人当たり面積">
          <a:extLst>
            <a:ext uri="{FF2B5EF4-FFF2-40B4-BE49-F238E27FC236}">
              <a16:creationId xmlns:a16="http://schemas.microsoft.com/office/drawing/2014/main" id="{DFF31DEB-4EB9-445A-B030-C7E42308C8E1}"/>
            </a:ext>
          </a:extLst>
        </xdr:cNvPr>
        <xdr:cNvSpPr txBox="1"/>
      </xdr:nvSpPr>
      <xdr:spPr>
        <a:xfrm>
          <a:off x="20199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108329</xdr:rowOff>
    </xdr:from>
    <xdr:ext cx="469744" cy="259045"/>
    <xdr:sp macro="" textlink="">
      <xdr:nvSpPr>
        <xdr:cNvPr id="738" name="n_3aveValue【消防施設】&#10;一人当たり面積">
          <a:extLst>
            <a:ext uri="{FF2B5EF4-FFF2-40B4-BE49-F238E27FC236}">
              <a16:creationId xmlns:a16="http://schemas.microsoft.com/office/drawing/2014/main" id="{1825DF44-B7B4-4096-AB27-66863C3876F7}"/>
            </a:ext>
          </a:extLst>
        </xdr:cNvPr>
        <xdr:cNvSpPr txBox="1"/>
      </xdr:nvSpPr>
      <xdr:spPr>
        <a:xfrm>
          <a:off x="19310427" y="1485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112684</xdr:rowOff>
    </xdr:from>
    <xdr:ext cx="469744" cy="259045"/>
    <xdr:sp macro="" textlink="">
      <xdr:nvSpPr>
        <xdr:cNvPr id="739" name="n_4aveValue【消防施設】&#10;一人当たり面積">
          <a:extLst>
            <a:ext uri="{FF2B5EF4-FFF2-40B4-BE49-F238E27FC236}">
              <a16:creationId xmlns:a16="http://schemas.microsoft.com/office/drawing/2014/main" id="{C315DB19-8654-4692-B9DD-4DC175A69059}"/>
            </a:ext>
          </a:extLst>
        </xdr:cNvPr>
        <xdr:cNvSpPr txBox="1"/>
      </xdr:nvSpPr>
      <xdr:spPr>
        <a:xfrm>
          <a:off x="18421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82204</xdr:rowOff>
    </xdr:from>
    <xdr:ext cx="469744" cy="259045"/>
    <xdr:sp macro="" textlink="">
      <xdr:nvSpPr>
        <xdr:cNvPr id="740" name="n_1mainValue【消防施設】&#10;一人当たり面積">
          <a:extLst>
            <a:ext uri="{FF2B5EF4-FFF2-40B4-BE49-F238E27FC236}">
              <a16:creationId xmlns:a16="http://schemas.microsoft.com/office/drawing/2014/main" id="{97992FE4-DF7B-465D-90A4-3206F11C2C96}"/>
            </a:ext>
          </a:extLst>
        </xdr:cNvPr>
        <xdr:cNvSpPr txBox="1"/>
      </xdr:nvSpPr>
      <xdr:spPr>
        <a:xfrm>
          <a:off x="210757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110870</xdr:rowOff>
    </xdr:from>
    <xdr:ext cx="469744" cy="259045"/>
    <xdr:sp macro="" textlink="">
      <xdr:nvSpPr>
        <xdr:cNvPr id="741" name="n_2mainValue【消防施設】&#10;一人当たり面積">
          <a:extLst>
            <a:ext uri="{FF2B5EF4-FFF2-40B4-BE49-F238E27FC236}">
              <a16:creationId xmlns:a16="http://schemas.microsoft.com/office/drawing/2014/main" id="{79E7B73D-35EB-43C6-90C1-7F804644A2F3}"/>
            </a:ext>
          </a:extLst>
        </xdr:cNvPr>
        <xdr:cNvSpPr txBox="1"/>
      </xdr:nvSpPr>
      <xdr:spPr>
        <a:xfrm>
          <a:off x="20199427" y="1451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111958</xdr:rowOff>
    </xdr:from>
    <xdr:ext cx="469744" cy="259045"/>
    <xdr:sp macro="" textlink="">
      <xdr:nvSpPr>
        <xdr:cNvPr id="742" name="n_3mainValue【消防施設】&#10;一人当たり面積">
          <a:extLst>
            <a:ext uri="{FF2B5EF4-FFF2-40B4-BE49-F238E27FC236}">
              <a16:creationId xmlns:a16="http://schemas.microsoft.com/office/drawing/2014/main" id="{441833A6-E5D2-4DED-BC45-C3173F7C94C8}"/>
            </a:ext>
          </a:extLst>
        </xdr:cNvPr>
        <xdr:cNvSpPr txBox="1"/>
      </xdr:nvSpPr>
      <xdr:spPr>
        <a:xfrm>
          <a:off x="19310427" y="1451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111958</xdr:rowOff>
    </xdr:from>
    <xdr:ext cx="469744" cy="259045"/>
    <xdr:sp macro="" textlink="">
      <xdr:nvSpPr>
        <xdr:cNvPr id="743" name="n_4mainValue【消防施設】&#10;一人当たり面積">
          <a:extLst>
            <a:ext uri="{FF2B5EF4-FFF2-40B4-BE49-F238E27FC236}">
              <a16:creationId xmlns:a16="http://schemas.microsoft.com/office/drawing/2014/main" id="{E75E6CEE-8287-400C-9A43-626EE7E50BE1}"/>
            </a:ext>
          </a:extLst>
        </xdr:cNvPr>
        <xdr:cNvSpPr txBox="1"/>
      </xdr:nvSpPr>
      <xdr:spPr>
        <a:xfrm>
          <a:off x="18421427" y="1451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E79DB82C-9B86-44D2-AA3D-F3C9EAF069F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62B8B14A-8BA8-4E82-B286-EA3F1BB7B83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7900C097-ADE7-4E4D-80B1-85E6F4FAB4F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A6AF30EA-9F25-4A94-BADF-587A5062E1A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FE80EB23-CA47-4879-9FA4-1A5309B0279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596DAD27-35F6-40CC-ADD2-D689A828DC5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21B70F31-B251-430F-8619-EF2D168B95F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D538769C-2289-45B7-8445-419768545C9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383453C4-95B9-45CD-AC1F-6506E9E81C5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A81129B3-F9C5-45B0-9839-1BC49BF99B5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0B5CA42E-F904-4264-9FD6-C490C7DAD45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id="{D6614675-E61C-4DB7-A96A-790354CC347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id="{D4987A39-D037-4ECB-98D5-B17DDACF833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id="{3A905BB6-2171-45C2-91ED-828149281D1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id="{C986B618-E242-4AE9-AF0A-B9D5A8D35DD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id="{56D38189-73B3-447D-87B8-8AF726BCB00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id="{C43ADE08-4319-45D0-AA8E-2F94CE980B9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id="{B00DA2E5-3F82-4E11-B06E-67024F737BA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id="{2B7EF9F6-B1CF-4B8B-8924-76A54804F3F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id="{815566FE-8C39-41E5-BED4-40EBCF4AB65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id="{0ACEC3F0-895A-4086-87AA-99A883DC99E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id="{608131FC-BF46-4876-9CC1-609D1442F1A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id="{4905FD18-C919-477C-9B09-F674922C3AC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0E05B157-4DE1-4941-A5FC-B1E8EB0AD2E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庁舎】&#10;有形固定資産減価償却率グラフ枠">
          <a:extLst>
            <a:ext uri="{FF2B5EF4-FFF2-40B4-BE49-F238E27FC236}">
              <a16:creationId xmlns:a16="http://schemas.microsoft.com/office/drawing/2014/main" id="{D4B44C12-B6A7-4C3F-AA13-36A68170369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769" name="直線コネクタ 768">
          <a:extLst>
            <a:ext uri="{FF2B5EF4-FFF2-40B4-BE49-F238E27FC236}">
              <a16:creationId xmlns:a16="http://schemas.microsoft.com/office/drawing/2014/main" id="{43DAF4D9-C242-4AAD-B58F-7C5CCCBFBFEC}"/>
            </a:ext>
          </a:extLst>
        </xdr:cNvPr>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70" name="【庁舎】&#10;有形固定資産減価償却率最小値テキスト">
          <a:extLst>
            <a:ext uri="{FF2B5EF4-FFF2-40B4-BE49-F238E27FC236}">
              <a16:creationId xmlns:a16="http://schemas.microsoft.com/office/drawing/2014/main" id="{A5EFC31E-00AF-4C62-9EFD-BF2F0726F7B7}"/>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71" name="直線コネクタ 770">
          <a:extLst>
            <a:ext uri="{FF2B5EF4-FFF2-40B4-BE49-F238E27FC236}">
              <a16:creationId xmlns:a16="http://schemas.microsoft.com/office/drawing/2014/main" id="{0662B018-4D3E-4CAD-AF44-65B94DFDB899}"/>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72" name="【庁舎】&#10;有形固定資産減価償却率最大値テキスト">
          <a:extLst>
            <a:ext uri="{FF2B5EF4-FFF2-40B4-BE49-F238E27FC236}">
              <a16:creationId xmlns:a16="http://schemas.microsoft.com/office/drawing/2014/main" id="{A328363F-2EE8-4F35-99AC-ABF1D827D029}"/>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3" name="直線コネクタ 772">
          <a:extLst>
            <a:ext uri="{FF2B5EF4-FFF2-40B4-BE49-F238E27FC236}">
              <a16:creationId xmlns:a16="http://schemas.microsoft.com/office/drawing/2014/main" id="{D1A11BAA-6863-47D2-A728-0E75B075F2DD}"/>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774" name="【庁舎】&#10;有形固定資産減価償却率平均値テキスト">
          <a:extLst>
            <a:ext uri="{FF2B5EF4-FFF2-40B4-BE49-F238E27FC236}">
              <a16:creationId xmlns:a16="http://schemas.microsoft.com/office/drawing/2014/main" id="{8B2CB60C-5663-47DD-96AF-98B0243768D9}"/>
            </a:ext>
          </a:extLst>
        </xdr:cNvPr>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75" name="フローチャート: 判断 774">
          <a:extLst>
            <a:ext uri="{FF2B5EF4-FFF2-40B4-BE49-F238E27FC236}">
              <a16:creationId xmlns:a16="http://schemas.microsoft.com/office/drawing/2014/main" id="{FBCFC153-B5DD-41F0-82E8-A64842608033}"/>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76" name="フローチャート: 判断 775">
          <a:extLst>
            <a:ext uri="{FF2B5EF4-FFF2-40B4-BE49-F238E27FC236}">
              <a16:creationId xmlns:a16="http://schemas.microsoft.com/office/drawing/2014/main" id="{14E2C35F-0F51-4358-A358-9BA7F197713C}"/>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77" name="フローチャート: 判断 776">
          <a:extLst>
            <a:ext uri="{FF2B5EF4-FFF2-40B4-BE49-F238E27FC236}">
              <a16:creationId xmlns:a16="http://schemas.microsoft.com/office/drawing/2014/main" id="{D5CE9E90-3C32-4D63-8E3B-0D4E290115C9}"/>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778" name="フローチャート: 判断 777">
          <a:extLst>
            <a:ext uri="{FF2B5EF4-FFF2-40B4-BE49-F238E27FC236}">
              <a16:creationId xmlns:a16="http://schemas.microsoft.com/office/drawing/2014/main" id="{616B7518-930E-41F8-ADAA-A39ED324EE2C}"/>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779" name="フローチャート: 判断 778">
          <a:extLst>
            <a:ext uri="{FF2B5EF4-FFF2-40B4-BE49-F238E27FC236}">
              <a16:creationId xmlns:a16="http://schemas.microsoft.com/office/drawing/2014/main" id="{345CF1E6-A3C2-4C8F-A301-47B8E1999557}"/>
            </a:ext>
          </a:extLst>
        </xdr:cNvPr>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19C394A7-6EE7-45DD-896E-E792EB32CC2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7E7748E8-B643-4FE9-81D1-D0A0BF5B5B0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39640F6C-5BEF-4870-9770-9005C2ABBC6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D6D579DE-588F-4320-8A71-C44572210BE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E9F7A883-E9F6-4F4E-918F-BE45A8CE137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41729</xdr:rowOff>
    </xdr:from>
    <xdr:to>
      <xdr:col>85</xdr:col>
      <xdr:colOff>177800</xdr:colOff>
      <xdr:row>106</xdr:row>
      <xdr:rowOff>143329</xdr:rowOff>
    </xdr:to>
    <xdr:sp macro="" textlink="">
      <xdr:nvSpPr>
        <xdr:cNvPr id="785" name="楕円 784">
          <a:extLst>
            <a:ext uri="{FF2B5EF4-FFF2-40B4-BE49-F238E27FC236}">
              <a16:creationId xmlns:a16="http://schemas.microsoft.com/office/drawing/2014/main" id="{2BEAF709-A66F-4F1E-9220-B384948B36BB}"/>
            </a:ext>
          </a:extLst>
        </xdr:cNvPr>
        <xdr:cNvSpPr/>
      </xdr:nvSpPr>
      <xdr:spPr>
        <a:xfrm>
          <a:off x="16268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20156</xdr:rowOff>
    </xdr:from>
    <xdr:ext cx="405111" cy="259045"/>
    <xdr:sp macro="" textlink="">
      <xdr:nvSpPr>
        <xdr:cNvPr id="786" name="【庁舎】&#10;有形固定資産減価償却率該当値テキスト">
          <a:extLst>
            <a:ext uri="{FF2B5EF4-FFF2-40B4-BE49-F238E27FC236}">
              <a16:creationId xmlns:a16="http://schemas.microsoft.com/office/drawing/2014/main" id="{5CD6B677-5A32-4ABC-B1F8-27695B674410}"/>
            </a:ext>
          </a:extLst>
        </xdr:cNvPr>
        <xdr:cNvSpPr txBox="1"/>
      </xdr:nvSpPr>
      <xdr:spPr>
        <a:xfrm>
          <a:off x="16357600"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141332</xdr:rowOff>
    </xdr:from>
    <xdr:to>
      <xdr:col>81</xdr:col>
      <xdr:colOff>101600</xdr:colOff>
      <xdr:row>106</xdr:row>
      <xdr:rowOff>71482</xdr:rowOff>
    </xdr:to>
    <xdr:sp macro="" textlink="">
      <xdr:nvSpPr>
        <xdr:cNvPr id="787" name="楕円 786">
          <a:extLst>
            <a:ext uri="{FF2B5EF4-FFF2-40B4-BE49-F238E27FC236}">
              <a16:creationId xmlns:a16="http://schemas.microsoft.com/office/drawing/2014/main" id="{C822948F-5797-47CE-8A94-F061194955DC}"/>
            </a:ext>
          </a:extLst>
        </xdr:cNvPr>
        <xdr:cNvSpPr/>
      </xdr:nvSpPr>
      <xdr:spPr>
        <a:xfrm>
          <a:off x="15430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20682</xdr:rowOff>
    </xdr:from>
    <xdr:to>
      <xdr:col>85</xdr:col>
      <xdr:colOff>127000</xdr:colOff>
      <xdr:row>106</xdr:row>
      <xdr:rowOff>92529</xdr:rowOff>
    </xdr:to>
    <xdr:cxnSp macro="">
      <xdr:nvCxnSpPr>
        <xdr:cNvPr id="788" name="直線コネクタ 787">
          <a:extLst>
            <a:ext uri="{FF2B5EF4-FFF2-40B4-BE49-F238E27FC236}">
              <a16:creationId xmlns:a16="http://schemas.microsoft.com/office/drawing/2014/main" id="{8188A806-E33B-4F81-B635-BFFC791559A1}"/>
            </a:ext>
          </a:extLst>
        </xdr:cNvPr>
        <xdr:cNvCxnSpPr/>
      </xdr:nvCxnSpPr>
      <xdr:spPr>
        <a:xfrm>
          <a:off x="15481300" y="18194382"/>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71120</xdr:rowOff>
    </xdr:from>
    <xdr:to>
      <xdr:col>76</xdr:col>
      <xdr:colOff>165100</xdr:colOff>
      <xdr:row>107</xdr:row>
      <xdr:rowOff>1270</xdr:rowOff>
    </xdr:to>
    <xdr:sp macro="" textlink="">
      <xdr:nvSpPr>
        <xdr:cNvPr id="789" name="楕円 788">
          <a:extLst>
            <a:ext uri="{FF2B5EF4-FFF2-40B4-BE49-F238E27FC236}">
              <a16:creationId xmlns:a16="http://schemas.microsoft.com/office/drawing/2014/main" id="{1E08903D-85EC-4250-879F-826BCDA898AA}"/>
            </a:ext>
          </a:extLst>
        </xdr:cNvPr>
        <xdr:cNvSpPr/>
      </xdr:nvSpPr>
      <xdr:spPr>
        <a:xfrm>
          <a:off x="14541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20682</xdr:rowOff>
    </xdr:from>
    <xdr:to>
      <xdr:col>81</xdr:col>
      <xdr:colOff>50800</xdr:colOff>
      <xdr:row>106</xdr:row>
      <xdr:rowOff>121920</xdr:rowOff>
    </xdr:to>
    <xdr:cxnSp macro="">
      <xdr:nvCxnSpPr>
        <xdr:cNvPr id="790" name="直線コネクタ 789">
          <a:extLst>
            <a:ext uri="{FF2B5EF4-FFF2-40B4-BE49-F238E27FC236}">
              <a16:creationId xmlns:a16="http://schemas.microsoft.com/office/drawing/2014/main" id="{E6D84538-FB94-4DDF-9F85-3C8BA577D228}"/>
            </a:ext>
          </a:extLst>
        </xdr:cNvPr>
        <xdr:cNvCxnSpPr/>
      </xdr:nvCxnSpPr>
      <xdr:spPr>
        <a:xfrm flipV="1">
          <a:off x="14592300" y="18194382"/>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58057</xdr:rowOff>
    </xdr:from>
    <xdr:to>
      <xdr:col>72</xdr:col>
      <xdr:colOff>38100</xdr:colOff>
      <xdr:row>106</xdr:row>
      <xdr:rowOff>159657</xdr:rowOff>
    </xdr:to>
    <xdr:sp macro="" textlink="">
      <xdr:nvSpPr>
        <xdr:cNvPr id="791" name="楕円 790">
          <a:extLst>
            <a:ext uri="{FF2B5EF4-FFF2-40B4-BE49-F238E27FC236}">
              <a16:creationId xmlns:a16="http://schemas.microsoft.com/office/drawing/2014/main" id="{4CBC21CC-A524-4634-821E-961E31C752FF}"/>
            </a:ext>
          </a:extLst>
        </xdr:cNvPr>
        <xdr:cNvSpPr/>
      </xdr:nvSpPr>
      <xdr:spPr>
        <a:xfrm>
          <a:off x="13652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108857</xdr:rowOff>
    </xdr:from>
    <xdr:to>
      <xdr:col>76</xdr:col>
      <xdr:colOff>114300</xdr:colOff>
      <xdr:row>106</xdr:row>
      <xdr:rowOff>121920</xdr:rowOff>
    </xdr:to>
    <xdr:cxnSp macro="">
      <xdr:nvCxnSpPr>
        <xdr:cNvPr id="792" name="直線コネクタ 791">
          <a:extLst>
            <a:ext uri="{FF2B5EF4-FFF2-40B4-BE49-F238E27FC236}">
              <a16:creationId xmlns:a16="http://schemas.microsoft.com/office/drawing/2014/main" id="{5A21748C-32BD-41AE-99DD-AEE076F331D2}"/>
            </a:ext>
          </a:extLst>
        </xdr:cNvPr>
        <xdr:cNvCxnSpPr/>
      </xdr:nvCxnSpPr>
      <xdr:spPr>
        <a:xfrm>
          <a:off x="13703300" y="182825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28666</xdr:rowOff>
    </xdr:from>
    <xdr:to>
      <xdr:col>67</xdr:col>
      <xdr:colOff>101600</xdr:colOff>
      <xdr:row>106</xdr:row>
      <xdr:rowOff>130266</xdr:rowOff>
    </xdr:to>
    <xdr:sp macro="" textlink="">
      <xdr:nvSpPr>
        <xdr:cNvPr id="793" name="楕円 792">
          <a:extLst>
            <a:ext uri="{FF2B5EF4-FFF2-40B4-BE49-F238E27FC236}">
              <a16:creationId xmlns:a16="http://schemas.microsoft.com/office/drawing/2014/main" id="{C90819F7-D532-449F-BE16-5DBC3137C2A8}"/>
            </a:ext>
          </a:extLst>
        </xdr:cNvPr>
        <xdr:cNvSpPr/>
      </xdr:nvSpPr>
      <xdr:spPr>
        <a:xfrm>
          <a:off x="12763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79466</xdr:rowOff>
    </xdr:from>
    <xdr:to>
      <xdr:col>71</xdr:col>
      <xdr:colOff>177800</xdr:colOff>
      <xdr:row>106</xdr:row>
      <xdr:rowOff>108857</xdr:rowOff>
    </xdr:to>
    <xdr:cxnSp macro="">
      <xdr:nvCxnSpPr>
        <xdr:cNvPr id="794" name="直線コネクタ 793">
          <a:extLst>
            <a:ext uri="{FF2B5EF4-FFF2-40B4-BE49-F238E27FC236}">
              <a16:creationId xmlns:a16="http://schemas.microsoft.com/office/drawing/2014/main" id="{44681DC7-1627-4ECE-AA1E-90FE192F6C11}"/>
            </a:ext>
          </a:extLst>
        </xdr:cNvPr>
        <xdr:cNvCxnSpPr/>
      </xdr:nvCxnSpPr>
      <xdr:spPr>
        <a:xfrm>
          <a:off x="12814300" y="182531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795" name="n_1aveValue【庁舎】&#10;有形固定資産減価償却率">
          <a:extLst>
            <a:ext uri="{FF2B5EF4-FFF2-40B4-BE49-F238E27FC236}">
              <a16:creationId xmlns:a16="http://schemas.microsoft.com/office/drawing/2014/main" id="{66E3808B-43E8-4E1D-9527-9B6BA84B8F8E}"/>
            </a:ext>
          </a:extLst>
        </xdr:cNvPr>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96" name="n_2aveValue【庁舎】&#10;有形固定資産減価償却率">
          <a:extLst>
            <a:ext uri="{FF2B5EF4-FFF2-40B4-BE49-F238E27FC236}">
              <a16:creationId xmlns:a16="http://schemas.microsoft.com/office/drawing/2014/main" id="{51A0ABE3-28E3-4490-BD2A-CB6BF5E56A14}"/>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797" name="n_3aveValue【庁舎】&#10;有形固定資産減価償却率">
          <a:extLst>
            <a:ext uri="{FF2B5EF4-FFF2-40B4-BE49-F238E27FC236}">
              <a16:creationId xmlns:a16="http://schemas.microsoft.com/office/drawing/2014/main" id="{DB2ED593-205F-4162-A78C-BA4A05BB1BAA}"/>
            </a:ext>
          </a:extLst>
        </xdr:cNvPr>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798" name="n_4aveValue【庁舎】&#10;有形固定資産減価償却率">
          <a:extLst>
            <a:ext uri="{FF2B5EF4-FFF2-40B4-BE49-F238E27FC236}">
              <a16:creationId xmlns:a16="http://schemas.microsoft.com/office/drawing/2014/main" id="{B72E3834-4220-4B90-89C3-B10BBD15F58B}"/>
            </a:ext>
          </a:extLst>
        </xdr:cNvPr>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62609</xdr:rowOff>
    </xdr:from>
    <xdr:ext cx="405111" cy="259045"/>
    <xdr:sp macro="" textlink="">
      <xdr:nvSpPr>
        <xdr:cNvPr id="799" name="n_1mainValue【庁舎】&#10;有形固定資産減価償却率">
          <a:extLst>
            <a:ext uri="{FF2B5EF4-FFF2-40B4-BE49-F238E27FC236}">
              <a16:creationId xmlns:a16="http://schemas.microsoft.com/office/drawing/2014/main" id="{F3BBBD3C-1AA2-4B0F-A6C1-158B50CE41E9}"/>
            </a:ext>
          </a:extLst>
        </xdr:cNvPr>
        <xdr:cNvSpPr txBox="1"/>
      </xdr:nvSpPr>
      <xdr:spPr>
        <a:xfrm>
          <a:off x="152660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163847</xdr:rowOff>
    </xdr:from>
    <xdr:ext cx="405111" cy="259045"/>
    <xdr:sp macro="" textlink="">
      <xdr:nvSpPr>
        <xdr:cNvPr id="800" name="n_2mainValue【庁舎】&#10;有形固定資産減価償却率">
          <a:extLst>
            <a:ext uri="{FF2B5EF4-FFF2-40B4-BE49-F238E27FC236}">
              <a16:creationId xmlns:a16="http://schemas.microsoft.com/office/drawing/2014/main" id="{BF6DF0D2-322B-4CA6-8037-282A3B52F322}"/>
            </a:ext>
          </a:extLst>
        </xdr:cNvPr>
        <xdr:cNvSpPr txBox="1"/>
      </xdr:nvSpPr>
      <xdr:spPr>
        <a:xfrm>
          <a:off x="143897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150784</xdr:rowOff>
    </xdr:from>
    <xdr:ext cx="405111" cy="259045"/>
    <xdr:sp macro="" textlink="">
      <xdr:nvSpPr>
        <xdr:cNvPr id="801" name="n_3mainValue【庁舎】&#10;有形固定資産減価償却率">
          <a:extLst>
            <a:ext uri="{FF2B5EF4-FFF2-40B4-BE49-F238E27FC236}">
              <a16:creationId xmlns:a16="http://schemas.microsoft.com/office/drawing/2014/main" id="{DF375485-2C55-4091-A7CE-74114EB18CD2}"/>
            </a:ext>
          </a:extLst>
        </xdr:cNvPr>
        <xdr:cNvSpPr txBox="1"/>
      </xdr:nvSpPr>
      <xdr:spPr>
        <a:xfrm>
          <a:off x="135007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121393</xdr:rowOff>
    </xdr:from>
    <xdr:ext cx="405111" cy="259045"/>
    <xdr:sp macro="" textlink="">
      <xdr:nvSpPr>
        <xdr:cNvPr id="802" name="n_4mainValue【庁舎】&#10;有形固定資産減価償却率">
          <a:extLst>
            <a:ext uri="{FF2B5EF4-FFF2-40B4-BE49-F238E27FC236}">
              <a16:creationId xmlns:a16="http://schemas.microsoft.com/office/drawing/2014/main" id="{6D695F79-EA7A-49FF-BFB1-C0B704C35D8B}"/>
            </a:ext>
          </a:extLst>
        </xdr:cNvPr>
        <xdr:cNvSpPr txBox="1"/>
      </xdr:nvSpPr>
      <xdr:spPr>
        <a:xfrm>
          <a:off x="12611744"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A14F2023-FF55-42B4-A1EF-D121CE05714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05C64382-23A0-4010-911E-EBB85EC1A29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B5027B9D-C8E3-4766-BC58-677C78B331C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D775FD47-A19E-4861-A442-8F033B3E7D1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55A1DBAA-D27B-4385-A50B-7156B124FF6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50526544-3C74-4735-BF10-E67CE1794E5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28C6BDB9-7E5D-4A35-8280-27C251FA498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BCABED08-07BC-4EB6-AFFE-0456D2A8933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34591AFA-ED21-4A66-AAE1-6B16063F909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20D66BAD-98D8-4CF9-B72D-006AB217C9C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3" name="直線コネクタ 812">
          <a:extLst>
            <a:ext uri="{FF2B5EF4-FFF2-40B4-BE49-F238E27FC236}">
              <a16:creationId xmlns:a16="http://schemas.microsoft.com/office/drawing/2014/main" id="{BA3AEE47-05E4-4917-8A19-2619B6E0BDC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4" name="テキスト ボックス 813">
          <a:extLst>
            <a:ext uri="{FF2B5EF4-FFF2-40B4-BE49-F238E27FC236}">
              <a16:creationId xmlns:a16="http://schemas.microsoft.com/office/drawing/2014/main" id="{356A03AD-43A1-499A-A505-79333A748F2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5" name="直線コネクタ 814">
          <a:extLst>
            <a:ext uri="{FF2B5EF4-FFF2-40B4-BE49-F238E27FC236}">
              <a16:creationId xmlns:a16="http://schemas.microsoft.com/office/drawing/2014/main" id="{D35CF7FE-E0B0-4334-A188-21D3CE9E9D5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6" name="テキスト ボックス 815">
          <a:extLst>
            <a:ext uri="{FF2B5EF4-FFF2-40B4-BE49-F238E27FC236}">
              <a16:creationId xmlns:a16="http://schemas.microsoft.com/office/drawing/2014/main" id="{8258478D-89E1-42B2-B017-006FB19A756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7" name="直線コネクタ 816">
          <a:extLst>
            <a:ext uri="{FF2B5EF4-FFF2-40B4-BE49-F238E27FC236}">
              <a16:creationId xmlns:a16="http://schemas.microsoft.com/office/drawing/2014/main" id="{3BA0B8ED-07CE-499A-AA22-3408D64E556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8" name="テキスト ボックス 817">
          <a:extLst>
            <a:ext uri="{FF2B5EF4-FFF2-40B4-BE49-F238E27FC236}">
              <a16:creationId xmlns:a16="http://schemas.microsoft.com/office/drawing/2014/main" id="{9A5F5584-7B85-4E61-8149-1FD8EEF9E63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9" name="直線コネクタ 818">
          <a:extLst>
            <a:ext uri="{FF2B5EF4-FFF2-40B4-BE49-F238E27FC236}">
              <a16:creationId xmlns:a16="http://schemas.microsoft.com/office/drawing/2014/main" id="{ECBB39B3-4F42-458A-98BB-4FC3FEC2E1D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0" name="テキスト ボックス 819">
          <a:extLst>
            <a:ext uri="{FF2B5EF4-FFF2-40B4-BE49-F238E27FC236}">
              <a16:creationId xmlns:a16="http://schemas.microsoft.com/office/drawing/2014/main" id="{5A63FE2E-68B5-4607-AC01-E50CD961513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1" name="直線コネクタ 820">
          <a:extLst>
            <a:ext uri="{FF2B5EF4-FFF2-40B4-BE49-F238E27FC236}">
              <a16:creationId xmlns:a16="http://schemas.microsoft.com/office/drawing/2014/main" id="{5F7773B8-3630-42F7-A5BF-4964EE3D081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2" name="テキスト ボックス 821">
          <a:extLst>
            <a:ext uri="{FF2B5EF4-FFF2-40B4-BE49-F238E27FC236}">
              <a16:creationId xmlns:a16="http://schemas.microsoft.com/office/drawing/2014/main" id="{822BF27A-218C-4760-8AD6-E816E3754F0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DFA64799-2D85-42C1-93F8-6C8B36D2342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E35FF474-03E4-465C-8835-77821D11F1E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a:extLst>
            <a:ext uri="{FF2B5EF4-FFF2-40B4-BE49-F238E27FC236}">
              <a16:creationId xmlns:a16="http://schemas.microsoft.com/office/drawing/2014/main" id="{405B5B1B-C277-411B-B86C-44D11A2461B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826" name="直線コネクタ 825">
          <a:extLst>
            <a:ext uri="{FF2B5EF4-FFF2-40B4-BE49-F238E27FC236}">
              <a16:creationId xmlns:a16="http://schemas.microsoft.com/office/drawing/2014/main" id="{8B78DF09-DA67-4424-BEC1-8F57F60F1ED5}"/>
            </a:ext>
          </a:extLst>
        </xdr:cNvPr>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827" name="【庁舎】&#10;一人当たり面積最小値テキスト">
          <a:extLst>
            <a:ext uri="{FF2B5EF4-FFF2-40B4-BE49-F238E27FC236}">
              <a16:creationId xmlns:a16="http://schemas.microsoft.com/office/drawing/2014/main" id="{AF1A7420-95E6-4067-AB35-C1FDC5989F44}"/>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828" name="直線コネクタ 827">
          <a:extLst>
            <a:ext uri="{FF2B5EF4-FFF2-40B4-BE49-F238E27FC236}">
              <a16:creationId xmlns:a16="http://schemas.microsoft.com/office/drawing/2014/main" id="{11C0C77F-BDA6-4DFC-A5CD-386ACF198F74}"/>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829" name="【庁舎】&#10;一人当たり面積最大値テキスト">
          <a:extLst>
            <a:ext uri="{FF2B5EF4-FFF2-40B4-BE49-F238E27FC236}">
              <a16:creationId xmlns:a16="http://schemas.microsoft.com/office/drawing/2014/main" id="{46254F72-712B-49A4-A49F-76A7851B7445}"/>
            </a:ext>
          </a:extLst>
        </xdr:cNvPr>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830" name="直線コネクタ 829">
          <a:extLst>
            <a:ext uri="{FF2B5EF4-FFF2-40B4-BE49-F238E27FC236}">
              <a16:creationId xmlns:a16="http://schemas.microsoft.com/office/drawing/2014/main" id="{F17FCDC4-81E7-4A64-A7F2-6FD76465E127}"/>
            </a:ext>
          </a:extLst>
        </xdr:cNvPr>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831" name="【庁舎】&#10;一人当たり面積平均値テキスト">
          <a:extLst>
            <a:ext uri="{FF2B5EF4-FFF2-40B4-BE49-F238E27FC236}">
              <a16:creationId xmlns:a16="http://schemas.microsoft.com/office/drawing/2014/main" id="{97B2A97C-88DF-4F60-9841-55DC90596788}"/>
            </a:ext>
          </a:extLst>
        </xdr:cNvPr>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32" name="フローチャート: 判断 831">
          <a:extLst>
            <a:ext uri="{FF2B5EF4-FFF2-40B4-BE49-F238E27FC236}">
              <a16:creationId xmlns:a16="http://schemas.microsoft.com/office/drawing/2014/main" id="{50C4ADBD-260B-4E3B-A99A-87129D64A637}"/>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833" name="フローチャート: 判断 832">
          <a:extLst>
            <a:ext uri="{FF2B5EF4-FFF2-40B4-BE49-F238E27FC236}">
              <a16:creationId xmlns:a16="http://schemas.microsoft.com/office/drawing/2014/main" id="{3EFC592A-24B5-400B-B939-C6106D97CB98}"/>
            </a:ext>
          </a:extLst>
        </xdr:cNvPr>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13970</xdr:rowOff>
    </xdr:from>
    <xdr:to>
      <xdr:col>107</xdr:col>
      <xdr:colOff>101600</xdr:colOff>
      <xdr:row>106</xdr:row>
      <xdr:rowOff>115570</xdr:rowOff>
    </xdr:to>
    <xdr:sp macro="" textlink="">
      <xdr:nvSpPr>
        <xdr:cNvPr id="834" name="フローチャート: 判断 833">
          <a:extLst>
            <a:ext uri="{FF2B5EF4-FFF2-40B4-BE49-F238E27FC236}">
              <a16:creationId xmlns:a16="http://schemas.microsoft.com/office/drawing/2014/main" id="{C7D76145-C806-4107-8407-AC0828CD9014}"/>
            </a:ext>
          </a:extLst>
        </xdr:cNvPr>
        <xdr:cNvSpPr/>
      </xdr:nvSpPr>
      <xdr:spPr>
        <a:xfrm>
          <a:off x="20383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38736</xdr:rowOff>
    </xdr:from>
    <xdr:to>
      <xdr:col>102</xdr:col>
      <xdr:colOff>165100</xdr:colOff>
      <xdr:row>106</xdr:row>
      <xdr:rowOff>140336</xdr:rowOff>
    </xdr:to>
    <xdr:sp macro="" textlink="">
      <xdr:nvSpPr>
        <xdr:cNvPr id="835" name="フローチャート: 判断 834">
          <a:extLst>
            <a:ext uri="{FF2B5EF4-FFF2-40B4-BE49-F238E27FC236}">
              <a16:creationId xmlns:a16="http://schemas.microsoft.com/office/drawing/2014/main" id="{556278D5-8991-4F37-9FAA-DE4AC8CDB224}"/>
            </a:ext>
          </a:extLst>
        </xdr:cNvPr>
        <xdr:cNvSpPr/>
      </xdr:nvSpPr>
      <xdr:spPr>
        <a:xfrm>
          <a:off x="19494500" y="1821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46355</xdr:rowOff>
    </xdr:from>
    <xdr:to>
      <xdr:col>98</xdr:col>
      <xdr:colOff>38100</xdr:colOff>
      <xdr:row>106</xdr:row>
      <xdr:rowOff>147955</xdr:rowOff>
    </xdr:to>
    <xdr:sp macro="" textlink="">
      <xdr:nvSpPr>
        <xdr:cNvPr id="836" name="フローチャート: 判断 835">
          <a:extLst>
            <a:ext uri="{FF2B5EF4-FFF2-40B4-BE49-F238E27FC236}">
              <a16:creationId xmlns:a16="http://schemas.microsoft.com/office/drawing/2014/main" id="{9512AC64-2F7A-4E9D-B355-6389C3B6CFA4}"/>
            </a:ext>
          </a:extLst>
        </xdr:cNvPr>
        <xdr:cNvSpPr/>
      </xdr:nvSpPr>
      <xdr:spPr>
        <a:xfrm>
          <a:off x="18605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F889CAA9-C1CD-4F09-B470-B761152E778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A63CE481-1157-4918-B9D1-EE1C849D9CB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D29174EC-7017-43B9-813E-9972634BC78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7BF36BE6-7B36-4AA5-8834-28495C5663D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528C3648-8E61-43B6-BFBB-08C0C8E7542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95886</xdr:rowOff>
    </xdr:from>
    <xdr:to>
      <xdr:col>116</xdr:col>
      <xdr:colOff>114300</xdr:colOff>
      <xdr:row>102</xdr:row>
      <xdr:rowOff>26036</xdr:rowOff>
    </xdr:to>
    <xdr:sp macro="" textlink="">
      <xdr:nvSpPr>
        <xdr:cNvPr id="842" name="楕円 841">
          <a:extLst>
            <a:ext uri="{FF2B5EF4-FFF2-40B4-BE49-F238E27FC236}">
              <a16:creationId xmlns:a16="http://schemas.microsoft.com/office/drawing/2014/main" id="{B4766C64-1522-4A2E-A900-8475DE1D8169}"/>
            </a:ext>
          </a:extLst>
        </xdr:cNvPr>
        <xdr:cNvSpPr/>
      </xdr:nvSpPr>
      <xdr:spPr>
        <a:xfrm>
          <a:off x="22110700" y="174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118763</xdr:rowOff>
    </xdr:from>
    <xdr:ext cx="469744" cy="259045"/>
    <xdr:sp macro="" textlink="">
      <xdr:nvSpPr>
        <xdr:cNvPr id="843" name="【庁舎】&#10;一人当たり面積該当値テキスト">
          <a:extLst>
            <a:ext uri="{FF2B5EF4-FFF2-40B4-BE49-F238E27FC236}">
              <a16:creationId xmlns:a16="http://schemas.microsoft.com/office/drawing/2014/main" id="{FC0597BC-D895-48A9-82D6-C0E7A94D1722}"/>
            </a:ext>
          </a:extLst>
        </xdr:cNvPr>
        <xdr:cNvSpPr txBox="1"/>
      </xdr:nvSpPr>
      <xdr:spPr>
        <a:xfrm>
          <a:off x="22199600" y="1726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116839</xdr:rowOff>
    </xdr:from>
    <xdr:to>
      <xdr:col>112</xdr:col>
      <xdr:colOff>38100</xdr:colOff>
      <xdr:row>102</xdr:row>
      <xdr:rowOff>46989</xdr:rowOff>
    </xdr:to>
    <xdr:sp macro="" textlink="">
      <xdr:nvSpPr>
        <xdr:cNvPr id="844" name="楕円 843">
          <a:extLst>
            <a:ext uri="{FF2B5EF4-FFF2-40B4-BE49-F238E27FC236}">
              <a16:creationId xmlns:a16="http://schemas.microsoft.com/office/drawing/2014/main" id="{F125F69F-F278-4853-AE2F-3263A9143E52}"/>
            </a:ext>
          </a:extLst>
        </xdr:cNvPr>
        <xdr:cNvSpPr/>
      </xdr:nvSpPr>
      <xdr:spPr>
        <a:xfrm>
          <a:off x="21272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146686</xdr:rowOff>
    </xdr:from>
    <xdr:to>
      <xdr:col>116</xdr:col>
      <xdr:colOff>63500</xdr:colOff>
      <xdr:row>101</xdr:row>
      <xdr:rowOff>167639</xdr:rowOff>
    </xdr:to>
    <xdr:cxnSp macro="">
      <xdr:nvCxnSpPr>
        <xdr:cNvPr id="845" name="直線コネクタ 844">
          <a:extLst>
            <a:ext uri="{FF2B5EF4-FFF2-40B4-BE49-F238E27FC236}">
              <a16:creationId xmlns:a16="http://schemas.microsoft.com/office/drawing/2014/main" id="{38A465D0-AA4E-4BE5-9BEB-E627A0EF5EA7}"/>
            </a:ext>
          </a:extLst>
        </xdr:cNvPr>
        <xdr:cNvCxnSpPr/>
      </xdr:nvCxnSpPr>
      <xdr:spPr>
        <a:xfrm flipV="1">
          <a:off x="21323300" y="17463136"/>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36830</xdr:rowOff>
    </xdr:from>
    <xdr:to>
      <xdr:col>107</xdr:col>
      <xdr:colOff>101600</xdr:colOff>
      <xdr:row>102</xdr:row>
      <xdr:rowOff>138430</xdr:rowOff>
    </xdr:to>
    <xdr:sp macro="" textlink="">
      <xdr:nvSpPr>
        <xdr:cNvPr id="846" name="楕円 845">
          <a:extLst>
            <a:ext uri="{FF2B5EF4-FFF2-40B4-BE49-F238E27FC236}">
              <a16:creationId xmlns:a16="http://schemas.microsoft.com/office/drawing/2014/main" id="{65313115-D6BF-4AAF-B7F9-9CDC11753AA3}"/>
            </a:ext>
          </a:extLst>
        </xdr:cNvPr>
        <xdr:cNvSpPr/>
      </xdr:nvSpPr>
      <xdr:spPr>
        <a:xfrm>
          <a:off x="20383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167639</xdr:rowOff>
    </xdr:from>
    <xdr:to>
      <xdr:col>111</xdr:col>
      <xdr:colOff>177800</xdr:colOff>
      <xdr:row>102</xdr:row>
      <xdr:rowOff>87630</xdr:rowOff>
    </xdr:to>
    <xdr:cxnSp macro="">
      <xdr:nvCxnSpPr>
        <xdr:cNvPr id="847" name="直線コネクタ 846">
          <a:extLst>
            <a:ext uri="{FF2B5EF4-FFF2-40B4-BE49-F238E27FC236}">
              <a16:creationId xmlns:a16="http://schemas.microsoft.com/office/drawing/2014/main" id="{9C2601C8-786E-4115-A11D-C7CCC6B9C644}"/>
            </a:ext>
          </a:extLst>
        </xdr:cNvPr>
        <xdr:cNvCxnSpPr/>
      </xdr:nvCxnSpPr>
      <xdr:spPr>
        <a:xfrm flipV="1">
          <a:off x="20434300" y="174840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52070</xdr:rowOff>
    </xdr:from>
    <xdr:to>
      <xdr:col>102</xdr:col>
      <xdr:colOff>165100</xdr:colOff>
      <xdr:row>102</xdr:row>
      <xdr:rowOff>153670</xdr:rowOff>
    </xdr:to>
    <xdr:sp macro="" textlink="">
      <xdr:nvSpPr>
        <xdr:cNvPr id="848" name="楕円 847">
          <a:extLst>
            <a:ext uri="{FF2B5EF4-FFF2-40B4-BE49-F238E27FC236}">
              <a16:creationId xmlns:a16="http://schemas.microsoft.com/office/drawing/2014/main" id="{056ADE15-FD48-40DC-BF4D-EC89438E8D08}"/>
            </a:ext>
          </a:extLst>
        </xdr:cNvPr>
        <xdr:cNvSpPr/>
      </xdr:nvSpPr>
      <xdr:spPr>
        <a:xfrm>
          <a:off x="19494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87630</xdr:rowOff>
    </xdr:from>
    <xdr:to>
      <xdr:col>107</xdr:col>
      <xdr:colOff>50800</xdr:colOff>
      <xdr:row>102</xdr:row>
      <xdr:rowOff>102870</xdr:rowOff>
    </xdr:to>
    <xdr:cxnSp macro="">
      <xdr:nvCxnSpPr>
        <xdr:cNvPr id="849" name="直線コネクタ 848">
          <a:extLst>
            <a:ext uri="{FF2B5EF4-FFF2-40B4-BE49-F238E27FC236}">
              <a16:creationId xmlns:a16="http://schemas.microsoft.com/office/drawing/2014/main" id="{B2318910-A01C-4A38-8F41-3747E5B38DD7}"/>
            </a:ext>
          </a:extLst>
        </xdr:cNvPr>
        <xdr:cNvCxnSpPr/>
      </xdr:nvCxnSpPr>
      <xdr:spPr>
        <a:xfrm flipV="1">
          <a:off x="19545300" y="175755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67311</xdr:rowOff>
    </xdr:from>
    <xdr:to>
      <xdr:col>98</xdr:col>
      <xdr:colOff>38100</xdr:colOff>
      <xdr:row>102</xdr:row>
      <xdr:rowOff>168911</xdr:rowOff>
    </xdr:to>
    <xdr:sp macro="" textlink="">
      <xdr:nvSpPr>
        <xdr:cNvPr id="850" name="楕円 849">
          <a:extLst>
            <a:ext uri="{FF2B5EF4-FFF2-40B4-BE49-F238E27FC236}">
              <a16:creationId xmlns:a16="http://schemas.microsoft.com/office/drawing/2014/main" id="{7530D761-86E3-4316-994B-DC4F06729B45}"/>
            </a:ext>
          </a:extLst>
        </xdr:cNvPr>
        <xdr:cNvSpPr/>
      </xdr:nvSpPr>
      <xdr:spPr>
        <a:xfrm>
          <a:off x="18605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102870</xdr:rowOff>
    </xdr:from>
    <xdr:to>
      <xdr:col>102</xdr:col>
      <xdr:colOff>114300</xdr:colOff>
      <xdr:row>102</xdr:row>
      <xdr:rowOff>118111</xdr:rowOff>
    </xdr:to>
    <xdr:cxnSp macro="">
      <xdr:nvCxnSpPr>
        <xdr:cNvPr id="851" name="直線コネクタ 850">
          <a:extLst>
            <a:ext uri="{FF2B5EF4-FFF2-40B4-BE49-F238E27FC236}">
              <a16:creationId xmlns:a16="http://schemas.microsoft.com/office/drawing/2014/main" id="{B4CF1847-E0AA-4A5E-9634-FAE1D108431A}"/>
            </a:ext>
          </a:extLst>
        </xdr:cNvPr>
        <xdr:cNvCxnSpPr/>
      </xdr:nvCxnSpPr>
      <xdr:spPr>
        <a:xfrm flipV="1">
          <a:off x="18656300" y="175907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137177</xdr:rowOff>
    </xdr:from>
    <xdr:ext cx="469744" cy="259045"/>
    <xdr:sp macro="" textlink="">
      <xdr:nvSpPr>
        <xdr:cNvPr id="852" name="n_1aveValue【庁舎】&#10;一人当たり面積">
          <a:extLst>
            <a:ext uri="{FF2B5EF4-FFF2-40B4-BE49-F238E27FC236}">
              <a16:creationId xmlns:a16="http://schemas.microsoft.com/office/drawing/2014/main" id="{6A024F5F-822F-43D4-A351-F6CEB3FF1F8A}"/>
            </a:ext>
          </a:extLst>
        </xdr:cNvPr>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106697</xdr:rowOff>
    </xdr:from>
    <xdr:ext cx="469744" cy="259045"/>
    <xdr:sp macro="" textlink="">
      <xdr:nvSpPr>
        <xdr:cNvPr id="853" name="n_2aveValue【庁舎】&#10;一人当たり面積">
          <a:extLst>
            <a:ext uri="{FF2B5EF4-FFF2-40B4-BE49-F238E27FC236}">
              <a16:creationId xmlns:a16="http://schemas.microsoft.com/office/drawing/2014/main" id="{129EF46D-F693-44E5-8979-A240799BCA6E}"/>
            </a:ext>
          </a:extLst>
        </xdr:cNvPr>
        <xdr:cNvSpPr txBox="1"/>
      </xdr:nvSpPr>
      <xdr:spPr>
        <a:xfrm>
          <a:off x="20199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131463</xdr:rowOff>
    </xdr:from>
    <xdr:ext cx="469744" cy="259045"/>
    <xdr:sp macro="" textlink="">
      <xdr:nvSpPr>
        <xdr:cNvPr id="854" name="n_3aveValue【庁舎】&#10;一人当たり面積">
          <a:extLst>
            <a:ext uri="{FF2B5EF4-FFF2-40B4-BE49-F238E27FC236}">
              <a16:creationId xmlns:a16="http://schemas.microsoft.com/office/drawing/2014/main" id="{5F213669-6914-45F1-A4C9-045424139D94}"/>
            </a:ext>
          </a:extLst>
        </xdr:cNvPr>
        <xdr:cNvSpPr txBox="1"/>
      </xdr:nvSpPr>
      <xdr:spPr>
        <a:xfrm>
          <a:off x="19310427" y="1830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139082</xdr:rowOff>
    </xdr:from>
    <xdr:ext cx="469744" cy="259045"/>
    <xdr:sp macro="" textlink="">
      <xdr:nvSpPr>
        <xdr:cNvPr id="855" name="n_4aveValue【庁舎】&#10;一人当たり面積">
          <a:extLst>
            <a:ext uri="{FF2B5EF4-FFF2-40B4-BE49-F238E27FC236}">
              <a16:creationId xmlns:a16="http://schemas.microsoft.com/office/drawing/2014/main" id="{33AB55B2-2AF9-4CB1-A547-3802A4269BEA}"/>
            </a:ext>
          </a:extLst>
        </xdr:cNvPr>
        <xdr:cNvSpPr txBox="1"/>
      </xdr:nvSpPr>
      <xdr:spPr>
        <a:xfrm>
          <a:off x="184214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63516</xdr:rowOff>
    </xdr:from>
    <xdr:ext cx="469744" cy="259045"/>
    <xdr:sp macro="" textlink="">
      <xdr:nvSpPr>
        <xdr:cNvPr id="856" name="n_1mainValue【庁舎】&#10;一人当たり面積">
          <a:extLst>
            <a:ext uri="{FF2B5EF4-FFF2-40B4-BE49-F238E27FC236}">
              <a16:creationId xmlns:a16="http://schemas.microsoft.com/office/drawing/2014/main" id="{98A432EE-10D1-40E8-A013-4A96FB302D68}"/>
            </a:ext>
          </a:extLst>
        </xdr:cNvPr>
        <xdr:cNvSpPr txBox="1"/>
      </xdr:nvSpPr>
      <xdr:spPr>
        <a:xfrm>
          <a:off x="21075727" y="1720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154957</xdr:rowOff>
    </xdr:from>
    <xdr:ext cx="469744" cy="259045"/>
    <xdr:sp macro="" textlink="">
      <xdr:nvSpPr>
        <xdr:cNvPr id="857" name="n_2mainValue【庁舎】&#10;一人当たり面積">
          <a:extLst>
            <a:ext uri="{FF2B5EF4-FFF2-40B4-BE49-F238E27FC236}">
              <a16:creationId xmlns:a16="http://schemas.microsoft.com/office/drawing/2014/main" id="{FAA35FAA-BEE0-4DE0-98DA-647697772089}"/>
            </a:ext>
          </a:extLst>
        </xdr:cNvPr>
        <xdr:cNvSpPr txBox="1"/>
      </xdr:nvSpPr>
      <xdr:spPr>
        <a:xfrm>
          <a:off x="20199427" y="1729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170197</xdr:rowOff>
    </xdr:from>
    <xdr:ext cx="469744" cy="259045"/>
    <xdr:sp macro="" textlink="">
      <xdr:nvSpPr>
        <xdr:cNvPr id="858" name="n_3mainValue【庁舎】&#10;一人当たり面積">
          <a:extLst>
            <a:ext uri="{FF2B5EF4-FFF2-40B4-BE49-F238E27FC236}">
              <a16:creationId xmlns:a16="http://schemas.microsoft.com/office/drawing/2014/main" id="{2E90453A-BDAF-4F4F-AD09-1F181561F1F7}"/>
            </a:ext>
          </a:extLst>
        </xdr:cNvPr>
        <xdr:cNvSpPr txBox="1"/>
      </xdr:nvSpPr>
      <xdr:spPr>
        <a:xfrm>
          <a:off x="19310427" y="1731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13988</xdr:rowOff>
    </xdr:from>
    <xdr:ext cx="469744" cy="259045"/>
    <xdr:sp macro="" textlink="">
      <xdr:nvSpPr>
        <xdr:cNvPr id="859" name="n_4mainValue【庁舎】&#10;一人当たり面積">
          <a:extLst>
            <a:ext uri="{FF2B5EF4-FFF2-40B4-BE49-F238E27FC236}">
              <a16:creationId xmlns:a16="http://schemas.microsoft.com/office/drawing/2014/main" id="{82F57532-E03E-420A-8280-569237A25C13}"/>
            </a:ext>
          </a:extLst>
        </xdr:cNvPr>
        <xdr:cNvSpPr txBox="1"/>
      </xdr:nvSpPr>
      <xdr:spPr>
        <a:xfrm>
          <a:off x="18421427" y="1733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DF255A54-4CA0-4EE4-B42C-75E9C82CAC5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127E99B9-4E6D-4C1A-9D3C-ADF9360BFA1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F056C150-E31E-4E98-96AF-0E7522420B3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庁舎の有形固定資産減価償却率が特に高くなってる。令和元年～２年度に統合庁舎の整備を行ったことで令和２年度の償却率は若干減少に転じたが、本調査の「庁舎」には出張所が含まれており、統合庁舎以外の出張所は合併前の旧町村の庁舎を引き継いだもので特段の更新工事を実施していないことから、減価償却率が高くなる傾向にある。また、市民会館及び図書館も類似団体と比較して有形固定資産減価償却率が高くなっており、これらは今後、順次更新時期を迎えることから、統廃合などの施設再編のさらなる促進を図るとともに、施設を維持する場合には計画的な更新・管理をしていく必要がある。</a:t>
          </a:r>
        </a:p>
        <a:p>
          <a:r>
            <a:rPr kumimoji="1" lang="ja-JP" altLang="en-US" sz="1100">
              <a:latin typeface="ＭＳ Ｐゴシック" panose="020B0600070205080204" pitchFamily="50" charset="-128"/>
              <a:ea typeface="ＭＳ Ｐゴシック" panose="020B0600070205080204" pitchFamily="50" charset="-128"/>
            </a:rPr>
            <a:t>　一人当たり面積については、ほとんどの施設で類似団体平均を上回っており、庁舎のほかに、体育館・プール、福祉施設、図書館で高い値を示している。この要因としては、分析表①でも既述したように、合併前の旧町村毎に整備した公共施設を引き継いだため、類似団体と比べて保有施設数が多い状況にあること、また少子高齢化による人口減少に伴い、施設数に比して人口がさほど多くないことがあげられる。今後の市の財政状況や、人口減少などにより公共施設等の利用需要が変化していくことが予想されること等を鑑みれば、公共施設の保有量は身の丈に合ったものに見直しを進めていく必要がある。将来世代の負担を圧縮するためにも、公共施設再編計画に基づき、施設の統廃合や民間への譲渡など積極的に利用の転換と有効活用を図り、保有量の適正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48,624
47,781
668.64
38,887,528
36,711,101
2,060,328
22,305,160
41,004,028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財政力指数は、類似団体平均を大きく下回っている。その主たる要因は以下のとおりである。</a:t>
          </a:r>
        </a:p>
        <a:p>
          <a:r>
            <a:rPr kumimoji="1" lang="ja-JP" altLang="en-US" sz="1000">
              <a:latin typeface="ＭＳ Ｐゴシック" panose="020B0600070205080204" pitchFamily="50" charset="-128"/>
              <a:ea typeface="ＭＳ Ｐゴシック" panose="020B0600070205080204" pitchFamily="50" charset="-128"/>
            </a:rPr>
            <a:t>①基準財政収入額</a:t>
          </a:r>
        </a:p>
        <a:p>
          <a:r>
            <a:rPr kumimoji="1" lang="ja-JP" altLang="en-US" sz="1000">
              <a:latin typeface="ＭＳ Ｐゴシック" panose="020B0600070205080204" pitchFamily="50" charset="-128"/>
              <a:ea typeface="ＭＳ Ｐゴシック" panose="020B0600070205080204" pitchFamily="50" charset="-128"/>
            </a:rPr>
            <a:t>・生産年齢人口の減に加えて、令和３年度は新型コロナウイルスの影響を受け、市税収入が減少傾向にある。</a:t>
          </a:r>
        </a:p>
        <a:p>
          <a:r>
            <a:rPr kumimoji="1" lang="ja-JP" altLang="en-US" sz="1000">
              <a:latin typeface="ＭＳ Ｐゴシック" panose="020B0600070205080204" pitchFamily="50" charset="-128"/>
              <a:ea typeface="ＭＳ Ｐゴシック" panose="020B0600070205080204" pitchFamily="50" charset="-128"/>
            </a:rPr>
            <a:t>②基準財政需要額</a:t>
          </a:r>
        </a:p>
        <a:p>
          <a:r>
            <a:rPr kumimoji="1" lang="ja-JP" altLang="en-US" sz="1000">
              <a:latin typeface="ＭＳ Ｐゴシック" panose="020B0600070205080204" pitchFamily="50" charset="-128"/>
              <a:ea typeface="ＭＳ Ｐゴシック" panose="020B0600070205080204" pitchFamily="50" charset="-128"/>
            </a:rPr>
            <a:t>・「市域が広域であり、人口密度が低いこと」、「人口減少が進んでいること」、「高齢化が進んでいること」などの要因により、道路橋りょう費（市道の面積・延長）、保健衛生費（水道・病院）、下水道費、高齢者保健福祉費、地域振興費等が増加している。</a:t>
          </a:r>
          <a:endParaRPr kumimoji="1" lang="en-US" altLang="ja-JP" sz="1000">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引き続き、「選択と集中」による歳出の徹底した見直しと、人員の適正配置と組織機構の見直し、公共施設の再編に努めながら、喫緊の課題である人口減少対策に係る施策等に取り組む必要がある。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135467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115358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157692</xdr:rowOff>
    </xdr:from>
    <xdr:to>
      <xdr:col>15</xdr:col>
      <xdr:colOff>133350</xdr:colOff>
      <xdr:row>39</xdr:row>
      <xdr:rowOff>87842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98019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137583</xdr:rowOff>
    </xdr:from>
    <xdr:to>
      <xdr:col>11</xdr:col>
      <xdr:colOff>82550</xdr:colOff>
      <xdr:row>39</xdr:row>
      <xdr:rowOff>67733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151994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維持補修費及び公債費の増加などにより、類似団体平均を上回っている。前年度から微増となった要因としては、経常経費充当一般財源の増加額及び増加率が、経常一般財源等のそれらを上回ったためである。主な増加項目は以下のとおり</a:t>
          </a: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（経常経費充当一般財源等）　</a:t>
          </a:r>
        </a:p>
        <a:p>
          <a:r>
            <a:rPr kumimoji="1" lang="ja-JP" altLang="en-US" sz="1100">
              <a:latin typeface="ＭＳ Ｐゴシック" panose="020B0600070205080204" pitchFamily="50" charset="-128"/>
              <a:ea typeface="ＭＳ Ｐゴシック" panose="020B0600070205080204" pitchFamily="50" charset="-128"/>
            </a:rPr>
            <a:t>　・集中的な降雪に伴う維持補修費（除雪経費、スキー場施設設備の修繕経費）の増加</a:t>
          </a:r>
        </a:p>
        <a:p>
          <a:r>
            <a:rPr kumimoji="1" lang="ja-JP" altLang="en-US" sz="1100">
              <a:latin typeface="ＭＳ Ｐゴシック" panose="020B0600070205080204" pitchFamily="50" charset="-128"/>
              <a:ea typeface="ＭＳ Ｐゴシック" panose="020B0600070205080204" pitchFamily="50" charset="-128"/>
            </a:rPr>
            <a:t>　・大口起債の元金償還開始による公債費の増加</a:t>
          </a:r>
        </a:p>
        <a:p>
          <a:r>
            <a:rPr kumimoji="1" lang="ja-JP" altLang="en-US" sz="1100">
              <a:latin typeface="ＭＳ Ｐゴシック" panose="020B0600070205080204" pitchFamily="50" charset="-128"/>
              <a:ea typeface="ＭＳ Ｐゴシック" panose="020B0600070205080204" pitchFamily="50" charset="-128"/>
            </a:rPr>
            <a:t>（経常一般財源等）</a:t>
          </a:r>
        </a:p>
        <a:p>
          <a:r>
            <a:rPr kumimoji="1" lang="ja-JP" altLang="en-US" sz="1100">
              <a:latin typeface="ＭＳ Ｐゴシック" panose="020B0600070205080204" pitchFamily="50" charset="-128"/>
              <a:ea typeface="ＭＳ Ｐゴシック" panose="020B0600070205080204" pitchFamily="50" charset="-128"/>
            </a:rPr>
            <a:t>　・普通交付税の再算定及び追加交付による増加</a:t>
          </a:r>
        </a:p>
        <a:p>
          <a:r>
            <a:rPr kumimoji="1" lang="ja-JP" altLang="en-US" sz="1100">
              <a:latin typeface="ＭＳ Ｐゴシック" panose="020B0600070205080204" pitchFamily="50" charset="-128"/>
              <a:ea typeface="ＭＳ Ｐゴシック" panose="020B0600070205080204" pitchFamily="50" charset="-128"/>
            </a:rPr>
            <a:t>　・上記理由により、臨時財政対策債の発行可能額の一部を発行しなかったことに伴う減少</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4656</xdr:rowOff>
    </xdr:from>
    <xdr:to>
      <xdr:col>23</xdr:col>
      <xdr:colOff>133350</xdr:colOff>
      <xdr:row>65</xdr:row>
      <xdr:rowOff>28787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14890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168063</xdr:rowOff>
    </xdr:from>
    <xdr:to>
      <xdr:col>19</xdr:col>
      <xdr:colOff>133350</xdr:colOff>
      <xdr:row>65</xdr:row>
      <xdr:rowOff>4656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1408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130387</xdr:rowOff>
    </xdr:from>
    <xdr:to>
      <xdr:col>15</xdr:col>
      <xdr:colOff>82550</xdr:colOff>
      <xdr:row>64</xdr:row>
      <xdr:rowOff>168063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931737"/>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162983</xdr:rowOff>
    </xdr:from>
    <xdr:to>
      <xdr:col>15</xdr:col>
      <xdr:colOff>133350</xdr:colOff>
      <xdr:row>66</xdr:row>
      <xdr:rowOff>93133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77910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130387</xdr:rowOff>
    </xdr:from>
    <xdr:to>
      <xdr:col>11</xdr:col>
      <xdr:colOff>31750</xdr:colOff>
      <xdr:row>64</xdr:row>
      <xdr:rowOff>55456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93173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114723</xdr:rowOff>
    </xdr:from>
    <xdr:to>
      <xdr:col>11</xdr:col>
      <xdr:colOff>82550</xdr:colOff>
      <xdr:row>66</xdr:row>
      <xdr:rowOff>44873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5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29650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7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149437</xdr:rowOff>
    </xdr:from>
    <xdr:to>
      <xdr:col>23</xdr:col>
      <xdr:colOff>184150</xdr:colOff>
      <xdr:row>65</xdr:row>
      <xdr:rowOff>79587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121514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09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125306</xdr:rowOff>
    </xdr:from>
    <xdr:to>
      <xdr:col>19</xdr:col>
      <xdr:colOff>184150</xdr:colOff>
      <xdr:row>65</xdr:row>
      <xdr:rowOff>55456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65633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117263</xdr:rowOff>
    </xdr:from>
    <xdr:to>
      <xdr:col>15</xdr:col>
      <xdr:colOff>133350</xdr:colOff>
      <xdr:row>65</xdr:row>
      <xdr:rowOff>47413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79587</xdr:rowOff>
    </xdr:from>
    <xdr:to>
      <xdr:col>11</xdr:col>
      <xdr:colOff>82550</xdr:colOff>
      <xdr:row>64</xdr:row>
      <xdr:rowOff>9737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19914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116433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類似団体平均を大きく上回っている主たる要因として、維持補修費の著しい増加（</a:t>
          </a:r>
          <a:r>
            <a:rPr kumimoji="1" lang="en-US" altLang="ja-JP" sz="1100">
              <a:latin typeface="ＭＳ Ｐゴシック" panose="020B0600070205080204" pitchFamily="50" charset="-128"/>
              <a:ea typeface="ＭＳ Ｐゴシック" panose="020B0600070205080204" pitchFamily="50" charset="-128"/>
            </a:rPr>
            <a:t>+165</a:t>
          </a:r>
          <a:r>
            <a:rPr kumimoji="1" lang="ja-JP" altLang="en-US" sz="1100">
              <a:latin typeface="ＭＳ Ｐゴシック" panose="020B0600070205080204" pitchFamily="50" charset="-128"/>
              <a:ea typeface="ＭＳ Ｐゴシック" panose="020B0600070205080204" pitchFamily="50" charset="-128"/>
            </a:rPr>
            <a:t>百万円）が挙げられ、大雪による除雪経費の増加や施設の維持修繕費の増加が影響している。</a:t>
          </a:r>
        </a:p>
        <a:p>
          <a:r>
            <a:rPr kumimoji="1" lang="ja-JP" altLang="en-US" sz="1100">
              <a:latin typeface="ＭＳ Ｐゴシック" panose="020B0600070205080204" pitchFamily="50" charset="-128"/>
              <a:ea typeface="ＭＳ Ｐゴシック" panose="020B0600070205080204" pitchFamily="50" charset="-128"/>
            </a:rPr>
            <a:t>　公共施設の保有数が類似団体と比較して多いことから、管理委託料、維持修繕費が嵩み、物件費及び維持補修費が増加しやすい傾向にある。そのため、公共施設の民間譲渡、統廃合等を進め、人口規模及び財政規模に見合った施設数にする必要がある。</a:t>
          </a:r>
        </a:p>
        <a:p>
          <a:r>
            <a:rPr kumimoji="1" lang="ja-JP" altLang="en-US" sz="1100">
              <a:latin typeface="ＭＳ Ｐゴシック" panose="020B0600070205080204" pitchFamily="50" charset="-128"/>
              <a:ea typeface="ＭＳ Ｐゴシック" panose="020B0600070205080204" pitchFamily="50" charset="-128"/>
            </a:rPr>
            <a:t>　また、人件費については、令和２年度までの「第２次定員適正化計画」に基づく人員削減目標を達成したところであるが、令和３年度から令和</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年度までの「第３次定員適正化計画」に基づき、さらに１０１人の削減を目標に、計画的に職員配置の見直しを進めていく。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97986</xdr:rowOff>
    </xdr:from>
    <xdr:to>
      <xdr:col>23</xdr:col>
      <xdr:colOff>133350</xdr:colOff>
      <xdr:row>86</xdr:row>
      <xdr:rowOff>2232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671236"/>
          <a:ext cx="838200" cy="7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50377</xdr:rowOff>
    </xdr:from>
    <xdr:to>
      <xdr:col>19</xdr:col>
      <xdr:colOff>133350</xdr:colOff>
      <xdr:row>85</xdr:row>
      <xdr:rowOff>97986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452177"/>
          <a:ext cx="889000" cy="21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122879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1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26471</xdr:rowOff>
    </xdr:from>
    <xdr:to>
      <xdr:col>15</xdr:col>
      <xdr:colOff>82550</xdr:colOff>
      <xdr:row>84</xdr:row>
      <xdr:rowOff>50377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428271"/>
          <a:ext cx="889000" cy="2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91281</xdr:rowOff>
    </xdr:from>
    <xdr:to>
      <xdr:col>15</xdr:col>
      <xdr:colOff>133350</xdr:colOff>
      <xdr:row>82</xdr:row>
      <xdr:rowOff>21431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31608</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26471</xdr:rowOff>
    </xdr:from>
    <xdr:to>
      <xdr:col>11</xdr:col>
      <xdr:colOff>31750</xdr:colOff>
      <xdr:row>84</xdr:row>
      <xdr:rowOff>62241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428271"/>
          <a:ext cx="889000" cy="3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63139</xdr:rowOff>
    </xdr:from>
    <xdr:to>
      <xdr:col>11</xdr:col>
      <xdr:colOff>82550</xdr:colOff>
      <xdr:row>81</xdr:row>
      <xdr:rowOff>164739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3466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60950</xdr:rowOff>
    </xdr:from>
    <xdr:to>
      <xdr:col>7</xdr:col>
      <xdr:colOff>31750</xdr:colOff>
      <xdr:row>81</xdr:row>
      <xdr:rowOff>162550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122882</xdr:rowOff>
    </xdr:from>
    <xdr:to>
      <xdr:col>23</xdr:col>
      <xdr:colOff>184150</xdr:colOff>
      <xdr:row>86</xdr:row>
      <xdr:rowOff>53032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69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94959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66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47186</xdr:rowOff>
    </xdr:from>
    <xdr:to>
      <xdr:col>19</xdr:col>
      <xdr:colOff>184150</xdr:colOff>
      <xdr:row>85</xdr:row>
      <xdr:rowOff>148786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62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133563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70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171027</xdr:rowOff>
    </xdr:from>
    <xdr:to>
      <xdr:col>15</xdr:col>
      <xdr:colOff>133350</xdr:colOff>
      <xdr:row>84</xdr:row>
      <xdr:rowOff>101177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85954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8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147121</xdr:rowOff>
    </xdr:from>
    <xdr:to>
      <xdr:col>11</xdr:col>
      <xdr:colOff>82550</xdr:colOff>
      <xdr:row>84</xdr:row>
      <xdr:rowOff>77271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7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62048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6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11441</xdr:rowOff>
    </xdr:from>
    <xdr:to>
      <xdr:col>7</xdr:col>
      <xdr:colOff>31750</xdr:colOff>
      <xdr:row>84</xdr:row>
      <xdr:rowOff>113041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4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97818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市町村合併以前からの給与水準及び体系を引き継いでおり、類似団体内でも低い水準となっている。</a:t>
          </a:r>
        </a:p>
        <a:p>
          <a:r>
            <a:rPr kumimoji="1" lang="ja-JP" altLang="en-US" sz="1300">
              <a:latin typeface="ＭＳ Ｐゴシック" panose="020B0600070205080204" pitchFamily="50" charset="-128"/>
              <a:ea typeface="ＭＳ Ｐゴシック" panose="020B0600070205080204" pitchFamily="50" charset="-128"/>
            </a:rPr>
            <a:t>　ラスパイレス指数は、国の給与水準と比較した数値であり、比較対象となっている国と経験年数階層内における職員分布の変動が、近年の指数変動の要因となっている。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今後も引き続き、適正な給与水準を維持するよう努める。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170745</xdr:rowOff>
    </xdr:from>
    <xdr:to>
      <xdr:col>81</xdr:col>
      <xdr:colOff>44450</xdr:colOff>
      <xdr:row>82</xdr:row>
      <xdr:rowOff>170745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2296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170745</xdr:rowOff>
    </xdr:from>
    <xdr:to>
      <xdr:col>77</xdr:col>
      <xdr:colOff>44450</xdr:colOff>
      <xdr:row>83</xdr:row>
      <xdr:rowOff>26105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2296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26105</xdr:rowOff>
    </xdr:from>
    <xdr:to>
      <xdr:col>72</xdr:col>
      <xdr:colOff>203200</xdr:colOff>
      <xdr:row>83</xdr:row>
      <xdr:rowOff>39511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2564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170745</xdr:rowOff>
    </xdr:from>
    <xdr:to>
      <xdr:col>68</xdr:col>
      <xdr:colOff>152400</xdr:colOff>
      <xdr:row>83</xdr:row>
      <xdr:rowOff>39511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2296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119945</xdr:rowOff>
    </xdr:from>
    <xdr:to>
      <xdr:col>81</xdr:col>
      <xdr:colOff>95250</xdr:colOff>
      <xdr:row>83</xdr:row>
      <xdr:rowOff>50095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136472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02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119945</xdr:rowOff>
    </xdr:from>
    <xdr:to>
      <xdr:col>77</xdr:col>
      <xdr:colOff>95250</xdr:colOff>
      <xdr:row>83</xdr:row>
      <xdr:rowOff>50095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60272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94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146755</xdr:rowOff>
    </xdr:from>
    <xdr:to>
      <xdr:col>73</xdr:col>
      <xdr:colOff>44450</xdr:colOff>
      <xdr:row>83</xdr:row>
      <xdr:rowOff>76905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87082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160161</xdr:rowOff>
    </xdr:from>
    <xdr:to>
      <xdr:col>68</xdr:col>
      <xdr:colOff>203200</xdr:colOff>
      <xdr:row>83</xdr:row>
      <xdr:rowOff>90311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100488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119945</xdr:rowOff>
    </xdr:from>
    <xdr:to>
      <xdr:col>64</xdr:col>
      <xdr:colOff>152400</xdr:colOff>
      <xdr:row>83</xdr:row>
      <xdr:rowOff>50095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60272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a:t>
          </a:r>
          <a:r>
            <a:rPr kumimoji="1" lang="en-US" altLang="ja-JP" sz="1200">
              <a:latin typeface="ＭＳ Ｐゴシック" panose="020B0600070205080204" pitchFamily="50" charset="-128"/>
              <a:ea typeface="ＭＳ Ｐゴシック" panose="020B0600070205080204" pitchFamily="50" charset="-128"/>
            </a:rPr>
            <a:t>527</a:t>
          </a:r>
          <a:r>
            <a:rPr kumimoji="1" lang="ja-JP" altLang="en-US" sz="1200">
              <a:latin typeface="ＭＳ Ｐゴシック" panose="020B0600070205080204" pitchFamily="50" charset="-128"/>
              <a:ea typeface="ＭＳ Ｐゴシック" panose="020B0600070205080204" pitchFamily="50" charset="-128"/>
            </a:rPr>
            <a:t>人⇒令和３年度：</a:t>
          </a:r>
          <a:r>
            <a:rPr kumimoji="1" lang="en-US" altLang="ja-JP" sz="1200">
              <a:latin typeface="ＭＳ Ｐゴシック" panose="020B0600070205080204" pitchFamily="50" charset="-128"/>
              <a:ea typeface="ＭＳ Ｐゴシック" panose="020B0600070205080204" pitchFamily="50" charset="-128"/>
            </a:rPr>
            <a:t>520</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人）</a:t>
          </a:r>
        </a:p>
        <a:p>
          <a:r>
            <a:rPr kumimoji="1" lang="ja-JP" altLang="en-US" sz="1200">
              <a:latin typeface="ＭＳ Ｐゴシック" panose="020B0600070205080204" pitchFamily="50" charset="-128"/>
              <a:ea typeface="ＭＳ Ｐゴシック" panose="020B0600070205080204" pitchFamily="50" charset="-128"/>
            </a:rPr>
            <a:t>　市の面積が広大であり、合併前の旧町村ごとに市民センター、保育園等を配置しており類似団体よりも上回っている。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年度からの第２次定員適正化計画で定めた削減目標（令和２年度までの５年間で▲</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人）を達成した。また、令和２年度には分庁舎を統合し、旧町村ごとの市民センター職員数の見直しを行った。さらに、第３次定員適正化計画では、令和２年度以降の</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年間の削減目標（一般行政職員数▲</a:t>
          </a:r>
          <a:r>
            <a:rPr kumimoji="1" lang="en-US" altLang="ja-JP" sz="1200">
              <a:latin typeface="ＭＳ Ｐゴシック" panose="020B0600070205080204" pitchFamily="50" charset="-128"/>
              <a:ea typeface="ＭＳ Ｐゴシック" panose="020B0600070205080204" pitchFamily="50" charset="-128"/>
            </a:rPr>
            <a:t>101</a:t>
          </a:r>
          <a:r>
            <a:rPr kumimoji="1" lang="ja-JP" altLang="en-US" sz="1200">
              <a:latin typeface="ＭＳ Ｐゴシック" panose="020B0600070205080204" pitchFamily="50" charset="-128"/>
              <a:ea typeface="ＭＳ Ｐゴシック" panose="020B0600070205080204" pitchFamily="50" charset="-128"/>
            </a:rPr>
            <a:t>人）を設定しているが、庁舎統合による業務の効率化や行政組織の再編・統合により、計画的に職員配置の適正化を進めていく。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70565</xdr:rowOff>
    </xdr:from>
    <xdr:to>
      <xdr:col>81</xdr:col>
      <xdr:colOff>44450</xdr:colOff>
      <xdr:row>63</xdr:row>
      <xdr:rowOff>97710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871915"/>
          <a:ext cx="838200" cy="2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64532</xdr:rowOff>
    </xdr:from>
    <xdr:to>
      <xdr:col>77</xdr:col>
      <xdr:colOff>44450</xdr:colOff>
      <xdr:row>63</xdr:row>
      <xdr:rowOff>70565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86588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64532</xdr:rowOff>
    </xdr:from>
    <xdr:to>
      <xdr:col>72</xdr:col>
      <xdr:colOff>203200</xdr:colOff>
      <xdr:row>63</xdr:row>
      <xdr:rowOff>87154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865882"/>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66596</xdr:rowOff>
    </xdr:from>
    <xdr:to>
      <xdr:col>73</xdr:col>
      <xdr:colOff>44450</xdr:colOff>
      <xdr:row>60</xdr:row>
      <xdr:rowOff>168196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5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6923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2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84138</xdr:rowOff>
    </xdr:from>
    <xdr:to>
      <xdr:col>68</xdr:col>
      <xdr:colOff>152400</xdr:colOff>
      <xdr:row>63</xdr:row>
      <xdr:rowOff>87154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885488"/>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53022</xdr:rowOff>
    </xdr:from>
    <xdr:to>
      <xdr:col>68</xdr:col>
      <xdr:colOff>203200</xdr:colOff>
      <xdr:row>60</xdr:row>
      <xdr:rowOff>154622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4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164799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42466</xdr:rowOff>
    </xdr:from>
    <xdr:to>
      <xdr:col>64</xdr:col>
      <xdr:colOff>152400</xdr:colOff>
      <xdr:row>60</xdr:row>
      <xdr:rowOff>144066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154243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09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46910</xdr:rowOff>
    </xdr:from>
    <xdr:to>
      <xdr:col>81</xdr:col>
      <xdr:colOff>95250</xdr:colOff>
      <xdr:row>63</xdr:row>
      <xdr:rowOff>148510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8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18987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82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19765</xdr:rowOff>
    </xdr:from>
    <xdr:to>
      <xdr:col>77</xdr:col>
      <xdr:colOff>95250</xdr:colOff>
      <xdr:row>63</xdr:row>
      <xdr:rowOff>121365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82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106142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907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13732</xdr:rowOff>
    </xdr:from>
    <xdr:to>
      <xdr:col>73</xdr:col>
      <xdr:colOff>44450</xdr:colOff>
      <xdr:row>63</xdr:row>
      <xdr:rowOff>115332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81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100109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90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36354</xdr:rowOff>
    </xdr:from>
    <xdr:to>
      <xdr:col>68</xdr:col>
      <xdr:colOff>203200</xdr:colOff>
      <xdr:row>63</xdr:row>
      <xdr:rowOff>137954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83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122731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924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33338</xdr:rowOff>
    </xdr:from>
    <xdr:to>
      <xdr:col>64</xdr:col>
      <xdr:colOff>152400</xdr:colOff>
      <xdr:row>63</xdr:row>
      <xdr:rowOff>134938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119715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年度まで前年度決算剰余金等を活用しながら、既発債の繰上償還を積極的に実施したため、実質公債費比率は低い値で推移しており、地方債の許可基準となる</a:t>
          </a:r>
          <a:r>
            <a:rPr kumimoji="1" lang="en-US" altLang="ja-JP" sz="1100">
              <a:latin typeface="ＭＳ Ｐゴシック" panose="020B0600070205080204" pitchFamily="50" charset="-128"/>
              <a:ea typeface="ＭＳ Ｐゴシック" panose="020B0600070205080204" pitchFamily="50" charset="-128"/>
            </a:rPr>
            <a:t>18.0</a:t>
          </a:r>
          <a:r>
            <a:rPr kumimoji="1" lang="ja-JP" altLang="en-US" sz="1100">
              <a:latin typeface="ＭＳ Ｐゴシック" panose="020B0600070205080204" pitchFamily="50" charset="-128"/>
              <a:ea typeface="ＭＳ Ｐゴシック" panose="020B0600070205080204" pitchFamily="50" charset="-128"/>
            </a:rPr>
            <a:t>％以下を大きく下回っている。</a:t>
          </a:r>
        </a:p>
        <a:p>
          <a:r>
            <a:rPr kumimoji="1" lang="ja-JP" altLang="en-US" sz="1100">
              <a:latin typeface="ＭＳ Ｐゴシック" panose="020B0600070205080204" pitchFamily="50" charset="-128"/>
              <a:ea typeface="ＭＳ Ｐゴシック" panose="020B0600070205080204" pitchFamily="50" charset="-128"/>
            </a:rPr>
            <a:t>　ただし、財政運営上の方針により、令和元年度以降は繰上償還を実施していない（今後の一般財源の不足を見据え、純繰越金の使途を基金積立に変更した。）ため、今後の実質公債費比率は上昇傾向が見込まれる。</a:t>
          </a:r>
        </a:p>
        <a:p>
          <a:r>
            <a:rPr kumimoji="1" lang="ja-JP" altLang="en-US" sz="1100">
              <a:latin typeface="ＭＳ Ｐゴシック" panose="020B0600070205080204" pitchFamily="50" charset="-128"/>
              <a:ea typeface="ＭＳ Ｐゴシック" panose="020B0600070205080204" pitchFamily="50" charset="-128"/>
            </a:rPr>
            <a:t>　また、令和２年度以降は合併特例債が発行できず、その分を交付税措置率の低い地方債に振り替えていることや、過去の大型建設事業に係る元金償還の開始により、中期的な実質公債費比率は、</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％まで増加する見通しである。</a:t>
          </a:r>
        </a:p>
        <a:p>
          <a:r>
            <a:rPr kumimoji="1" lang="ja-JP" altLang="en-US" sz="1100">
              <a:latin typeface="ＭＳ Ｐゴシック" panose="020B0600070205080204" pitchFamily="50" charset="-128"/>
              <a:ea typeface="ＭＳ Ｐゴシック" panose="020B0600070205080204" pitchFamily="50" charset="-128"/>
            </a:rPr>
            <a:t>　今後も適切な水準を維持するためには、地方債発行規模の適切な圧縮が必要であると考える。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159657</xdr:rowOff>
    </xdr:from>
    <xdr:to>
      <xdr:col>81</xdr:col>
      <xdr:colOff>44450</xdr:colOff>
      <xdr:row>39</xdr:row>
      <xdr:rowOff>57150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66747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102205</xdr:rowOff>
    </xdr:from>
    <xdr:to>
      <xdr:col>77</xdr:col>
      <xdr:colOff>44450</xdr:colOff>
      <xdr:row>38</xdr:row>
      <xdr:rowOff>159657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66173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33262</xdr:rowOff>
    </xdr:from>
    <xdr:to>
      <xdr:col>72</xdr:col>
      <xdr:colOff>203200</xdr:colOff>
      <xdr:row>38</xdr:row>
      <xdr:rowOff>102205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65483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33262</xdr:rowOff>
    </xdr:from>
    <xdr:to>
      <xdr:col>68</xdr:col>
      <xdr:colOff>152400</xdr:colOff>
      <xdr:row>38</xdr:row>
      <xdr:rowOff>56243</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65483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128105</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108857</xdr:rowOff>
    </xdr:from>
    <xdr:to>
      <xdr:col>77</xdr:col>
      <xdr:colOff>95250</xdr:colOff>
      <xdr:row>39</xdr:row>
      <xdr:rowOff>39007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49184</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51405</xdr:rowOff>
    </xdr:from>
    <xdr:to>
      <xdr:col>73</xdr:col>
      <xdr:colOff>44450</xdr:colOff>
      <xdr:row>38</xdr:row>
      <xdr:rowOff>153005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163182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153912</xdr:rowOff>
    </xdr:from>
    <xdr:to>
      <xdr:col>68</xdr:col>
      <xdr:colOff>203200</xdr:colOff>
      <xdr:row>38</xdr:row>
      <xdr:rowOff>84062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94239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5443</xdr:rowOff>
    </xdr:from>
    <xdr:to>
      <xdr:col>64</xdr:col>
      <xdr:colOff>152400</xdr:colOff>
      <xdr:row>38</xdr:row>
      <xdr:rowOff>107043</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117220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24</a:t>
          </a:r>
          <a:r>
            <a:rPr kumimoji="1" lang="ja-JP" altLang="en-US" sz="1000">
              <a:latin typeface="ＭＳ Ｐゴシック" panose="020B0600070205080204" pitchFamily="50" charset="-128"/>
              <a:ea typeface="ＭＳ Ｐゴシック" panose="020B0600070205080204" pitchFamily="50" charset="-128"/>
            </a:rPr>
            <a:t>年度から継続して将来負担は生じていない。主たる要因は、「①繰上償還を積極的に実施し、起債残額の圧縮に努めてきたこと」、「②合併特例債、辺地対策事業債、過疎対策事業債等の交付税措置率の高い地方債を多く活用しており、交付税で措置される見込額が大きいこと」及び「③基金積立を適切に継続した結果、地方債の償還に充当可能な基金を確保できていること」の</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点が挙げられる。</a:t>
          </a:r>
        </a:p>
        <a:p>
          <a:r>
            <a:rPr kumimoji="1" lang="ja-JP" altLang="en-US" sz="1000">
              <a:latin typeface="ＭＳ Ｐゴシック" panose="020B0600070205080204" pitchFamily="50" charset="-128"/>
              <a:ea typeface="ＭＳ Ｐゴシック" panose="020B0600070205080204" pitchFamily="50" charset="-128"/>
            </a:rPr>
            <a:t>　しかし、令和２年度以降は、合併特例債の発行期間終了に伴い、交付税措置率の低い地方債へシフトせざるを得ない状況である。また、中長期的には、人口減に伴う市税・普通交付税の減少、各種インフラの維持管理経費の増加が見込まれ、今以上に基金の取崩しが増加し、充当可能基金残高が減少していく見通しである。</a:t>
          </a:r>
        </a:p>
        <a:p>
          <a:r>
            <a:rPr kumimoji="1" lang="ja-JP" altLang="en-US" sz="1000">
              <a:latin typeface="ＭＳ Ｐゴシック" panose="020B0600070205080204" pitchFamily="50" charset="-128"/>
              <a:ea typeface="ＭＳ Ｐゴシック" panose="020B0600070205080204" pitchFamily="50" charset="-128"/>
            </a:rPr>
            <a:t>　したがって、将来負担を発生させないためには、継続的な地方債の発行額の抑制、財源確保・予算規模の見直しを適切に行う必要がある。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2762</xdr:rowOff>
    </xdr:from>
    <xdr:to>
      <xdr:col>77</xdr:col>
      <xdr:colOff>95250</xdr:colOff>
      <xdr:row>16</xdr:row>
      <xdr:rowOff>104362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103029</xdr:rowOff>
    </xdr:from>
    <xdr:to>
      <xdr:col>73</xdr:col>
      <xdr:colOff>44450</xdr:colOff>
      <xdr:row>16</xdr:row>
      <xdr:rowOff>33179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7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43356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44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101822</xdr:rowOff>
    </xdr:from>
    <xdr:to>
      <xdr:col>68</xdr:col>
      <xdr:colOff>203200</xdr:colOff>
      <xdr:row>16</xdr:row>
      <xdr:rowOff>31972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42149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138017</xdr:rowOff>
    </xdr:from>
    <xdr:to>
      <xdr:col>64</xdr:col>
      <xdr:colOff>152400</xdr:colOff>
      <xdr:row>16</xdr:row>
      <xdr:rowOff>68167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7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48,624
47,781
668.64
38,887,528
36,711,101
2,060,328
22,305,160
41,004,028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人件費に係る経常収支比率は、合併前の旧町村の給与水準及び体系を引き継いだ影響もあり、類似団体・全国平均に比べて低い状態が続いている。</a:t>
          </a:r>
        </a:p>
        <a:p>
          <a:r>
            <a:rPr kumimoji="1" lang="ja-JP" altLang="en-US" sz="1200">
              <a:latin typeface="ＭＳ Ｐゴシック" panose="020B0600070205080204" pitchFamily="50" charset="-128"/>
              <a:ea typeface="ＭＳ Ｐゴシック" panose="020B0600070205080204" pitchFamily="50" charset="-128"/>
            </a:rPr>
            <a:t>　職員数は、旧町村単位に設置している市民センター及び保育園に職員を配置しているため、類似団体に比して多い。しかし、定員適正化計画に沿った職員数の見直しや、統合庁舎への移行及び</a:t>
          </a:r>
          <a:r>
            <a:rPr kumimoji="1" lang="en-US" altLang="ja-JP" sz="1200">
              <a:latin typeface="ＭＳ Ｐゴシック" panose="020B0600070205080204" pitchFamily="50" charset="-128"/>
              <a:ea typeface="ＭＳ Ｐゴシック" panose="020B0600070205080204" pitchFamily="50" charset="-128"/>
            </a:rPr>
            <a:t>RPA</a:t>
          </a:r>
          <a:r>
            <a:rPr kumimoji="1" lang="ja-JP" altLang="en-US" sz="1200">
              <a:latin typeface="ＭＳ Ｐゴシック" panose="020B0600070205080204" pitchFamily="50" charset="-128"/>
              <a:ea typeface="ＭＳ Ｐゴシック" panose="020B0600070205080204" pitchFamily="50" charset="-128"/>
            </a:rPr>
            <a:t>導入による業務効率化を進めており、適正な水準となるように努めている。</a:t>
          </a:r>
        </a:p>
        <a:p>
          <a:r>
            <a:rPr kumimoji="1" lang="ja-JP" altLang="en-US" sz="1200">
              <a:latin typeface="ＭＳ Ｐゴシック" panose="020B0600070205080204" pitchFamily="50" charset="-128"/>
              <a:ea typeface="ＭＳ Ｐゴシック" panose="020B0600070205080204" pitchFamily="50" charset="-128"/>
            </a:rPr>
            <a:t>　一方、給与費は、初任給、昇給等を国に準じており、ラスパイレス指数も類似団体平均より低くなっていることから、適正な水準であると考える。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118836</xdr:rowOff>
    </xdr:from>
    <xdr:to>
      <xdr:col>24</xdr:col>
      <xdr:colOff>25400</xdr:colOff>
      <xdr:row>36</xdr:row>
      <xdr:rowOff>23586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1195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137886</xdr:rowOff>
    </xdr:from>
    <xdr:to>
      <xdr:col>19</xdr:col>
      <xdr:colOff>187325</xdr:colOff>
      <xdr:row>36</xdr:row>
      <xdr:rowOff>23586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9671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137886</xdr:rowOff>
    </xdr:from>
    <xdr:to>
      <xdr:col>15</xdr:col>
      <xdr:colOff>98425</xdr:colOff>
      <xdr:row>34</xdr:row>
      <xdr:rowOff>170543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967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40822</xdr:rowOff>
    </xdr:from>
    <xdr:to>
      <xdr:col>15</xdr:col>
      <xdr:colOff>149225</xdr:colOff>
      <xdr:row>37</xdr:row>
      <xdr:rowOff>142422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127199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137886</xdr:rowOff>
    </xdr:from>
    <xdr:to>
      <xdr:col>11</xdr:col>
      <xdr:colOff>9525</xdr:colOff>
      <xdr:row>34</xdr:row>
      <xdr:rowOff>170543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967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40822</xdr:rowOff>
    </xdr:from>
    <xdr:to>
      <xdr:col>11</xdr:col>
      <xdr:colOff>60325</xdr:colOff>
      <xdr:row>37</xdr:row>
      <xdr:rowOff>142422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127199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40822</xdr:rowOff>
    </xdr:from>
    <xdr:to>
      <xdr:col>6</xdr:col>
      <xdr:colOff>171450</xdr:colOff>
      <xdr:row>37</xdr:row>
      <xdr:rowOff>142422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127199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68036</xdr:rowOff>
    </xdr:from>
    <xdr:to>
      <xdr:col>24</xdr:col>
      <xdr:colOff>76200</xdr:colOff>
      <xdr:row>35</xdr:row>
      <xdr:rowOff>169636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84563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144236</xdr:rowOff>
    </xdr:from>
    <xdr:to>
      <xdr:col>20</xdr:col>
      <xdr:colOff>38100</xdr:colOff>
      <xdr:row>36</xdr:row>
      <xdr:rowOff>74386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84563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87086</xdr:rowOff>
    </xdr:from>
    <xdr:to>
      <xdr:col>15</xdr:col>
      <xdr:colOff>149225</xdr:colOff>
      <xdr:row>35</xdr:row>
      <xdr:rowOff>17236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27413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119743</xdr:rowOff>
    </xdr:from>
    <xdr:to>
      <xdr:col>11</xdr:col>
      <xdr:colOff>60325</xdr:colOff>
      <xdr:row>35</xdr:row>
      <xdr:rowOff>49893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60070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87086</xdr:rowOff>
    </xdr:from>
    <xdr:to>
      <xdr:col>6</xdr:col>
      <xdr:colOff>171450</xdr:colOff>
      <xdr:row>35</xdr:row>
      <xdr:rowOff>17236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27413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旧町村時代に設置した公共施設を引き継いでおり、類似団体と比較しても施設保有数が多く、それらに係る維持管理費が嵩んでいる。このため、財政計画ローリングに基づく計画的な事業の執行、事業精査による事業費抑制に努めてきた。結果として、経常経費に係る物件費は、類似団体の平均を下回る状態が続いている。</a:t>
          </a:r>
        </a:p>
        <a:p>
          <a:r>
            <a:rPr kumimoji="1" lang="ja-JP" altLang="en-US" sz="1300">
              <a:latin typeface="ＭＳ Ｐゴシック" panose="020B0600070205080204" pitchFamily="50" charset="-128"/>
              <a:ea typeface="ＭＳ Ｐゴシック" panose="020B0600070205080204" pitchFamily="50" charset="-128"/>
            </a:rPr>
            <a:t>　経常的な物件費の縮減には施設再編が不可欠なため、公共施設再編計画に基づく民間譲渡や統廃合により、財政規模に適した施設数へと見直しを進めていく必要がある。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27940</xdr:rowOff>
    </xdr:from>
    <xdr:to>
      <xdr:col>82</xdr:col>
      <xdr:colOff>107950</xdr:colOff>
      <xdr:row>16</xdr:row>
      <xdr:rowOff>43180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71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149860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863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8890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9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8890</xdr:rowOff>
    </xdr:from>
    <xdr:to>
      <xdr:col>69</xdr:col>
      <xdr:colOff>92075</xdr:colOff>
      <xdr:row>17</xdr:row>
      <xdr:rowOff>92710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23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165117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163830</xdr:rowOff>
    </xdr:from>
    <xdr:to>
      <xdr:col>78</xdr:col>
      <xdr:colOff>120650</xdr:colOff>
      <xdr:row>16</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104157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153687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例年と同様に、児童福祉費及び生活保護費が類似団体平均に比べて低いため、扶助費に係る経常収支比率が低くなっている。また、令和２年度に引き続き、新型コロナウイルス対策事業費が増嵩し、臨時経費の割合が高くなった分、経常経費の割合が低くなったことも影響している。</a:t>
          </a:r>
        </a:p>
        <a:p>
          <a:r>
            <a:rPr kumimoji="1" lang="ja-JP" altLang="en-US" sz="1200">
              <a:latin typeface="ＭＳ Ｐゴシック" panose="020B0600070205080204" pitchFamily="50" charset="-128"/>
              <a:ea typeface="ＭＳ Ｐゴシック" panose="020B0600070205080204" pitchFamily="50" charset="-128"/>
            </a:rPr>
            <a:t>　近年は、自立支援給付事業費（障害福祉サービスの給付）の増加が続いており、この比率は、中・長期的に上昇することが見込まれる。</a:t>
          </a:r>
        </a:p>
        <a:p>
          <a:r>
            <a:rPr kumimoji="1" lang="ja-JP" altLang="en-US" sz="1200">
              <a:latin typeface="ＭＳ Ｐゴシック" panose="020B0600070205080204" pitchFamily="50" charset="-128"/>
              <a:ea typeface="ＭＳ Ｐゴシック" panose="020B0600070205080204" pitchFamily="50" charset="-128"/>
            </a:rPr>
            <a:t>　経常的な扶助費は、削減が困難なものが多いため、その他の経費で歳出の抑制を図り、一般財源の確保に努める必要がある。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120650</xdr:rowOff>
    </xdr:from>
    <xdr:to>
      <xdr:col>24</xdr:col>
      <xdr:colOff>25400</xdr:colOff>
      <xdr:row>53</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207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55</xdr:row>
      <xdr:rowOff>19050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232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55</xdr:row>
      <xdr:rowOff>19050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398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114300</xdr:rowOff>
    </xdr:from>
    <xdr:to>
      <xdr:col>15</xdr:col>
      <xdr:colOff>149225</xdr:colOff>
      <xdr:row>59</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139700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8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137177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69850</xdr:rowOff>
    </xdr:from>
    <xdr:to>
      <xdr:col>24</xdr:col>
      <xdr:colOff>76200</xdr:colOff>
      <xdr:row>54</xdr:row>
      <xdr:rowOff>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139700</xdr:rowOff>
    </xdr:from>
    <xdr:to>
      <xdr:col>15</xdr:col>
      <xdr:colOff>149225</xdr:colOff>
      <xdr:row>55</xdr:row>
      <xdr:rowOff>69850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その他に係る経常収支比率が類似団体平均を上回り、前年度から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上昇している主な要因として、大雪による除雪経費の増加（</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百万円）、市内スキー場施設設備の修繕（</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百万円）が挙げられる。</a:t>
          </a:r>
        </a:p>
        <a:p>
          <a:r>
            <a:rPr kumimoji="1" lang="ja-JP" altLang="en-US" sz="1300">
              <a:latin typeface="ＭＳ Ｐゴシック" panose="020B0600070205080204" pitchFamily="50" charset="-128"/>
              <a:ea typeface="ＭＳ Ｐゴシック" panose="020B0600070205080204" pitchFamily="50" charset="-128"/>
            </a:rPr>
            <a:t>　なお、その他の項目は、維持補修費（除雪経費が含まれる。）が大部分を占めており、類似団体平均に比べて経費が嵩んでいる傾向にある。道路・橋りょうのほか、公共施設の老朽化等により、維持補修費が今後も増加することが見込まれるため、計画的な修繕、事業精査、そして公共施設の再編に努め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119380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139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55</xdr:row>
      <xdr:rowOff>138430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56</xdr:row>
      <xdr:rowOff>66040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681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40657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に比べて高い状態が続いている。このうち、公営企業会計に対する繰出金（病院事業会計及び下水道事業会計）、一部事務組合等への分担金（主に常備消防費及び清掃費）が大きなウエイトを占めており、毎年同様の傾向となっている。</a:t>
          </a:r>
        </a:p>
        <a:p>
          <a:r>
            <a:rPr kumimoji="1" lang="ja-JP" altLang="en-US" sz="1300">
              <a:latin typeface="ＭＳ Ｐゴシック" panose="020B0600070205080204" pitchFamily="50" charset="-128"/>
              <a:ea typeface="ＭＳ Ｐゴシック" panose="020B0600070205080204" pitchFamily="50" charset="-128"/>
            </a:rPr>
            <a:t>　分担金については削減が困難なものが多い。そのため、公営企業において、経営健全化計画に基づく収支の改善を図り、公営企業会計に対する基準外繰出金の圧縮を進める必要がある。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38</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780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38</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596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26416</xdr:rowOff>
    </xdr:from>
    <xdr:to>
      <xdr:col>73</xdr:col>
      <xdr:colOff>180975</xdr:colOff>
      <xdr:row>38</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5415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17272</xdr:rowOff>
    </xdr:from>
    <xdr:to>
      <xdr:col>69</xdr:col>
      <xdr:colOff>92075</xdr:colOff>
      <xdr:row>38</xdr:row>
      <xdr:rowOff>26416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5323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xdr:rowOff>
    </xdr:from>
    <xdr:to>
      <xdr:col>82</xdr:col>
      <xdr:colOff>158750</xdr:colOff>
      <xdr:row>38</xdr:row>
      <xdr:rowOff>113792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155719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147066</xdr:rowOff>
    </xdr:from>
    <xdr:to>
      <xdr:col>69</xdr:col>
      <xdr:colOff>142875</xdr:colOff>
      <xdr:row>38</xdr:row>
      <xdr:rowOff>77215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61993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公債費に係る経常収支比率は、合併特例債や過疎対策事業債を活用して実施した大型建設事業に係る償還額が嵩んでいるため、類似団体平均よりも高い状況が続いている。</a:t>
          </a:r>
        </a:p>
        <a:p>
          <a:r>
            <a:rPr kumimoji="1" lang="ja-JP" altLang="en-US" sz="1200">
              <a:latin typeface="ＭＳ Ｐゴシック" panose="020B0600070205080204" pitchFamily="50" charset="-128"/>
              <a:ea typeface="ＭＳ Ｐゴシック" panose="020B0600070205080204" pitchFamily="50" charset="-128"/>
            </a:rPr>
            <a:t>　公共施設の再編を進めていることから、新たな公共施設及びインフラの整備は減少傾向である。しかし、小・中学校の改修等が今後も計画的に予定されているため、この比率が急速に低下することはないと考えられる。</a:t>
          </a:r>
        </a:p>
        <a:p>
          <a:r>
            <a:rPr kumimoji="1" lang="ja-JP" altLang="en-US" sz="1200">
              <a:latin typeface="ＭＳ Ｐゴシック" panose="020B0600070205080204" pitchFamily="50" charset="-128"/>
              <a:ea typeface="ＭＳ Ｐゴシック" panose="020B0600070205080204" pitchFamily="50" charset="-128"/>
            </a:rPr>
            <a:t>　実質公債費比率に注視しながら、地方債充当事業の精査や地方債発行額の抑制に努めるとともに、場合によっては、可能な範囲での繰上償還の再開も検討する必要がある。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35561</xdr:rowOff>
    </xdr:from>
    <xdr:to>
      <xdr:col>24</xdr:col>
      <xdr:colOff>25400</xdr:colOff>
      <xdr:row>80</xdr:row>
      <xdr:rowOff>66039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7515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168911</xdr:rowOff>
    </xdr:from>
    <xdr:to>
      <xdr:col>19</xdr:col>
      <xdr:colOff>187325</xdr:colOff>
      <xdr:row>80</xdr:row>
      <xdr:rowOff>35561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7134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39370</xdr:rowOff>
    </xdr:from>
    <xdr:to>
      <xdr:col>15</xdr:col>
      <xdr:colOff>98425</xdr:colOff>
      <xdr:row>79</xdr:row>
      <xdr:rowOff>168911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5839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165100</xdr:rowOff>
    </xdr:from>
    <xdr:to>
      <xdr:col>11</xdr:col>
      <xdr:colOff>9525</xdr:colOff>
      <xdr:row>79</xdr:row>
      <xdr:rowOff>39370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53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80011</xdr:rowOff>
    </xdr:from>
    <xdr:to>
      <xdr:col>11</xdr:col>
      <xdr:colOff>60325</xdr:colOff>
      <xdr:row>78</xdr:row>
      <xdr:rowOff>10161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20338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43197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15239</xdr:rowOff>
    </xdr:from>
    <xdr:to>
      <xdr:col>24</xdr:col>
      <xdr:colOff>76200</xdr:colOff>
      <xdr:row>80</xdr:row>
      <xdr:rowOff>116839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158766</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156211</xdr:rowOff>
    </xdr:from>
    <xdr:to>
      <xdr:col>20</xdr:col>
      <xdr:colOff>38100</xdr:colOff>
      <xdr:row>80</xdr:row>
      <xdr:rowOff>86361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71138</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118111</xdr:rowOff>
    </xdr:from>
    <xdr:to>
      <xdr:col>15</xdr:col>
      <xdr:colOff>149225</xdr:colOff>
      <xdr:row>80</xdr:row>
      <xdr:rowOff>48261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33038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160020</xdr:rowOff>
    </xdr:from>
    <xdr:to>
      <xdr:col>11</xdr:col>
      <xdr:colOff>60325</xdr:colOff>
      <xdr:row>79</xdr:row>
      <xdr:rowOff>90170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74947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114300</xdr:rowOff>
    </xdr:from>
    <xdr:to>
      <xdr:col>6</xdr:col>
      <xdr:colOff>171450</xdr:colOff>
      <xdr:row>79</xdr:row>
      <xdr:rowOff>44450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29227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公債費以外に係る経常収支比率については、類似団体平均を下回る状態が続いている。</a:t>
          </a:r>
        </a:p>
        <a:p>
          <a:r>
            <a:rPr kumimoji="1" lang="ja-JP" altLang="en-US" sz="1300">
              <a:latin typeface="ＭＳ Ｐゴシック" panose="020B0600070205080204" pitchFamily="50" charset="-128"/>
              <a:ea typeface="ＭＳ Ｐゴシック" panose="020B0600070205080204" pitchFamily="50" charset="-128"/>
            </a:rPr>
            <a:t>　ただし、補助費等については、類似団体平均よりも高くなっているため、公営企業への基準外繰出金の圧縮のほか、市特有の事情を考慮する必要性が薄いものを積極的に見直し、改善を図る必要がある。</a:t>
          </a:r>
        </a:p>
        <a:p>
          <a:r>
            <a:rPr kumimoji="1" lang="ja-JP" altLang="en-US" sz="1300">
              <a:latin typeface="ＭＳ Ｐゴシック" panose="020B0600070205080204" pitchFamily="50" charset="-128"/>
              <a:ea typeface="ＭＳ Ｐゴシック" panose="020B0600070205080204" pitchFamily="50" charset="-128"/>
            </a:rPr>
            <a:t>　また、公共施設の保有数が多いことに起因する物件費及び維持補修費の増嵩については、公共施設再編計画に基づき、施設の再編・統廃合を進める。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75</xdr:row>
      <xdr:rowOff>97282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9514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97282</xdr:rowOff>
    </xdr:from>
    <xdr:to>
      <xdr:col>78</xdr:col>
      <xdr:colOff>69850</xdr:colOff>
      <xdr:row>75</xdr:row>
      <xdr:rowOff>115570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956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74422</xdr:rowOff>
    </xdr:from>
    <xdr:to>
      <xdr:col>73</xdr:col>
      <xdr:colOff>180975</xdr:colOff>
      <xdr:row>75</xdr:row>
      <xdr:rowOff>115570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9331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74422</xdr:rowOff>
    </xdr:from>
    <xdr:to>
      <xdr:col>69</xdr:col>
      <xdr:colOff>92075</xdr:colOff>
      <xdr:row>75</xdr:row>
      <xdr:rowOff>156718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9331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46482</xdr:rowOff>
    </xdr:from>
    <xdr:to>
      <xdr:col>78</xdr:col>
      <xdr:colOff>120650</xdr:colOff>
      <xdr:row>75</xdr:row>
      <xdr:rowOff>148081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158259</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64770</xdr:rowOff>
    </xdr:from>
    <xdr:to>
      <xdr:col>74</xdr:col>
      <xdr:colOff>31750</xdr:colOff>
      <xdr:row>75</xdr:row>
      <xdr:rowOff>166370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23622</xdr:rowOff>
    </xdr:from>
    <xdr:to>
      <xdr:col>69</xdr:col>
      <xdr:colOff>142875</xdr:colOff>
      <xdr:row>75</xdr:row>
      <xdr:rowOff>125222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135399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62182</xdr:rowOff>
    </xdr:from>
    <xdr:to>
      <xdr:col>29</xdr:col>
      <xdr:colOff>127000</xdr:colOff>
      <xdr:row>14</xdr:row>
      <xdr:rowOff>71312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510107"/>
          <a:ext cx="647700" cy="9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0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71312</xdr:rowOff>
    </xdr:from>
    <xdr:to>
      <xdr:col>26</xdr:col>
      <xdr:colOff>50800</xdr:colOff>
      <xdr:row>14</xdr:row>
      <xdr:rowOff>149608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519237"/>
          <a:ext cx="698500" cy="78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149608</xdr:rowOff>
    </xdr:from>
    <xdr:to>
      <xdr:col>22</xdr:col>
      <xdr:colOff>114300</xdr:colOff>
      <xdr:row>14</xdr:row>
      <xdr:rowOff>162381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597533"/>
          <a:ext cx="698500" cy="12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125582</xdr:rowOff>
    </xdr:from>
    <xdr:to>
      <xdr:col>22</xdr:col>
      <xdr:colOff>165100</xdr:colOff>
      <xdr:row>18</xdr:row>
      <xdr:rowOff>55732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40509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17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162381</xdr:rowOff>
    </xdr:from>
    <xdr:to>
      <xdr:col>18</xdr:col>
      <xdr:colOff>177800</xdr:colOff>
      <xdr:row>15</xdr:row>
      <xdr:rowOff>88143</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610306"/>
          <a:ext cx="698500" cy="97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143442</xdr:rowOff>
    </xdr:from>
    <xdr:to>
      <xdr:col>19</xdr:col>
      <xdr:colOff>38100</xdr:colOff>
      <xdr:row>18</xdr:row>
      <xdr:rowOff>73592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58369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19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158858</xdr:rowOff>
    </xdr:from>
    <xdr:to>
      <xdr:col>15</xdr:col>
      <xdr:colOff>101600</xdr:colOff>
      <xdr:row>18</xdr:row>
      <xdr:rowOff>89008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211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73785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07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11382</xdr:rowOff>
    </xdr:from>
    <xdr:to>
      <xdr:col>29</xdr:col>
      <xdr:colOff>177800</xdr:colOff>
      <xdr:row>14</xdr:row>
      <xdr:rowOff>112982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459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27909</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30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20512</xdr:rowOff>
    </xdr:from>
    <xdr:to>
      <xdr:col>26</xdr:col>
      <xdr:colOff>101600</xdr:colOff>
      <xdr:row>14</xdr:row>
      <xdr:rowOff>122112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468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132289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23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98808</xdr:rowOff>
    </xdr:from>
    <xdr:to>
      <xdr:col>22</xdr:col>
      <xdr:colOff>165100</xdr:colOff>
      <xdr:row>15</xdr:row>
      <xdr:rowOff>28958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546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39135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31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111581</xdr:rowOff>
    </xdr:from>
    <xdr:to>
      <xdr:col>19</xdr:col>
      <xdr:colOff>38100</xdr:colOff>
      <xdr:row>15</xdr:row>
      <xdr:rowOff>41731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559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51908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3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37343</xdr:rowOff>
    </xdr:from>
    <xdr:to>
      <xdr:col>15</xdr:col>
      <xdr:colOff>101600</xdr:colOff>
      <xdr:row>15</xdr:row>
      <xdr:rowOff>138943</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656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149120</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425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9467</xdr:rowOff>
    </xdr:from>
    <xdr:to>
      <xdr:col>29</xdr:col>
      <xdr:colOff>127000</xdr:colOff>
      <xdr:row>36</xdr:row>
      <xdr:rowOff>88726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962717"/>
          <a:ext cx="647700" cy="79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88726</xdr:rowOff>
    </xdr:from>
    <xdr:to>
      <xdr:col>26</xdr:col>
      <xdr:colOff>50800</xdr:colOff>
      <xdr:row>37</xdr:row>
      <xdr:rowOff>4764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041976"/>
          <a:ext cx="698500" cy="8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4764</xdr:rowOff>
    </xdr:from>
    <xdr:to>
      <xdr:col>22</xdr:col>
      <xdr:colOff>114300</xdr:colOff>
      <xdr:row>37</xdr:row>
      <xdr:rowOff>91273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129464"/>
          <a:ext cx="698500" cy="86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9155</xdr:rowOff>
    </xdr:from>
    <xdr:to>
      <xdr:col>22</xdr:col>
      <xdr:colOff>165100</xdr:colOff>
      <xdr:row>37</xdr:row>
      <xdr:rowOff>110755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7133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95532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22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91273</xdr:rowOff>
    </xdr:from>
    <xdr:to>
      <xdr:col>18</xdr:col>
      <xdr:colOff>177800</xdr:colOff>
      <xdr:row>37</xdr:row>
      <xdr:rowOff>94996</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7215973"/>
          <a:ext cx="698500" cy="3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165877</xdr:rowOff>
    </xdr:from>
    <xdr:to>
      <xdr:col>19</xdr:col>
      <xdr:colOff>38100</xdr:colOff>
      <xdr:row>37</xdr:row>
      <xdr:rowOff>96027</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7119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277654</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88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139784</xdr:rowOff>
    </xdr:from>
    <xdr:to>
      <xdr:col>15</xdr:col>
      <xdr:colOff>101600</xdr:colOff>
      <xdr:row>37</xdr:row>
      <xdr:rowOff>69934</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70930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251561</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861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301567</xdr:rowOff>
    </xdr:from>
    <xdr:to>
      <xdr:col>29</xdr:col>
      <xdr:colOff>177800</xdr:colOff>
      <xdr:row>36</xdr:row>
      <xdr:rowOff>60267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911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273644</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88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37926</xdr:rowOff>
    </xdr:from>
    <xdr:to>
      <xdr:col>26</xdr:col>
      <xdr:colOff>101600</xdr:colOff>
      <xdr:row>36</xdr:row>
      <xdr:rowOff>139526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91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124303</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07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125414</xdr:rowOff>
    </xdr:from>
    <xdr:to>
      <xdr:col>22</xdr:col>
      <xdr:colOff>165100</xdr:colOff>
      <xdr:row>37</xdr:row>
      <xdr:rowOff>55564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078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237191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84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40473</xdr:rowOff>
    </xdr:from>
    <xdr:to>
      <xdr:col>19</xdr:col>
      <xdr:colOff>38100</xdr:colOff>
      <xdr:row>37</xdr:row>
      <xdr:rowOff>142073</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165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126850</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25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44196</xdr:rowOff>
    </xdr:from>
    <xdr:to>
      <xdr:col>15</xdr:col>
      <xdr:colOff>101600</xdr:colOff>
      <xdr:row>37</xdr:row>
      <xdr:rowOff>145796</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168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130573</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25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48,624
47,781
668.64
38,887,528
36,711,101
2,060,328
22,305,160
41,004,028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4483</xdr:rowOff>
    </xdr:from>
    <xdr:to>
      <xdr:col>24</xdr:col>
      <xdr:colOff>63500</xdr:colOff>
      <xdr:row>34</xdr:row>
      <xdr:rowOff>45909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33783"/>
          <a:ext cx="838200" cy="4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45909</xdr:rowOff>
    </xdr:from>
    <xdr:to>
      <xdr:col>19</xdr:col>
      <xdr:colOff>177800</xdr:colOff>
      <xdr:row>35</xdr:row>
      <xdr:rowOff>72230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75209"/>
          <a:ext cx="889000" cy="19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72230</xdr:rowOff>
    </xdr:from>
    <xdr:to>
      <xdr:col>15</xdr:col>
      <xdr:colOff>50800</xdr:colOff>
      <xdr:row>35</xdr:row>
      <xdr:rowOff>74810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72980"/>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10539</xdr:rowOff>
    </xdr:from>
    <xdr:to>
      <xdr:col>15</xdr:col>
      <xdr:colOff>101600</xdr:colOff>
      <xdr:row>37</xdr:row>
      <xdr:rowOff>112139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103266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74810</xdr:rowOff>
    </xdr:from>
    <xdr:to>
      <xdr:col>10</xdr:col>
      <xdr:colOff>114300</xdr:colOff>
      <xdr:row>35</xdr:row>
      <xdr:rowOff>85211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75560"/>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21186</xdr:rowOff>
    </xdr:from>
    <xdr:to>
      <xdr:col>10</xdr:col>
      <xdr:colOff>165100</xdr:colOff>
      <xdr:row>37</xdr:row>
      <xdr:rowOff>122786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113913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34265</xdr:rowOff>
    </xdr:from>
    <xdr:to>
      <xdr:col>6</xdr:col>
      <xdr:colOff>38100</xdr:colOff>
      <xdr:row>37</xdr:row>
      <xdr:rowOff>135865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126992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125133</xdr:rowOff>
    </xdr:from>
    <xdr:to>
      <xdr:col>24</xdr:col>
      <xdr:colOff>114300</xdr:colOff>
      <xdr:row>34</xdr:row>
      <xdr:rowOff>55283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8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148010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3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166559</xdr:rowOff>
    </xdr:from>
    <xdr:to>
      <xdr:col>20</xdr:col>
      <xdr:colOff>38100</xdr:colOff>
      <xdr:row>34</xdr:row>
      <xdr:rowOff>96709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2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113236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21430</xdr:rowOff>
    </xdr:from>
    <xdr:to>
      <xdr:col>15</xdr:col>
      <xdr:colOff>101600</xdr:colOff>
      <xdr:row>35</xdr:row>
      <xdr:rowOff>123030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139557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9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24010</xdr:rowOff>
    </xdr:from>
    <xdr:to>
      <xdr:col>10</xdr:col>
      <xdr:colOff>165100</xdr:colOff>
      <xdr:row>35</xdr:row>
      <xdr:rowOff>125610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2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142137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34411</xdr:rowOff>
    </xdr:from>
    <xdr:to>
      <xdr:col>6</xdr:col>
      <xdr:colOff>38100</xdr:colOff>
      <xdr:row>35</xdr:row>
      <xdr:rowOff>136011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3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152538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64894</xdr:rowOff>
    </xdr:from>
    <xdr:to>
      <xdr:col>24</xdr:col>
      <xdr:colOff>63500</xdr:colOff>
      <xdr:row>55</xdr:row>
      <xdr:rowOff>89299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494644"/>
          <a:ext cx="838200" cy="2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89299</xdr:rowOff>
    </xdr:from>
    <xdr:to>
      <xdr:col>19</xdr:col>
      <xdr:colOff>177800</xdr:colOff>
      <xdr:row>55</xdr:row>
      <xdr:rowOff>115044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19049"/>
          <a:ext cx="889000" cy="2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115044</xdr:rowOff>
    </xdr:from>
    <xdr:to>
      <xdr:col>15</xdr:col>
      <xdr:colOff>50800</xdr:colOff>
      <xdr:row>56</xdr:row>
      <xdr:rowOff>3149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544794"/>
          <a:ext cx="889000" cy="5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15171</xdr:rowOff>
    </xdr:from>
    <xdr:to>
      <xdr:col>15</xdr:col>
      <xdr:colOff>101600</xdr:colOff>
      <xdr:row>57</xdr:row>
      <xdr:rowOff>116771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107898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158652</xdr:rowOff>
    </xdr:from>
    <xdr:to>
      <xdr:col>10</xdr:col>
      <xdr:colOff>114300</xdr:colOff>
      <xdr:row>56</xdr:row>
      <xdr:rowOff>3149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588402"/>
          <a:ext cx="889000" cy="1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45869</xdr:rowOff>
    </xdr:from>
    <xdr:to>
      <xdr:col>10</xdr:col>
      <xdr:colOff>165100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138596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48013</xdr:rowOff>
    </xdr:from>
    <xdr:to>
      <xdr:col>6</xdr:col>
      <xdr:colOff>38100</xdr:colOff>
      <xdr:row>57</xdr:row>
      <xdr:rowOff>149613</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140740</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14094</xdr:rowOff>
    </xdr:from>
    <xdr:to>
      <xdr:col>24</xdr:col>
      <xdr:colOff>114300</xdr:colOff>
      <xdr:row>55</xdr:row>
      <xdr:rowOff>115694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4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36971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9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38499</xdr:rowOff>
    </xdr:from>
    <xdr:to>
      <xdr:col>20</xdr:col>
      <xdr:colOff>38100</xdr:colOff>
      <xdr:row>55</xdr:row>
      <xdr:rowOff>140099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6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156626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64244</xdr:rowOff>
    </xdr:from>
    <xdr:to>
      <xdr:col>15</xdr:col>
      <xdr:colOff>101600</xdr:colOff>
      <xdr:row>55</xdr:row>
      <xdr:rowOff>165844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4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10921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26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123799</xdr:rowOff>
    </xdr:from>
    <xdr:to>
      <xdr:col>10</xdr:col>
      <xdr:colOff>165100</xdr:colOff>
      <xdr:row>56</xdr:row>
      <xdr:rowOff>53949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70476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107852</xdr:rowOff>
    </xdr:from>
    <xdr:to>
      <xdr:col>6</xdr:col>
      <xdr:colOff>38100</xdr:colOff>
      <xdr:row>56</xdr:row>
      <xdr:rowOff>38002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3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54529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31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159798</xdr:rowOff>
    </xdr:from>
    <xdr:to>
      <xdr:col>24</xdr:col>
      <xdr:colOff>63500</xdr:colOff>
      <xdr:row>76</xdr:row>
      <xdr:rowOff>61976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018548"/>
          <a:ext cx="838200" cy="7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50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61976</xdr:rowOff>
    </xdr:from>
    <xdr:to>
      <xdr:col>19</xdr:col>
      <xdr:colOff>177800</xdr:colOff>
      <xdr:row>77</xdr:row>
      <xdr:rowOff>111410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092176"/>
          <a:ext cx="889000" cy="2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103636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47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55918</xdr:rowOff>
    </xdr:from>
    <xdr:to>
      <xdr:col>15</xdr:col>
      <xdr:colOff>50800</xdr:colOff>
      <xdr:row>77</xdr:row>
      <xdr:rowOff>111410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257568"/>
          <a:ext cx="889000" cy="5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90996</xdr:rowOff>
    </xdr:from>
    <xdr:to>
      <xdr:col>15</xdr:col>
      <xdr:colOff>101600</xdr:colOff>
      <xdr:row>79</xdr:row>
      <xdr:rowOff>21146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64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12273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55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158693</xdr:rowOff>
    </xdr:from>
    <xdr:to>
      <xdr:col>10</xdr:col>
      <xdr:colOff>114300</xdr:colOff>
      <xdr:row>77</xdr:row>
      <xdr:rowOff>55918</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188893"/>
          <a:ext cx="889000" cy="6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87433</xdr:rowOff>
    </xdr:from>
    <xdr:to>
      <xdr:col>10</xdr:col>
      <xdr:colOff>165100</xdr:colOff>
      <xdr:row>79</xdr:row>
      <xdr:rowOff>17583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6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8710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5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71013</xdr:rowOff>
    </xdr:from>
    <xdr:to>
      <xdr:col>6</xdr:col>
      <xdr:colOff>38100</xdr:colOff>
      <xdr:row>79</xdr:row>
      <xdr:rowOff>1163</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4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163740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53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108998</xdr:rowOff>
    </xdr:from>
    <xdr:to>
      <xdr:col>24</xdr:col>
      <xdr:colOff>114300</xdr:colOff>
      <xdr:row>76</xdr:row>
      <xdr:rowOff>39148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96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131875</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81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11176</xdr:rowOff>
    </xdr:from>
    <xdr:to>
      <xdr:col>20</xdr:col>
      <xdr:colOff>38100</xdr:colOff>
      <xdr:row>76</xdr:row>
      <xdr:rowOff>112776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0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129303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281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60610</xdr:rowOff>
    </xdr:from>
    <xdr:to>
      <xdr:col>15</xdr:col>
      <xdr:colOff>101600</xdr:colOff>
      <xdr:row>77</xdr:row>
      <xdr:rowOff>162210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7287</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303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5118</xdr:rowOff>
    </xdr:from>
    <xdr:to>
      <xdr:col>10</xdr:col>
      <xdr:colOff>165100</xdr:colOff>
      <xdr:row>77</xdr:row>
      <xdr:rowOff>106718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123245</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298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107893</xdr:rowOff>
    </xdr:from>
    <xdr:to>
      <xdr:col>6</xdr:col>
      <xdr:colOff>38100</xdr:colOff>
      <xdr:row>77</xdr:row>
      <xdr:rowOff>38043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13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54570</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291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114973</xdr:rowOff>
    </xdr:from>
    <xdr:to>
      <xdr:col>24</xdr:col>
      <xdr:colOff>63500</xdr:colOff>
      <xdr:row>98</xdr:row>
      <xdr:rowOff>138392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745623"/>
          <a:ext cx="838200" cy="1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138392</xdr:rowOff>
    </xdr:from>
    <xdr:to>
      <xdr:col>19</xdr:col>
      <xdr:colOff>177800</xdr:colOff>
      <xdr:row>98</xdr:row>
      <xdr:rowOff>143638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940492"/>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143638</xdr:rowOff>
    </xdr:from>
    <xdr:to>
      <xdr:col>15</xdr:col>
      <xdr:colOff>50800</xdr:colOff>
      <xdr:row>98</xdr:row>
      <xdr:rowOff>162954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45738"/>
          <a:ext cx="889000" cy="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31483</xdr:rowOff>
    </xdr:from>
    <xdr:to>
      <xdr:col>15</xdr:col>
      <xdr:colOff>101600</xdr:colOff>
      <xdr:row>97</xdr:row>
      <xdr:rowOff>133083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149610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162954</xdr:rowOff>
    </xdr:from>
    <xdr:to>
      <xdr:col>10</xdr:col>
      <xdr:colOff>114300</xdr:colOff>
      <xdr:row>99</xdr:row>
      <xdr:rowOff>25794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650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80975</xdr:rowOff>
    </xdr:from>
    <xdr:to>
      <xdr:col>10</xdr:col>
      <xdr:colOff>165100</xdr:colOff>
      <xdr:row>98</xdr:row>
      <xdr:rowOff>11125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27652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84252</xdr:rowOff>
    </xdr:from>
    <xdr:to>
      <xdr:col>6</xdr:col>
      <xdr:colOff>38100</xdr:colOff>
      <xdr:row>98</xdr:row>
      <xdr:rowOff>14402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30929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64173</xdr:rowOff>
    </xdr:from>
    <xdr:to>
      <xdr:col>24</xdr:col>
      <xdr:colOff>114300</xdr:colOff>
      <xdr:row>97</xdr:row>
      <xdr:rowOff>165773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9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42600</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7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87592</xdr:rowOff>
    </xdr:from>
    <xdr:to>
      <xdr:col>20</xdr:col>
      <xdr:colOff>38100</xdr:colOff>
      <xdr:row>99</xdr:row>
      <xdr:rowOff>17742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8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8869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92838</xdr:rowOff>
    </xdr:from>
    <xdr:to>
      <xdr:col>15</xdr:col>
      <xdr:colOff>101600</xdr:colOff>
      <xdr:row>99</xdr:row>
      <xdr:rowOff>22988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9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14115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8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112154</xdr:rowOff>
    </xdr:from>
    <xdr:to>
      <xdr:col>10</xdr:col>
      <xdr:colOff>165100</xdr:colOff>
      <xdr:row>99</xdr:row>
      <xdr:rowOff>42304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1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33431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146444</xdr:rowOff>
    </xdr:from>
    <xdr:to>
      <xdr:col>6</xdr:col>
      <xdr:colOff>38100</xdr:colOff>
      <xdr:row>99</xdr:row>
      <xdr:rowOff>76594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4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67721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4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102461</xdr:rowOff>
    </xdr:from>
    <xdr:to>
      <xdr:col>54</xdr:col>
      <xdr:colOff>189865</xdr:colOff>
      <xdr:row>37</xdr:row>
      <xdr:rowOff>167978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931761"/>
          <a:ext cx="1270" cy="57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355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1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167978</xdr:rowOff>
    </xdr:from>
    <xdr:to>
      <xdr:col>55</xdr:col>
      <xdr:colOff>88900</xdr:colOff>
      <xdr:row>37</xdr:row>
      <xdr:rowOff>167978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11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49138</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70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102461</xdr:rowOff>
    </xdr:from>
    <xdr:to>
      <xdr:col>55</xdr:col>
      <xdr:colOff>88900</xdr:colOff>
      <xdr:row>34</xdr:row>
      <xdr:rowOff>102461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931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63252</xdr:rowOff>
    </xdr:from>
    <xdr:to>
      <xdr:col>55</xdr:col>
      <xdr:colOff>0</xdr:colOff>
      <xdr:row>35</xdr:row>
      <xdr:rowOff>77982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549652"/>
          <a:ext cx="838200" cy="52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40686</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12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62259</xdr:rowOff>
    </xdr:from>
    <xdr:to>
      <xdr:col>55</xdr:col>
      <xdr:colOff>50800</xdr:colOff>
      <xdr:row>36</xdr:row>
      <xdr:rowOff>163859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63252</xdr:rowOff>
    </xdr:from>
    <xdr:to>
      <xdr:col>50</xdr:col>
      <xdr:colOff>114300</xdr:colOff>
      <xdr:row>35</xdr:row>
      <xdr:rowOff>81000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549652"/>
          <a:ext cx="889000" cy="53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97248</xdr:rowOff>
    </xdr:from>
    <xdr:to>
      <xdr:col>50</xdr:col>
      <xdr:colOff>165100</xdr:colOff>
      <xdr:row>34</xdr:row>
      <xdr:rowOff>27398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75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18525</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84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80488</xdr:rowOff>
    </xdr:from>
    <xdr:to>
      <xdr:col>45</xdr:col>
      <xdr:colOff>177800</xdr:colOff>
      <xdr:row>35</xdr:row>
      <xdr:rowOff>81000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081238"/>
          <a:ext cx="8890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34644</xdr:rowOff>
    </xdr:from>
    <xdr:to>
      <xdr:col>46</xdr:col>
      <xdr:colOff>38100</xdr:colOff>
      <xdr:row>37</xdr:row>
      <xdr:rowOff>136244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127371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80488</xdr:rowOff>
    </xdr:from>
    <xdr:to>
      <xdr:col>41</xdr:col>
      <xdr:colOff>50800</xdr:colOff>
      <xdr:row>35</xdr:row>
      <xdr:rowOff>120603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081238"/>
          <a:ext cx="889000" cy="4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53494</xdr:rowOff>
    </xdr:from>
    <xdr:to>
      <xdr:col>41</xdr:col>
      <xdr:colOff>101600</xdr:colOff>
      <xdr:row>37</xdr:row>
      <xdr:rowOff>155094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146221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59662</xdr:rowOff>
    </xdr:from>
    <xdr:to>
      <xdr:col>36</xdr:col>
      <xdr:colOff>165100</xdr:colOff>
      <xdr:row>37</xdr:row>
      <xdr:rowOff>161262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152389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27182</xdr:rowOff>
    </xdr:from>
    <xdr:to>
      <xdr:col>55</xdr:col>
      <xdr:colOff>50800</xdr:colOff>
      <xdr:row>35</xdr:row>
      <xdr:rowOff>128782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50059</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87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12452</xdr:rowOff>
    </xdr:from>
    <xdr:to>
      <xdr:col>50</xdr:col>
      <xdr:colOff>165100</xdr:colOff>
      <xdr:row>32</xdr:row>
      <xdr:rowOff>114052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49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130579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27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30200</xdr:rowOff>
    </xdr:from>
    <xdr:to>
      <xdr:col>46</xdr:col>
      <xdr:colOff>38100</xdr:colOff>
      <xdr:row>35</xdr:row>
      <xdr:rowOff>131800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0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148327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80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29688</xdr:rowOff>
    </xdr:from>
    <xdr:to>
      <xdr:col>41</xdr:col>
      <xdr:colOff>101600</xdr:colOff>
      <xdr:row>35</xdr:row>
      <xdr:rowOff>131288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03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147815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61795" y="580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69803</xdr:rowOff>
    </xdr:from>
    <xdr:to>
      <xdr:col>36</xdr:col>
      <xdr:colOff>165100</xdr:colOff>
      <xdr:row>35</xdr:row>
      <xdr:rowOff>171403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07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16480</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672795" y="584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12972</xdr:rowOff>
    </xdr:from>
    <xdr:to>
      <xdr:col>55</xdr:col>
      <xdr:colOff>0</xdr:colOff>
      <xdr:row>55</xdr:row>
      <xdr:rowOff>103597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442722"/>
          <a:ext cx="838200" cy="9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27526</xdr:rowOff>
    </xdr:from>
    <xdr:to>
      <xdr:col>50</xdr:col>
      <xdr:colOff>114300</xdr:colOff>
      <xdr:row>55</xdr:row>
      <xdr:rowOff>103597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114376"/>
          <a:ext cx="889000" cy="41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27526</xdr:rowOff>
    </xdr:from>
    <xdr:to>
      <xdr:col>45</xdr:col>
      <xdr:colOff>177800</xdr:colOff>
      <xdr:row>55</xdr:row>
      <xdr:rowOff>150711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114376"/>
          <a:ext cx="889000" cy="46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32641</xdr:rowOff>
    </xdr:from>
    <xdr:to>
      <xdr:col>46</xdr:col>
      <xdr:colOff>38100</xdr:colOff>
      <xdr:row>56</xdr:row>
      <xdr:rowOff>134241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3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125368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7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5459</xdr:rowOff>
    </xdr:from>
    <xdr:to>
      <xdr:col>41</xdr:col>
      <xdr:colOff>50800</xdr:colOff>
      <xdr:row>55</xdr:row>
      <xdr:rowOff>150711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263759"/>
          <a:ext cx="889000" cy="31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91308</xdr:rowOff>
    </xdr:from>
    <xdr:to>
      <xdr:col>41</xdr:col>
      <xdr:colOff>101600</xdr:colOff>
      <xdr:row>57</xdr:row>
      <xdr:rowOff>21458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9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12585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78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95682</xdr:rowOff>
    </xdr:from>
    <xdr:to>
      <xdr:col>36</xdr:col>
      <xdr:colOff>165100</xdr:colOff>
      <xdr:row>57</xdr:row>
      <xdr:rowOff>25832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16959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7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133622</xdr:rowOff>
    </xdr:from>
    <xdr:to>
      <xdr:col>55</xdr:col>
      <xdr:colOff>50800</xdr:colOff>
      <xdr:row>55</xdr:row>
      <xdr:rowOff>63772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3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156499</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24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52797</xdr:rowOff>
    </xdr:from>
    <xdr:to>
      <xdr:col>50</xdr:col>
      <xdr:colOff>165100</xdr:colOff>
      <xdr:row>55</xdr:row>
      <xdr:rowOff>154397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48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170924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25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148176</xdr:rowOff>
    </xdr:from>
    <xdr:to>
      <xdr:col>46</xdr:col>
      <xdr:colOff>38100</xdr:colOff>
      <xdr:row>53</xdr:row>
      <xdr:rowOff>78326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06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94853</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5" y="883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99911</xdr:rowOff>
    </xdr:from>
    <xdr:to>
      <xdr:col>41</xdr:col>
      <xdr:colOff>101600</xdr:colOff>
      <xdr:row>56</xdr:row>
      <xdr:rowOff>30061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52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46588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30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126109</xdr:rowOff>
    </xdr:from>
    <xdr:to>
      <xdr:col>36</xdr:col>
      <xdr:colOff>165100</xdr:colOff>
      <xdr:row>54</xdr:row>
      <xdr:rowOff>56259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21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72786</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898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29414</xdr:rowOff>
    </xdr:from>
    <xdr:to>
      <xdr:col>55</xdr:col>
      <xdr:colOff>0</xdr:colOff>
      <xdr:row>78</xdr:row>
      <xdr:rowOff>32779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231064"/>
          <a:ext cx="838200" cy="17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68521</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129311</xdr:rowOff>
    </xdr:from>
    <xdr:to>
      <xdr:col>50</xdr:col>
      <xdr:colOff>114300</xdr:colOff>
      <xdr:row>78</xdr:row>
      <xdr:rowOff>32779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330961"/>
          <a:ext cx="889000" cy="7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88227</xdr:rowOff>
    </xdr:from>
    <xdr:to>
      <xdr:col>45</xdr:col>
      <xdr:colOff>177800</xdr:colOff>
      <xdr:row>77</xdr:row>
      <xdr:rowOff>129311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289877"/>
          <a:ext cx="889000" cy="4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36834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68580</xdr:rowOff>
    </xdr:from>
    <xdr:to>
      <xdr:col>41</xdr:col>
      <xdr:colOff>50800</xdr:colOff>
      <xdr:row>77</xdr:row>
      <xdr:rowOff>88227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098780"/>
          <a:ext cx="889000" cy="19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78033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53395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150064</xdr:rowOff>
    </xdr:from>
    <xdr:to>
      <xdr:col>55</xdr:col>
      <xdr:colOff>50800</xdr:colOff>
      <xdr:row>77</xdr:row>
      <xdr:rowOff>80214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1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1491</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03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153429</xdr:rowOff>
    </xdr:from>
    <xdr:to>
      <xdr:col>50</xdr:col>
      <xdr:colOff>165100</xdr:colOff>
      <xdr:row>78</xdr:row>
      <xdr:rowOff>83579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5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74706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44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78511</xdr:rowOff>
    </xdr:from>
    <xdr:to>
      <xdr:col>46</xdr:col>
      <xdr:colOff>38100</xdr:colOff>
      <xdr:row>78</xdr:row>
      <xdr:rowOff>8661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8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25188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0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37427</xdr:rowOff>
    </xdr:from>
    <xdr:to>
      <xdr:col>41</xdr:col>
      <xdr:colOff>101600</xdr:colOff>
      <xdr:row>77</xdr:row>
      <xdr:rowOff>139027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3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155554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01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17780</xdr:rowOff>
    </xdr:from>
    <xdr:to>
      <xdr:col>36</xdr:col>
      <xdr:colOff>165100</xdr:colOff>
      <xdr:row>76</xdr:row>
      <xdr:rowOff>119380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0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135907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8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164633</xdr:rowOff>
    </xdr:from>
    <xdr:to>
      <xdr:col>55</xdr:col>
      <xdr:colOff>0</xdr:colOff>
      <xdr:row>97</xdr:row>
      <xdr:rowOff>53975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623833"/>
          <a:ext cx="838200" cy="6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160221</xdr:rowOff>
    </xdr:from>
    <xdr:to>
      <xdr:col>50</xdr:col>
      <xdr:colOff>114300</xdr:colOff>
      <xdr:row>96</xdr:row>
      <xdr:rowOff>164633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276521"/>
          <a:ext cx="889000" cy="34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160221</xdr:rowOff>
    </xdr:from>
    <xdr:to>
      <xdr:col>45</xdr:col>
      <xdr:colOff>177800</xdr:colOff>
      <xdr:row>97</xdr:row>
      <xdr:rowOff>103978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276521"/>
          <a:ext cx="889000" cy="45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71069</xdr:rowOff>
    </xdr:from>
    <xdr:to>
      <xdr:col>46</xdr:col>
      <xdr:colOff>38100</xdr:colOff>
      <xdr:row>98</xdr:row>
      <xdr:rowOff>1219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70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163796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139852</xdr:rowOff>
    </xdr:from>
    <xdr:to>
      <xdr:col>41</xdr:col>
      <xdr:colOff>50800</xdr:colOff>
      <xdr:row>97</xdr:row>
      <xdr:rowOff>103978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599052"/>
          <a:ext cx="889000" cy="13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105992</xdr:rowOff>
    </xdr:from>
    <xdr:to>
      <xdr:col>41</xdr:col>
      <xdr:colOff>101600</xdr:colOff>
      <xdr:row>98</xdr:row>
      <xdr:rowOff>36142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73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27269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82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126420</xdr:rowOff>
    </xdr:from>
    <xdr:to>
      <xdr:col>36</xdr:col>
      <xdr:colOff>165100</xdr:colOff>
      <xdr:row>98</xdr:row>
      <xdr:rowOff>56570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75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47697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84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3175</xdr:rowOff>
    </xdr:from>
    <xdr:to>
      <xdr:col>55</xdr:col>
      <xdr:colOff>50800</xdr:colOff>
      <xdr:row>97</xdr:row>
      <xdr:rowOff>104775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26052</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48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113833</xdr:rowOff>
    </xdr:from>
    <xdr:to>
      <xdr:col>50</xdr:col>
      <xdr:colOff>165100</xdr:colOff>
      <xdr:row>97</xdr:row>
      <xdr:rowOff>43983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57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60510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34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109421</xdr:rowOff>
    </xdr:from>
    <xdr:to>
      <xdr:col>46</xdr:col>
      <xdr:colOff>38100</xdr:colOff>
      <xdr:row>95</xdr:row>
      <xdr:rowOff>39571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22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56098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00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53178</xdr:rowOff>
    </xdr:from>
    <xdr:to>
      <xdr:col>41</xdr:col>
      <xdr:colOff>101600</xdr:colOff>
      <xdr:row>97</xdr:row>
      <xdr:rowOff>154778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6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171305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45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89052</xdr:rowOff>
    </xdr:from>
    <xdr:to>
      <xdr:col>36</xdr:col>
      <xdr:colOff>165100</xdr:colOff>
      <xdr:row>97</xdr:row>
      <xdr:rowOff>19202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5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35729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32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163475</xdr:rowOff>
    </xdr:from>
    <xdr:to>
      <xdr:col>85</xdr:col>
      <xdr:colOff>127000</xdr:colOff>
      <xdr:row>39</xdr:row>
      <xdr:rowOff>42414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678575"/>
          <a:ext cx="838200" cy="5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142802</xdr:rowOff>
    </xdr:from>
    <xdr:to>
      <xdr:col>81</xdr:col>
      <xdr:colOff>50800</xdr:colOff>
      <xdr:row>39</xdr:row>
      <xdr:rowOff>42414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57902"/>
          <a:ext cx="889000" cy="7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88624</xdr:rowOff>
    </xdr:from>
    <xdr:to>
      <xdr:col>76</xdr:col>
      <xdr:colOff>114300</xdr:colOff>
      <xdr:row>38</xdr:row>
      <xdr:rowOff>142802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03724"/>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110650</xdr:rowOff>
    </xdr:from>
    <xdr:to>
      <xdr:col>76</xdr:col>
      <xdr:colOff>165100</xdr:colOff>
      <xdr:row>39</xdr:row>
      <xdr:rowOff>40800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2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31927</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71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88624</xdr:rowOff>
    </xdr:from>
    <xdr:to>
      <xdr:col>71</xdr:col>
      <xdr:colOff>177800</xdr:colOff>
      <xdr:row>38</xdr:row>
      <xdr:rowOff>94960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603724"/>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148467</xdr:rowOff>
    </xdr:from>
    <xdr:to>
      <xdr:col>72</xdr:col>
      <xdr:colOff>38100</xdr:colOff>
      <xdr:row>39</xdr:row>
      <xdr:rowOff>78617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6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69744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75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5363</xdr:rowOff>
    </xdr:from>
    <xdr:to>
      <xdr:col>67</xdr:col>
      <xdr:colOff>101600</xdr:colOff>
      <xdr:row>39</xdr:row>
      <xdr:rowOff>106963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9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98090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78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112675</xdr:rowOff>
    </xdr:from>
    <xdr:to>
      <xdr:col>85</xdr:col>
      <xdr:colOff>177800</xdr:colOff>
      <xdr:row>39</xdr:row>
      <xdr:rowOff>42825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64944</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8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163064</xdr:rowOff>
    </xdr:from>
    <xdr:to>
      <xdr:col>81</xdr:col>
      <xdr:colOff>101600</xdr:colOff>
      <xdr:row>39</xdr:row>
      <xdr:rowOff>93214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7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84341</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77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92002</xdr:rowOff>
    </xdr:from>
    <xdr:to>
      <xdr:col>76</xdr:col>
      <xdr:colOff>165100</xdr:colOff>
      <xdr:row>39</xdr:row>
      <xdr:rowOff>22152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0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38680</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57428" y="6382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37824</xdr:rowOff>
    </xdr:from>
    <xdr:to>
      <xdr:col>72</xdr:col>
      <xdr:colOff>38100</xdr:colOff>
      <xdr:row>38</xdr:row>
      <xdr:rowOff>139424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5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155951</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32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44160</xdr:rowOff>
    </xdr:from>
    <xdr:to>
      <xdr:col>67</xdr:col>
      <xdr:colOff>101600</xdr:colOff>
      <xdr:row>38</xdr:row>
      <xdr:rowOff>145760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55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162287</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33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102209</xdr:rowOff>
    </xdr:from>
    <xdr:to>
      <xdr:col>85</xdr:col>
      <xdr:colOff>127000</xdr:colOff>
      <xdr:row>72</xdr:row>
      <xdr:rowOff>5055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275159"/>
          <a:ext cx="838200" cy="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5055</xdr:rowOff>
    </xdr:from>
    <xdr:to>
      <xdr:col>81</xdr:col>
      <xdr:colOff>50800</xdr:colOff>
      <xdr:row>72</xdr:row>
      <xdr:rowOff>68402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349455"/>
          <a:ext cx="889000" cy="6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75493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151676</xdr:rowOff>
    </xdr:from>
    <xdr:to>
      <xdr:col>76</xdr:col>
      <xdr:colOff>114300</xdr:colOff>
      <xdr:row>72</xdr:row>
      <xdr:rowOff>68402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324626"/>
          <a:ext cx="889000" cy="8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166915</xdr:rowOff>
    </xdr:from>
    <xdr:to>
      <xdr:col>76</xdr:col>
      <xdr:colOff>165100</xdr:colOff>
      <xdr:row>76</xdr:row>
      <xdr:rowOff>97065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88192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11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115888</xdr:rowOff>
    </xdr:from>
    <xdr:to>
      <xdr:col>71</xdr:col>
      <xdr:colOff>177800</xdr:colOff>
      <xdr:row>71</xdr:row>
      <xdr:rowOff>151676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117388"/>
          <a:ext cx="889000" cy="20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159423</xdr:rowOff>
    </xdr:from>
    <xdr:to>
      <xdr:col>72</xdr:col>
      <xdr:colOff>38100</xdr:colOff>
      <xdr:row>76</xdr:row>
      <xdr:rowOff>89573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80700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1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161455</xdr:rowOff>
    </xdr:from>
    <xdr:to>
      <xdr:col>67</xdr:col>
      <xdr:colOff>101600</xdr:colOff>
      <xdr:row>76</xdr:row>
      <xdr:rowOff>91605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82732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11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51409</xdr:rowOff>
    </xdr:from>
    <xdr:to>
      <xdr:col>85</xdr:col>
      <xdr:colOff>177800</xdr:colOff>
      <xdr:row>71</xdr:row>
      <xdr:rowOff>153009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22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74286</xdr:rowOff>
    </xdr:from>
    <xdr:ext cx="599010"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075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125705</xdr:rowOff>
    </xdr:from>
    <xdr:to>
      <xdr:col>81</xdr:col>
      <xdr:colOff>101600</xdr:colOff>
      <xdr:row>72</xdr:row>
      <xdr:rowOff>55855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2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72382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07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17602</xdr:rowOff>
    </xdr:from>
    <xdr:to>
      <xdr:col>76</xdr:col>
      <xdr:colOff>165100</xdr:colOff>
      <xdr:row>72</xdr:row>
      <xdr:rowOff>119202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36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135729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100876</xdr:rowOff>
    </xdr:from>
    <xdr:to>
      <xdr:col>72</xdr:col>
      <xdr:colOff>38100</xdr:colOff>
      <xdr:row>72</xdr:row>
      <xdr:rowOff>31026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2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47553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04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65088</xdr:rowOff>
    </xdr:from>
    <xdr:to>
      <xdr:col>67</xdr:col>
      <xdr:colOff>101600</xdr:colOff>
      <xdr:row>70</xdr:row>
      <xdr:rowOff>166688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06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11765</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14795" y="1184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152260</xdr:rowOff>
    </xdr:from>
    <xdr:to>
      <xdr:col>85</xdr:col>
      <xdr:colOff>127000</xdr:colOff>
      <xdr:row>96</xdr:row>
      <xdr:rowOff>149022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440010"/>
          <a:ext cx="838200" cy="16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126746</xdr:rowOff>
    </xdr:from>
    <xdr:to>
      <xdr:col>81</xdr:col>
      <xdr:colOff>50800</xdr:colOff>
      <xdr:row>96</xdr:row>
      <xdr:rowOff>149022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585946"/>
          <a:ext cx="889000" cy="2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159097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126746</xdr:rowOff>
    </xdr:from>
    <xdr:to>
      <xdr:col>76</xdr:col>
      <xdr:colOff>114300</xdr:colOff>
      <xdr:row>97</xdr:row>
      <xdr:rowOff>39154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585946"/>
          <a:ext cx="889000" cy="8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162661</xdr:rowOff>
    </xdr:from>
    <xdr:to>
      <xdr:col>76</xdr:col>
      <xdr:colOff>165100</xdr:colOff>
      <xdr:row>98</xdr:row>
      <xdr:rowOff>92811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83938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132042</xdr:rowOff>
    </xdr:from>
    <xdr:to>
      <xdr:col>71</xdr:col>
      <xdr:colOff>177800</xdr:colOff>
      <xdr:row>97</xdr:row>
      <xdr:rowOff>39154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248342"/>
          <a:ext cx="889000" cy="42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142990</xdr:rowOff>
    </xdr:from>
    <xdr:to>
      <xdr:col>72</xdr:col>
      <xdr:colOff>38100</xdr:colOff>
      <xdr:row>98</xdr:row>
      <xdr:rowOff>73140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64267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11812</xdr:rowOff>
    </xdr:from>
    <xdr:to>
      <xdr:col>67</xdr:col>
      <xdr:colOff>101600</xdr:colOff>
      <xdr:row>98</xdr:row>
      <xdr:rowOff>113412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104539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101460</xdr:rowOff>
    </xdr:from>
    <xdr:to>
      <xdr:col>85</xdr:col>
      <xdr:colOff>177800</xdr:colOff>
      <xdr:row>96</xdr:row>
      <xdr:rowOff>31610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3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124337</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2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98222</xdr:rowOff>
    </xdr:from>
    <xdr:to>
      <xdr:col>81</xdr:col>
      <xdr:colOff>101600</xdr:colOff>
      <xdr:row>97</xdr:row>
      <xdr:rowOff>28372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55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44899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33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75946</xdr:rowOff>
    </xdr:from>
    <xdr:to>
      <xdr:col>76</xdr:col>
      <xdr:colOff>165100</xdr:colOff>
      <xdr:row>97</xdr:row>
      <xdr:rowOff>6096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53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22623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31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159804</xdr:rowOff>
    </xdr:from>
    <xdr:to>
      <xdr:col>72</xdr:col>
      <xdr:colOff>38100</xdr:colOff>
      <xdr:row>97</xdr:row>
      <xdr:rowOff>89954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6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106481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39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81242</xdr:rowOff>
    </xdr:from>
    <xdr:to>
      <xdr:col>67</xdr:col>
      <xdr:colOff>101600</xdr:colOff>
      <xdr:row>95</xdr:row>
      <xdr:rowOff>11392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1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27919</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597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19799</xdr:rowOff>
    </xdr:from>
    <xdr:to>
      <xdr:col>116</xdr:col>
      <xdr:colOff>63500</xdr:colOff>
      <xdr:row>35</xdr:row>
      <xdr:rowOff>54166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020549"/>
          <a:ext cx="838200" cy="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120972</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64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54166</xdr:rowOff>
    </xdr:from>
    <xdr:to>
      <xdr:col>111</xdr:col>
      <xdr:colOff>177800</xdr:colOff>
      <xdr:row>35</xdr:row>
      <xdr:rowOff>122212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054916"/>
          <a:ext cx="889000" cy="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82758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5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30543</xdr:rowOff>
    </xdr:from>
    <xdr:to>
      <xdr:col>107</xdr:col>
      <xdr:colOff>50800</xdr:colOff>
      <xdr:row>35</xdr:row>
      <xdr:rowOff>122212</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031293"/>
          <a:ext cx="889000" cy="9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61735</xdr:rowOff>
    </xdr:from>
    <xdr:to>
      <xdr:col>107</xdr:col>
      <xdr:colOff>101600</xdr:colOff>
      <xdr:row>38</xdr:row>
      <xdr:rowOff>163335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154462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30543</xdr:rowOff>
    </xdr:from>
    <xdr:to>
      <xdr:col>102</xdr:col>
      <xdr:colOff>114300</xdr:colOff>
      <xdr:row>35</xdr:row>
      <xdr:rowOff>85027</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031293"/>
          <a:ext cx="889000" cy="5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68593</xdr:rowOff>
    </xdr:from>
    <xdr:to>
      <xdr:col>102</xdr:col>
      <xdr:colOff>165100</xdr:colOff>
      <xdr:row>38</xdr:row>
      <xdr:rowOff>170193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161320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78384</xdr:rowOff>
    </xdr:from>
    <xdr:to>
      <xdr:col>98</xdr:col>
      <xdr:colOff>38100</xdr:colOff>
      <xdr:row>39</xdr:row>
      <xdr:rowOff>8534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171111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140449</xdr:rowOff>
    </xdr:from>
    <xdr:to>
      <xdr:col>116</xdr:col>
      <xdr:colOff>114300</xdr:colOff>
      <xdr:row>35</xdr:row>
      <xdr:rowOff>70599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59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163326</xdr:rowOff>
    </xdr:from>
    <xdr:ext cx="534377"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82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3366</xdr:rowOff>
    </xdr:from>
    <xdr:to>
      <xdr:col>112</xdr:col>
      <xdr:colOff>38100</xdr:colOff>
      <xdr:row>35</xdr:row>
      <xdr:rowOff>104966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00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121493</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56111" y="57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71412</xdr:rowOff>
    </xdr:from>
    <xdr:to>
      <xdr:col>107</xdr:col>
      <xdr:colOff>101600</xdr:colOff>
      <xdr:row>36</xdr:row>
      <xdr:rowOff>1562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07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18089</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67111" y="584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151193</xdr:rowOff>
    </xdr:from>
    <xdr:to>
      <xdr:col>102</xdr:col>
      <xdr:colOff>165100</xdr:colOff>
      <xdr:row>35</xdr:row>
      <xdr:rowOff>81343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598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97870</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278111" y="575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34227</xdr:rowOff>
    </xdr:from>
    <xdr:to>
      <xdr:col>98</xdr:col>
      <xdr:colOff>38100</xdr:colOff>
      <xdr:row>35</xdr:row>
      <xdr:rowOff>135827</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0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152354</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389111" y="581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47079</xdr:rowOff>
    </xdr:from>
    <xdr:to>
      <xdr:col>116</xdr:col>
      <xdr:colOff>63500</xdr:colOff>
      <xdr:row>57</xdr:row>
      <xdr:rowOff>119850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9819729"/>
          <a:ext cx="8382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84738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5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47079</xdr:rowOff>
    </xdr:from>
    <xdr:to>
      <xdr:col>111</xdr:col>
      <xdr:colOff>177800</xdr:colOff>
      <xdr:row>57</xdr:row>
      <xdr:rowOff>101333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819729"/>
          <a:ext cx="889000" cy="5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31361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101333</xdr:rowOff>
    </xdr:from>
    <xdr:to>
      <xdr:col>107</xdr:col>
      <xdr:colOff>50800</xdr:colOff>
      <xdr:row>57</xdr:row>
      <xdr:rowOff>104610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9873983"/>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67403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81597</xdr:rowOff>
    </xdr:from>
    <xdr:to>
      <xdr:col>102</xdr:col>
      <xdr:colOff>114300</xdr:colOff>
      <xdr:row>57</xdr:row>
      <xdr:rowOff>104610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9854247"/>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51896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69050</xdr:rowOff>
    </xdr:from>
    <xdr:to>
      <xdr:col>116</xdr:col>
      <xdr:colOff>114300</xdr:colOff>
      <xdr:row>57</xdr:row>
      <xdr:rowOff>170650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8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91927</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69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167729</xdr:rowOff>
    </xdr:from>
    <xdr:to>
      <xdr:col>112</xdr:col>
      <xdr:colOff>38100</xdr:colOff>
      <xdr:row>57</xdr:row>
      <xdr:rowOff>97879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76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114406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54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50533</xdr:rowOff>
    </xdr:from>
    <xdr:to>
      <xdr:col>107</xdr:col>
      <xdr:colOff>101600</xdr:colOff>
      <xdr:row>57</xdr:row>
      <xdr:rowOff>152133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82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168660</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59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53810</xdr:rowOff>
    </xdr:from>
    <xdr:to>
      <xdr:col>102</xdr:col>
      <xdr:colOff>165100</xdr:colOff>
      <xdr:row>57</xdr:row>
      <xdr:rowOff>155410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82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487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60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30797</xdr:rowOff>
    </xdr:from>
    <xdr:to>
      <xdr:col>98</xdr:col>
      <xdr:colOff>38100</xdr:colOff>
      <xdr:row>57</xdr:row>
      <xdr:rowOff>132397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80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148924</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57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136404</xdr:rowOff>
    </xdr:from>
    <xdr:to>
      <xdr:col>116</xdr:col>
      <xdr:colOff>63500</xdr:colOff>
      <xdr:row>76</xdr:row>
      <xdr:rowOff>14370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995154"/>
          <a:ext cx="8382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163818</xdr:rowOff>
    </xdr:from>
    <xdr:to>
      <xdr:col>111</xdr:col>
      <xdr:colOff>177800</xdr:colOff>
      <xdr:row>76</xdr:row>
      <xdr:rowOff>14370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022568"/>
          <a:ext cx="889000" cy="2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153185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163818</xdr:rowOff>
    </xdr:from>
    <xdr:to>
      <xdr:col>107</xdr:col>
      <xdr:colOff>50800</xdr:colOff>
      <xdr:row>76</xdr:row>
      <xdr:rowOff>76036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022568"/>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116712</xdr:rowOff>
    </xdr:from>
    <xdr:to>
      <xdr:col>107</xdr:col>
      <xdr:colOff>101600</xdr:colOff>
      <xdr:row>77</xdr:row>
      <xdr:rowOff>46862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37989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2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70168</xdr:rowOff>
    </xdr:from>
    <xdr:to>
      <xdr:col>102</xdr:col>
      <xdr:colOff>114300</xdr:colOff>
      <xdr:row>76</xdr:row>
      <xdr:rowOff>76036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100368"/>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91624</xdr:rowOff>
    </xdr:from>
    <xdr:to>
      <xdr:col>102</xdr:col>
      <xdr:colOff>165100</xdr:colOff>
      <xdr:row>77</xdr:row>
      <xdr:rowOff>21774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12901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2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85376</xdr:rowOff>
    </xdr:from>
    <xdr:to>
      <xdr:col>98</xdr:col>
      <xdr:colOff>38100</xdr:colOff>
      <xdr:row>77</xdr:row>
      <xdr:rowOff>15526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6653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85604</xdr:rowOff>
    </xdr:from>
    <xdr:to>
      <xdr:col>116</xdr:col>
      <xdr:colOff>114300</xdr:colOff>
      <xdr:row>76</xdr:row>
      <xdr:rowOff>15754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9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108481</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79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135020</xdr:rowOff>
    </xdr:from>
    <xdr:to>
      <xdr:col>112</xdr:col>
      <xdr:colOff>38100</xdr:colOff>
      <xdr:row>76</xdr:row>
      <xdr:rowOff>65170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99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81697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76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113017</xdr:rowOff>
    </xdr:from>
    <xdr:to>
      <xdr:col>107</xdr:col>
      <xdr:colOff>101600</xdr:colOff>
      <xdr:row>76</xdr:row>
      <xdr:rowOff>43166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9717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59694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7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25236</xdr:rowOff>
    </xdr:from>
    <xdr:to>
      <xdr:col>102</xdr:col>
      <xdr:colOff>165100</xdr:colOff>
      <xdr:row>76</xdr:row>
      <xdr:rowOff>126836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143362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83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19368</xdr:rowOff>
    </xdr:from>
    <xdr:to>
      <xdr:col>98</xdr:col>
      <xdr:colOff>38100</xdr:colOff>
      <xdr:row>76</xdr:row>
      <xdr:rowOff>120968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137495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82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住民一人当たりの歳出額は</a:t>
          </a:r>
          <a:r>
            <a:rPr kumimoji="1" lang="en-US" altLang="ja-JP" sz="1100">
              <a:latin typeface="ＭＳ Ｐゴシック" panose="020B0600070205080204" pitchFamily="50" charset="-128"/>
              <a:ea typeface="ＭＳ Ｐゴシック" panose="020B0600070205080204" pitchFamily="50" charset="-128"/>
            </a:rPr>
            <a:t>755,000</a:t>
          </a:r>
          <a:r>
            <a:rPr kumimoji="1" lang="ja-JP" altLang="en-US" sz="1100">
              <a:latin typeface="ＭＳ Ｐゴシック" panose="020B0600070205080204" pitchFamily="50" charset="-128"/>
              <a:ea typeface="ＭＳ Ｐゴシック" panose="020B0600070205080204" pitchFamily="50" charset="-128"/>
            </a:rPr>
            <a:t>円（前年比▲</a:t>
          </a:r>
          <a:r>
            <a:rPr kumimoji="1" lang="en-US" altLang="ja-JP" sz="1100">
              <a:latin typeface="ＭＳ Ｐゴシック" panose="020B0600070205080204" pitchFamily="50" charset="-128"/>
              <a:ea typeface="ＭＳ Ｐゴシック" panose="020B0600070205080204" pitchFamily="50" charset="-128"/>
            </a:rPr>
            <a:t>57,620</a:t>
          </a:r>
          <a:r>
            <a:rPr kumimoji="1" lang="ja-JP" altLang="en-US" sz="1100">
              <a:latin typeface="ＭＳ Ｐゴシック" panose="020B0600070205080204" pitchFamily="50" charset="-128"/>
              <a:ea typeface="ＭＳ Ｐゴシック" panose="020B0600070205080204" pitchFamily="50" charset="-128"/>
            </a:rPr>
            <a:t>円）となった。前年度と比較して、新型コロナウイルス対策関連の事業費が大幅に減少（▲</a:t>
          </a:r>
          <a:r>
            <a:rPr kumimoji="1" lang="en-US" altLang="ja-JP" sz="1100">
              <a:latin typeface="ＭＳ Ｐゴシック" panose="020B0600070205080204" pitchFamily="50" charset="-128"/>
              <a:ea typeface="ＭＳ Ｐゴシック" panose="020B0600070205080204" pitchFamily="50" charset="-128"/>
            </a:rPr>
            <a:t>5,262</a:t>
          </a:r>
          <a:r>
            <a:rPr kumimoji="1" lang="ja-JP" altLang="en-US" sz="1100">
              <a:latin typeface="ＭＳ Ｐゴシック" panose="020B0600070205080204" pitchFamily="50" charset="-128"/>
              <a:ea typeface="ＭＳ Ｐゴシック" panose="020B0600070205080204" pitchFamily="50" charset="-128"/>
            </a:rPr>
            <a:t>百万円）したことが、歳出決算総額を押し下げた要因となっている。令和３年度において、住民一人当たりの歳出額が大きく増減したもの、類似団体平均を大きく上回るものは以下のとおりである。</a:t>
          </a:r>
        </a:p>
        <a:p>
          <a:r>
            <a:rPr kumimoji="1" lang="ja-JP" altLang="en-US" sz="1100">
              <a:latin typeface="ＭＳ Ｐゴシック" panose="020B0600070205080204" pitchFamily="50" charset="-128"/>
              <a:ea typeface="ＭＳ Ｐゴシック" panose="020B0600070205080204" pitchFamily="50" charset="-128"/>
            </a:rPr>
            <a:t>　・維持補修費　</a:t>
          </a:r>
          <a:r>
            <a:rPr kumimoji="1" lang="en-US" altLang="ja-JP" sz="1100">
              <a:latin typeface="ＭＳ Ｐゴシック" panose="020B0600070205080204" pitchFamily="50" charset="-128"/>
              <a:ea typeface="ＭＳ Ｐゴシック" panose="020B0600070205080204" pitchFamily="50" charset="-128"/>
            </a:rPr>
            <a:t>29,945</a:t>
          </a:r>
          <a:r>
            <a:rPr kumimoji="1" lang="ja-JP" altLang="en-US" sz="1100">
              <a:latin typeface="ＭＳ Ｐゴシック" panose="020B0600070205080204" pitchFamily="50" charset="-128"/>
              <a:ea typeface="ＭＳ Ｐゴシック" panose="020B0600070205080204" pitchFamily="50" charset="-128"/>
            </a:rPr>
            <a:t>円（類似団体比＋</a:t>
          </a:r>
          <a:r>
            <a:rPr kumimoji="1" lang="en-US" altLang="ja-JP" sz="1100">
              <a:latin typeface="ＭＳ Ｐゴシック" panose="020B0600070205080204" pitchFamily="50" charset="-128"/>
              <a:ea typeface="ＭＳ Ｐゴシック" panose="020B0600070205080204" pitchFamily="50" charset="-128"/>
            </a:rPr>
            <a:t>21,229</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大雪により除雪経費が増加（</a:t>
          </a:r>
          <a:r>
            <a:rPr kumimoji="1" lang="en-US" altLang="ja-JP" sz="1100">
              <a:latin typeface="ＭＳ Ｐゴシック" panose="020B0600070205080204" pitchFamily="50" charset="-128"/>
              <a:ea typeface="ＭＳ Ｐゴシック" panose="020B0600070205080204" pitchFamily="50" charset="-128"/>
            </a:rPr>
            <a:t>+182</a:t>
          </a:r>
          <a:r>
            <a:rPr kumimoji="1" lang="ja-JP" altLang="en-US" sz="1100">
              <a:latin typeface="ＭＳ Ｐゴシック" panose="020B0600070205080204" pitchFamily="50" charset="-128"/>
              <a:ea typeface="ＭＳ Ｐゴシック" panose="020B0600070205080204" pitchFamily="50" charset="-128"/>
            </a:rPr>
            <a:t>百万円）したことにより、住民一人当たりの維持補修費が増加している。類似団体平均よりも高い状態が続いているため、計画的な修繕、事業精査、そして公共施設の再編を推進し、老朽化に伴う施設の維持修繕費の抑制を図る必要がある。</a:t>
          </a:r>
        </a:p>
        <a:p>
          <a:r>
            <a:rPr kumimoji="1" lang="ja-JP" altLang="en-US" sz="1100">
              <a:latin typeface="ＭＳ Ｐゴシック" panose="020B0600070205080204" pitchFamily="50" charset="-128"/>
              <a:ea typeface="ＭＳ Ｐゴシック" panose="020B0600070205080204" pitchFamily="50" charset="-128"/>
            </a:rPr>
            <a:t>　・扶助費　</a:t>
          </a:r>
          <a:r>
            <a:rPr kumimoji="1" lang="en-US" altLang="ja-JP" sz="1100">
              <a:latin typeface="ＭＳ Ｐゴシック" panose="020B0600070205080204" pitchFamily="50" charset="-128"/>
              <a:ea typeface="ＭＳ Ｐゴシック" panose="020B0600070205080204" pitchFamily="50" charset="-128"/>
            </a:rPr>
            <a:t>81,447</a:t>
          </a:r>
          <a:r>
            <a:rPr kumimoji="1" lang="ja-JP" altLang="en-US" sz="1100">
              <a:latin typeface="ＭＳ Ｐゴシック" panose="020B0600070205080204" pitchFamily="50" charset="-128"/>
              <a:ea typeface="ＭＳ Ｐゴシック" panose="020B0600070205080204" pitchFamily="50" charset="-128"/>
            </a:rPr>
            <a:t>円（前年比＋</a:t>
          </a:r>
          <a:r>
            <a:rPr kumimoji="1" lang="en-US" altLang="ja-JP" sz="1100">
              <a:latin typeface="ＭＳ Ｐゴシック" panose="020B0600070205080204" pitchFamily="50" charset="-128"/>
              <a:ea typeface="ＭＳ Ｐゴシック" panose="020B0600070205080204" pitchFamily="50" charset="-128"/>
            </a:rPr>
            <a:t>15,344</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新型コロナウイルス対策として実施した「子育て世帯への臨時特別給金（</a:t>
          </a:r>
          <a:r>
            <a:rPr kumimoji="1" lang="en-US" altLang="ja-JP" sz="1100">
              <a:latin typeface="ＭＳ Ｐゴシック" panose="020B0600070205080204" pitchFamily="50" charset="-128"/>
              <a:ea typeface="ＭＳ Ｐゴシック" panose="020B0600070205080204" pitchFamily="50" charset="-128"/>
            </a:rPr>
            <a:t>+563</a:t>
          </a:r>
          <a:r>
            <a:rPr kumimoji="1" lang="ja-JP" altLang="en-US" sz="1100">
              <a:latin typeface="ＭＳ Ｐゴシック" panose="020B0600070205080204" pitchFamily="50" charset="-128"/>
              <a:ea typeface="ＭＳ Ｐゴシック" panose="020B0600070205080204" pitchFamily="50" charset="-128"/>
            </a:rPr>
            <a:t>百万円）」、「住民税非課税世帯等臨時特別給付金（</a:t>
          </a:r>
          <a:r>
            <a:rPr kumimoji="1" lang="en-US" altLang="ja-JP" sz="1100">
              <a:latin typeface="ＭＳ Ｐゴシック" panose="020B0600070205080204" pitchFamily="50" charset="-128"/>
              <a:ea typeface="ＭＳ Ｐゴシック" panose="020B0600070205080204" pitchFamily="50" charset="-128"/>
            </a:rPr>
            <a:t>+267</a:t>
          </a:r>
          <a:r>
            <a:rPr kumimoji="1" lang="ja-JP" altLang="en-US" sz="1100">
              <a:latin typeface="ＭＳ Ｐゴシック" panose="020B0600070205080204" pitchFamily="50" charset="-128"/>
              <a:ea typeface="ＭＳ Ｐゴシック" panose="020B0600070205080204" pitchFamily="50" charset="-128"/>
            </a:rPr>
            <a:t>百万円）」などが住民一人当たりの扶助費の増加の主な要因である。</a:t>
          </a:r>
        </a:p>
        <a:p>
          <a:r>
            <a:rPr kumimoji="1" lang="ja-JP" altLang="en-US" sz="1100">
              <a:latin typeface="ＭＳ Ｐゴシック" panose="020B0600070205080204" pitchFamily="50" charset="-128"/>
              <a:ea typeface="ＭＳ Ｐゴシック" panose="020B0600070205080204" pitchFamily="50" charset="-128"/>
            </a:rPr>
            <a:t>　・補助費等　</a:t>
          </a:r>
          <a:r>
            <a:rPr kumimoji="1" lang="en-US" altLang="ja-JP" sz="1100">
              <a:latin typeface="ＭＳ Ｐゴシック" panose="020B0600070205080204" pitchFamily="50" charset="-128"/>
              <a:ea typeface="ＭＳ Ｐゴシック" panose="020B0600070205080204" pitchFamily="50" charset="-128"/>
            </a:rPr>
            <a:t>125,999</a:t>
          </a:r>
          <a:r>
            <a:rPr kumimoji="1" lang="ja-JP" altLang="en-US" sz="1100">
              <a:latin typeface="ＭＳ Ｐゴシック" panose="020B0600070205080204" pitchFamily="50" charset="-128"/>
              <a:ea typeface="ＭＳ Ｐゴシック" panose="020B0600070205080204" pitchFamily="50" charset="-128"/>
            </a:rPr>
            <a:t>円（前年比▲</a:t>
          </a:r>
          <a:r>
            <a:rPr kumimoji="1" lang="en-US" altLang="ja-JP" sz="1100">
              <a:latin typeface="ＭＳ Ｐゴシック" panose="020B0600070205080204" pitchFamily="50" charset="-128"/>
              <a:ea typeface="ＭＳ Ｐゴシック" panose="020B0600070205080204" pitchFamily="50" charset="-128"/>
            </a:rPr>
            <a:t>115,722</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新型コロナウイルス対策として実施した「特別定額給付金（▲</a:t>
          </a:r>
          <a:r>
            <a:rPr kumimoji="1" lang="en-US" altLang="ja-JP" sz="1100">
              <a:latin typeface="ＭＳ Ｐゴシック" panose="020B0600070205080204" pitchFamily="50" charset="-128"/>
              <a:ea typeface="ＭＳ Ｐゴシック" panose="020B0600070205080204" pitchFamily="50" charset="-128"/>
            </a:rPr>
            <a:t>4,988</a:t>
          </a:r>
          <a:r>
            <a:rPr kumimoji="1" lang="ja-JP" altLang="en-US" sz="1100">
              <a:latin typeface="ＭＳ Ｐゴシック" panose="020B0600070205080204" pitchFamily="50" charset="-128"/>
              <a:ea typeface="ＭＳ Ｐゴシック" panose="020B0600070205080204" pitchFamily="50" charset="-128"/>
            </a:rPr>
            <a:t>百万円）」の皆減により、住民一人当たりの補助費等が大幅に減少した。しかし、類似団体平均よりも高い状態が続いていることから、経常的な補助費のうち、見直しの余地があるものを改善していく必要がある。</a:t>
          </a:r>
        </a:p>
        <a:p>
          <a:r>
            <a:rPr kumimoji="1" lang="ja-JP" altLang="en-US" sz="1100">
              <a:latin typeface="ＭＳ Ｐゴシック" panose="020B0600070205080204" pitchFamily="50" charset="-128"/>
              <a:ea typeface="ＭＳ Ｐゴシック" panose="020B0600070205080204" pitchFamily="50" charset="-128"/>
            </a:rPr>
            <a:t>　・普通建設事業費　</a:t>
          </a:r>
          <a:r>
            <a:rPr kumimoji="1" lang="en-US" altLang="ja-JP" sz="1100">
              <a:latin typeface="ＭＳ Ｐゴシック" panose="020B0600070205080204" pitchFamily="50" charset="-128"/>
              <a:ea typeface="ＭＳ Ｐゴシック" panose="020B0600070205080204" pitchFamily="50" charset="-128"/>
            </a:rPr>
            <a:t>94,131</a:t>
          </a:r>
          <a:r>
            <a:rPr kumimoji="1" lang="ja-JP" altLang="en-US" sz="1100">
              <a:latin typeface="ＭＳ Ｐゴシック" panose="020B0600070205080204" pitchFamily="50" charset="-128"/>
              <a:ea typeface="ＭＳ Ｐゴシック" panose="020B0600070205080204" pitchFamily="50" charset="-128"/>
            </a:rPr>
            <a:t>円（前年度比＋</a:t>
          </a:r>
          <a:r>
            <a:rPr kumimoji="1" lang="en-US" altLang="ja-JP" sz="1100">
              <a:latin typeface="ＭＳ Ｐゴシック" panose="020B0600070205080204" pitchFamily="50" charset="-128"/>
              <a:ea typeface="ＭＳ Ｐゴシック" panose="020B0600070205080204" pitchFamily="50" charset="-128"/>
            </a:rPr>
            <a:t>11,893</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義務教育学校の整備（</a:t>
          </a:r>
          <a:r>
            <a:rPr kumimoji="1" lang="en-US" altLang="ja-JP" sz="1100">
              <a:latin typeface="ＭＳ Ｐゴシック" panose="020B0600070205080204" pitchFamily="50" charset="-128"/>
              <a:ea typeface="ＭＳ Ｐゴシック" panose="020B0600070205080204" pitchFamily="50" charset="-128"/>
            </a:rPr>
            <a:t>+307</a:t>
          </a:r>
          <a:r>
            <a:rPr kumimoji="1" lang="ja-JP" altLang="en-US" sz="1100">
              <a:latin typeface="ＭＳ Ｐゴシック" panose="020B0600070205080204" pitchFamily="50" charset="-128"/>
              <a:ea typeface="ＭＳ Ｐゴシック" panose="020B0600070205080204" pitchFamily="50" charset="-128"/>
            </a:rPr>
            <a:t>百万円）、干柿共同加工施設整備事業への補助（</a:t>
          </a:r>
          <a:r>
            <a:rPr kumimoji="1" lang="en-US" altLang="ja-JP" sz="1100">
              <a:latin typeface="ＭＳ Ｐゴシック" panose="020B0600070205080204" pitchFamily="50" charset="-128"/>
              <a:ea typeface="ＭＳ Ｐゴシック" panose="020B0600070205080204" pitchFamily="50" charset="-128"/>
            </a:rPr>
            <a:t>+243</a:t>
          </a:r>
          <a:r>
            <a:rPr kumimoji="1" lang="ja-JP" altLang="en-US" sz="1100">
              <a:latin typeface="ＭＳ Ｐゴシック" panose="020B0600070205080204" pitchFamily="50" charset="-128"/>
              <a:ea typeface="ＭＳ Ｐゴシック" panose="020B0600070205080204" pitchFamily="50" charset="-128"/>
            </a:rPr>
            <a:t>百万円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繰越分）などの大型建設事業の実施により、住民一人当たりの普通建設事業費が増加した。施設の再編等により中長期的には逓減していくが、今後も小・中学校の改修事業等が予定されおり、年度間での増減の発生が考えられる。</a:t>
          </a:r>
        </a:p>
        <a:p>
          <a:r>
            <a:rPr kumimoji="1" lang="ja-JP" altLang="en-US" sz="1100">
              <a:latin typeface="ＭＳ Ｐゴシック" panose="020B0600070205080204" pitchFamily="50" charset="-128"/>
              <a:ea typeface="ＭＳ Ｐゴシック" panose="020B0600070205080204" pitchFamily="50" charset="-128"/>
            </a:rPr>
            <a:t>　・公債費　</a:t>
          </a:r>
          <a:r>
            <a:rPr kumimoji="1" lang="en-US" altLang="ja-JP" sz="1100">
              <a:latin typeface="ＭＳ Ｐゴシック" panose="020B0600070205080204" pitchFamily="50" charset="-128"/>
              <a:ea typeface="ＭＳ Ｐゴシック" panose="020B0600070205080204" pitchFamily="50" charset="-128"/>
            </a:rPr>
            <a:t>103,452</a:t>
          </a:r>
          <a:r>
            <a:rPr kumimoji="1" lang="ja-JP" altLang="en-US" sz="1100">
              <a:latin typeface="ＭＳ Ｐゴシック" panose="020B0600070205080204" pitchFamily="50" charset="-128"/>
              <a:ea typeface="ＭＳ Ｐゴシック" panose="020B0600070205080204" pitchFamily="50" charset="-128"/>
            </a:rPr>
            <a:t>円（類似団体比</a:t>
          </a:r>
          <a:r>
            <a:rPr kumimoji="1" lang="en-US" altLang="ja-JP" sz="1100">
              <a:latin typeface="ＭＳ Ｐゴシック" panose="020B0600070205080204" pitchFamily="50" charset="-128"/>
              <a:ea typeface="ＭＳ Ｐゴシック" panose="020B0600070205080204" pitchFamily="50" charset="-128"/>
            </a:rPr>
            <a:t>+47,723</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合併特例債や過疎対策事業債を活用して実施した大型建設事業に係る償還額が嵩んでいるため、類似団体平均よりも住民一人当たりの公債費が高い状況が続いている。今後は、財政規模を考慮し、地方債の発行規模の抑制に努める必要がある。</a:t>
          </a:r>
        </a:p>
        <a:p>
          <a:r>
            <a:rPr kumimoji="1" lang="ja-JP" altLang="en-US" sz="1100">
              <a:latin typeface="ＭＳ Ｐゴシック" panose="020B0600070205080204" pitchFamily="50" charset="-128"/>
              <a:ea typeface="ＭＳ Ｐゴシック" panose="020B0600070205080204" pitchFamily="50" charset="-128"/>
            </a:rPr>
            <a:t>　・投資及び出資金　</a:t>
          </a:r>
          <a:r>
            <a:rPr kumimoji="1" lang="en-US" altLang="ja-JP" sz="1100">
              <a:latin typeface="ＭＳ Ｐゴシック" panose="020B0600070205080204" pitchFamily="50" charset="-128"/>
              <a:ea typeface="ＭＳ Ｐゴシック" panose="020B0600070205080204" pitchFamily="50" charset="-128"/>
            </a:rPr>
            <a:t>18,647</a:t>
          </a:r>
          <a:r>
            <a:rPr kumimoji="1" lang="ja-JP" altLang="en-US" sz="1100">
              <a:latin typeface="ＭＳ Ｐゴシック" panose="020B0600070205080204" pitchFamily="50" charset="-128"/>
              <a:ea typeface="ＭＳ Ｐゴシック" panose="020B0600070205080204" pitchFamily="50" charset="-128"/>
            </a:rPr>
            <a:t>円（類似団体比</a:t>
          </a:r>
          <a:r>
            <a:rPr kumimoji="1" lang="en-US" altLang="ja-JP" sz="1100">
              <a:latin typeface="ＭＳ Ｐゴシック" panose="020B0600070205080204" pitchFamily="50" charset="-128"/>
              <a:ea typeface="ＭＳ Ｐゴシック" panose="020B0600070205080204" pitchFamily="50" charset="-128"/>
            </a:rPr>
            <a:t>+13,555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病院事業会計及び下水道事業会計への繰出金である。市内に</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つの病院を有していること、市域が広大で人口密度も低いため下水道の維持管理経費が嵩むことから、類似団体平均よりも高い水準となっている。今後、経営改善及び基準外繰出金の圧縮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48,624
47,781
668.64
38,887,528
36,711,101
2,060,328
22,305,160
41,004,028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170398</xdr:rowOff>
    </xdr:from>
    <xdr:to>
      <xdr:col>24</xdr:col>
      <xdr:colOff>63500</xdr:colOff>
      <xdr:row>37</xdr:row>
      <xdr:rowOff>48260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42598"/>
          <a:ext cx="8382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132189</xdr:rowOff>
    </xdr:from>
    <xdr:to>
      <xdr:col>19</xdr:col>
      <xdr:colOff>177800</xdr:colOff>
      <xdr:row>36</xdr:row>
      <xdr:rowOff>170398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61489"/>
          <a:ext cx="889000" cy="38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132189</xdr:rowOff>
    </xdr:from>
    <xdr:to>
      <xdr:col>15</xdr:col>
      <xdr:colOff>50800</xdr:colOff>
      <xdr:row>36</xdr:row>
      <xdr:rowOff>77651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61489"/>
          <a:ext cx="889000" cy="28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113719</xdr:rowOff>
    </xdr:from>
    <xdr:to>
      <xdr:col>15</xdr:col>
      <xdr:colOff>101600</xdr:colOff>
      <xdr:row>39</xdr:row>
      <xdr:rowOff>43869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6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34996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72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77651</xdr:rowOff>
    </xdr:from>
    <xdr:to>
      <xdr:col>10</xdr:col>
      <xdr:colOff>114300</xdr:colOff>
      <xdr:row>36</xdr:row>
      <xdr:rowOff>111942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498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112740</xdr:rowOff>
    </xdr:from>
    <xdr:to>
      <xdr:col>10</xdr:col>
      <xdr:colOff>165100</xdr:colOff>
      <xdr:row>39</xdr:row>
      <xdr:rowOff>42890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62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34017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72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117311</xdr:rowOff>
    </xdr:from>
    <xdr:to>
      <xdr:col>6</xdr:col>
      <xdr:colOff>38100</xdr:colOff>
      <xdr:row>39</xdr:row>
      <xdr:rowOff>47461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63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38588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168910</xdr:rowOff>
    </xdr:from>
    <xdr:to>
      <xdr:col>24</xdr:col>
      <xdr:colOff>114300</xdr:colOff>
      <xdr:row>37</xdr:row>
      <xdr:rowOff>99060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119598</xdr:rowOff>
    </xdr:from>
    <xdr:to>
      <xdr:col>20</xdr:col>
      <xdr:colOff>38100</xdr:colOff>
      <xdr:row>37</xdr:row>
      <xdr:rowOff>49748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9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40875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8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81389</xdr:rowOff>
    </xdr:from>
    <xdr:to>
      <xdr:col>15</xdr:col>
      <xdr:colOff>101600</xdr:colOff>
      <xdr:row>35</xdr:row>
      <xdr:rowOff>11539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1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28066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8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26851</xdr:rowOff>
    </xdr:from>
    <xdr:to>
      <xdr:col>10</xdr:col>
      <xdr:colOff>165100</xdr:colOff>
      <xdr:row>36</xdr:row>
      <xdr:rowOff>128451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144978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61142</xdr:rowOff>
    </xdr:from>
    <xdr:to>
      <xdr:col>6</xdr:col>
      <xdr:colOff>38100</xdr:colOff>
      <xdr:row>36</xdr:row>
      <xdr:rowOff>162742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7819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0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74694</xdr:rowOff>
    </xdr:from>
    <xdr:to>
      <xdr:col>24</xdr:col>
      <xdr:colOff>63500</xdr:colOff>
      <xdr:row>56</xdr:row>
      <xdr:rowOff>143868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990094"/>
          <a:ext cx="838200" cy="75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74694</xdr:rowOff>
    </xdr:from>
    <xdr:to>
      <xdr:col>19</xdr:col>
      <xdr:colOff>177800</xdr:colOff>
      <xdr:row>56</xdr:row>
      <xdr:rowOff>97637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990094"/>
          <a:ext cx="889000" cy="70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74200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16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97637</xdr:rowOff>
    </xdr:from>
    <xdr:to>
      <xdr:col>15</xdr:col>
      <xdr:colOff>50800</xdr:colOff>
      <xdr:row>57</xdr:row>
      <xdr:rowOff>169807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698837"/>
          <a:ext cx="889000" cy="24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78354</xdr:rowOff>
    </xdr:from>
    <xdr:to>
      <xdr:col>15</xdr:col>
      <xdr:colOff>101600</xdr:colOff>
      <xdr:row>59</xdr:row>
      <xdr:rowOff>8504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2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171081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11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71410</xdr:rowOff>
    </xdr:from>
    <xdr:to>
      <xdr:col>10</xdr:col>
      <xdr:colOff>114300</xdr:colOff>
      <xdr:row>57</xdr:row>
      <xdr:rowOff>169807</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672610"/>
          <a:ext cx="889000" cy="26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89007</xdr:rowOff>
    </xdr:from>
    <xdr:to>
      <xdr:col>10</xdr:col>
      <xdr:colOff>165100</xdr:colOff>
      <xdr:row>59</xdr:row>
      <xdr:rowOff>19157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3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10284</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2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130841</xdr:rowOff>
    </xdr:from>
    <xdr:to>
      <xdr:col>6</xdr:col>
      <xdr:colOff>38100</xdr:colOff>
      <xdr:row>59</xdr:row>
      <xdr:rowOff>60991</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7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52118</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6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93068</xdr:rowOff>
    </xdr:from>
    <xdr:to>
      <xdr:col>24</xdr:col>
      <xdr:colOff>114300</xdr:colOff>
      <xdr:row>57</xdr:row>
      <xdr:rowOff>23218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69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115945</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54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23894</xdr:rowOff>
    </xdr:from>
    <xdr:to>
      <xdr:col>20</xdr:col>
      <xdr:colOff>38100</xdr:colOff>
      <xdr:row>52</xdr:row>
      <xdr:rowOff>125494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93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142021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71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46837</xdr:rowOff>
    </xdr:from>
    <xdr:to>
      <xdr:col>15</xdr:col>
      <xdr:colOff>101600</xdr:colOff>
      <xdr:row>56</xdr:row>
      <xdr:rowOff>148437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6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164964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42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119007</xdr:rowOff>
    </xdr:from>
    <xdr:to>
      <xdr:col>10</xdr:col>
      <xdr:colOff>165100</xdr:colOff>
      <xdr:row>58</xdr:row>
      <xdr:rowOff>49157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9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65684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20610</xdr:rowOff>
    </xdr:from>
    <xdr:to>
      <xdr:col>6</xdr:col>
      <xdr:colOff>38100</xdr:colOff>
      <xdr:row>56</xdr:row>
      <xdr:rowOff>122210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6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138737</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39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95066</xdr:rowOff>
    </xdr:from>
    <xdr:to>
      <xdr:col>24</xdr:col>
      <xdr:colOff>62865</xdr:colOff>
      <xdr:row>78</xdr:row>
      <xdr:rowOff>86998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096566"/>
          <a:ext cx="1270" cy="1363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90825</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46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86998</xdr:rowOff>
    </xdr:from>
    <xdr:to>
      <xdr:col>24</xdr:col>
      <xdr:colOff>152400</xdr:colOff>
      <xdr:row>78</xdr:row>
      <xdr:rowOff>86998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46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41743</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87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95066</xdr:rowOff>
    </xdr:from>
    <xdr:to>
      <xdr:col>24</xdr:col>
      <xdr:colOff>152400</xdr:colOff>
      <xdr:row>70</xdr:row>
      <xdr:rowOff>95066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09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63252</xdr:rowOff>
    </xdr:from>
    <xdr:to>
      <xdr:col>24</xdr:col>
      <xdr:colOff>63500</xdr:colOff>
      <xdr:row>77</xdr:row>
      <xdr:rowOff>86579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3093452"/>
          <a:ext cx="838200" cy="19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164397</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3023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14520</xdr:rowOff>
    </xdr:from>
    <xdr:to>
      <xdr:col>24</xdr:col>
      <xdr:colOff>114300</xdr:colOff>
      <xdr:row>76</xdr:row>
      <xdr:rowOff>116120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30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86579</xdr:rowOff>
    </xdr:from>
    <xdr:to>
      <xdr:col>19</xdr:col>
      <xdr:colOff>177800</xdr:colOff>
      <xdr:row>77</xdr:row>
      <xdr:rowOff>134262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288229"/>
          <a:ext cx="889000" cy="4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80327</xdr:rowOff>
    </xdr:from>
    <xdr:to>
      <xdr:col>20</xdr:col>
      <xdr:colOff>38100</xdr:colOff>
      <xdr:row>78</xdr:row>
      <xdr:rowOff>10477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28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1604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3374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134262</xdr:rowOff>
    </xdr:from>
    <xdr:to>
      <xdr:col>15</xdr:col>
      <xdr:colOff>50800</xdr:colOff>
      <xdr:row>78</xdr:row>
      <xdr:rowOff>21943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335912"/>
          <a:ext cx="8890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22377</xdr:rowOff>
    </xdr:from>
    <xdr:to>
      <xdr:col>15</xdr:col>
      <xdr:colOff>101600</xdr:colOff>
      <xdr:row>78</xdr:row>
      <xdr:rowOff>123977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39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115104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48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129366</xdr:rowOff>
    </xdr:from>
    <xdr:to>
      <xdr:col>10</xdr:col>
      <xdr:colOff>114300</xdr:colOff>
      <xdr:row>78</xdr:row>
      <xdr:rowOff>21943</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a:off x="1130300" y="13159566"/>
          <a:ext cx="889000" cy="23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75585</xdr:rowOff>
    </xdr:from>
    <xdr:to>
      <xdr:col>10</xdr:col>
      <xdr:colOff>165100</xdr:colOff>
      <xdr:row>79</xdr:row>
      <xdr:rowOff>5735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44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168312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54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56114</xdr:rowOff>
    </xdr:from>
    <xdr:to>
      <xdr:col>6</xdr:col>
      <xdr:colOff>38100</xdr:colOff>
      <xdr:row>78</xdr:row>
      <xdr:rowOff>157714</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148841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5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12452</xdr:rowOff>
    </xdr:from>
    <xdr:to>
      <xdr:col>24</xdr:col>
      <xdr:colOff>114300</xdr:colOff>
      <xdr:row>76</xdr:row>
      <xdr:rowOff>114052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304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35330</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89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35779</xdr:rowOff>
    </xdr:from>
    <xdr:to>
      <xdr:col>20</xdr:col>
      <xdr:colOff>38100</xdr:colOff>
      <xdr:row>77</xdr:row>
      <xdr:rowOff>137379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23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153906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01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83462</xdr:rowOff>
    </xdr:from>
    <xdr:to>
      <xdr:col>15</xdr:col>
      <xdr:colOff>101600</xdr:colOff>
      <xdr:row>78</xdr:row>
      <xdr:rowOff>13612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28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30139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060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142593</xdr:rowOff>
    </xdr:from>
    <xdr:to>
      <xdr:col>10</xdr:col>
      <xdr:colOff>165100</xdr:colOff>
      <xdr:row>78</xdr:row>
      <xdr:rowOff>72743</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3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89270</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11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78566</xdr:rowOff>
    </xdr:from>
    <xdr:to>
      <xdr:col>6</xdr:col>
      <xdr:colOff>38100</xdr:colOff>
      <xdr:row>77</xdr:row>
      <xdr:rowOff>8716</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10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25243</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2883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156311</xdr:rowOff>
    </xdr:from>
    <xdr:to>
      <xdr:col>24</xdr:col>
      <xdr:colOff>63500</xdr:colOff>
      <xdr:row>96</xdr:row>
      <xdr:rowOff>85382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444061"/>
          <a:ext cx="838200" cy="10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85382</xdr:rowOff>
    </xdr:from>
    <xdr:to>
      <xdr:col>19</xdr:col>
      <xdr:colOff>177800</xdr:colOff>
      <xdr:row>96</xdr:row>
      <xdr:rowOff>111213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544582"/>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26610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8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111213</xdr:rowOff>
    </xdr:from>
    <xdr:to>
      <xdr:col>15</xdr:col>
      <xdr:colOff>50800</xdr:colOff>
      <xdr:row>97</xdr:row>
      <xdr:rowOff>61379</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570413"/>
          <a:ext cx="889000" cy="12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59919</xdr:rowOff>
    </xdr:from>
    <xdr:to>
      <xdr:col>15</xdr:col>
      <xdr:colOff>101600</xdr:colOff>
      <xdr:row>98</xdr:row>
      <xdr:rowOff>161519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152646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9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61379</xdr:rowOff>
    </xdr:from>
    <xdr:to>
      <xdr:col>10</xdr:col>
      <xdr:colOff>114300</xdr:colOff>
      <xdr:row>97</xdr:row>
      <xdr:rowOff>124079</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692029"/>
          <a:ext cx="889000" cy="6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64833</xdr:rowOff>
    </xdr:from>
    <xdr:to>
      <xdr:col>10</xdr:col>
      <xdr:colOff>165100</xdr:colOff>
      <xdr:row>98</xdr:row>
      <xdr:rowOff>166433</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157560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95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93917</xdr:rowOff>
    </xdr:from>
    <xdr:to>
      <xdr:col>6</xdr:col>
      <xdr:colOff>38100</xdr:colOff>
      <xdr:row>99</xdr:row>
      <xdr:rowOff>24067</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15194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98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105511</xdr:rowOff>
    </xdr:from>
    <xdr:to>
      <xdr:col>24</xdr:col>
      <xdr:colOff>114300</xdr:colOff>
      <xdr:row>96</xdr:row>
      <xdr:rowOff>35661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3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128388</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24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34582</xdr:rowOff>
    </xdr:from>
    <xdr:to>
      <xdr:col>20</xdr:col>
      <xdr:colOff>38100</xdr:colOff>
      <xdr:row>96</xdr:row>
      <xdr:rowOff>136182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4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152709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60413</xdr:rowOff>
    </xdr:from>
    <xdr:to>
      <xdr:col>15</xdr:col>
      <xdr:colOff>101600</xdr:colOff>
      <xdr:row>96</xdr:row>
      <xdr:rowOff>162013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51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7090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29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10579</xdr:rowOff>
    </xdr:from>
    <xdr:to>
      <xdr:col>10</xdr:col>
      <xdr:colOff>165100</xdr:colOff>
      <xdr:row>97</xdr:row>
      <xdr:rowOff>112179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6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128706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41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73279</xdr:rowOff>
    </xdr:from>
    <xdr:to>
      <xdr:col>6</xdr:col>
      <xdr:colOff>38100</xdr:colOff>
      <xdr:row>98</xdr:row>
      <xdr:rowOff>3429</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7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19956</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47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85065</xdr:rowOff>
    </xdr:from>
    <xdr:to>
      <xdr:col>55</xdr:col>
      <xdr:colOff>0</xdr:colOff>
      <xdr:row>37</xdr:row>
      <xdr:rowOff>91465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428715"/>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85065</xdr:rowOff>
    </xdr:from>
    <xdr:to>
      <xdr:col>50</xdr:col>
      <xdr:colOff>114300</xdr:colOff>
      <xdr:row>37</xdr:row>
      <xdr:rowOff>106325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428715"/>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106325</xdr:rowOff>
    </xdr:from>
    <xdr:to>
      <xdr:col>45</xdr:col>
      <xdr:colOff>177800</xdr:colOff>
      <xdr:row>37</xdr:row>
      <xdr:rowOff>109068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44997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119990</xdr:rowOff>
    </xdr:from>
    <xdr:to>
      <xdr:col>46</xdr:col>
      <xdr:colOff>38100</xdr:colOff>
      <xdr:row>37</xdr:row>
      <xdr:rowOff>50140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2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66667</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0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108610</xdr:rowOff>
    </xdr:from>
    <xdr:to>
      <xdr:col>41</xdr:col>
      <xdr:colOff>50800</xdr:colOff>
      <xdr:row>37</xdr:row>
      <xdr:rowOff>109068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45226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102844</xdr:rowOff>
    </xdr:from>
    <xdr:to>
      <xdr:col>41</xdr:col>
      <xdr:colOff>101600</xdr:colOff>
      <xdr:row>37</xdr:row>
      <xdr:rowOff>32994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49521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44721</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04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40665</xdr:rowOff>
    </xdr:from>
    <xdr:to>
      <xdr:col>55</xdr:col>
      <xdr:colOff>50800</xdr:colOff>
      <xdr:row>37</xdr:row>
      <xdr:rowOff>142265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3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19092</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36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34265</xdr:rowOff>
    </xdr:from>
    <xdr:to>
      <xdr:col>50</xdr:col>
      <xdr:colOff>165100</xdr:colOff>
      <xdr:row>37</xdr:row>
      <xdr:rowOff>135865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3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126992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4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55525</xdr:rowOff>
    </xdr:from>
    <xdr:to>
      <xdr:col>46</xdr:col>
      <xdr:colOff>38100</xdr:colOff>
      <xdr:row>37</xdr:row>
      <xdr:rowOff>157125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3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148252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49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58268</xdr:rowOff>
    </xdr:from>
    <xdr:to>
      <xdr:col>41</xdr:col>
      <xdr:colOff>101600</xdr:colOff>
      <xdr:row>37</xdr:row>
      <xdr:rowOff>159868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4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150995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49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57810</xdr:rowOff>
    </xdr:from>
    <xdr:to>
      <xdr:col>36</xdr:col>
      <xdr:colOff>165100</xdr:colOff>
      <xdr:row>37</xdr:row>
      <xdr:rowOff>159410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4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150537</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494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76149</xdr:rowOff>
    </xdr:from>
    <xdr:to>
      <xdr:col>55</xdr:col>
      <xdr:colOff>0</xdr:colOff>
      <xdr:row>54</xdr:row>
      <xdr:rowOff>40236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162999"/>
          <a:ext cx="838200" cy="13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40236</xdr:rowOff>
    </xdr:from>
    <xdr:to>
      <xdr:col>50</xdr:col>
      <xdr:colOff>114300</xdr:colOff>
      <xdr:row>54</xdr:row>
      <xdr:rowOff>44717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298536"/>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41107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6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44717</xdr:rowOff>
    </xdr:from>
    <xdr:to>
      <xdr:col>45</xdr:col>
      <xdr:colOff>177800</xdr:colOff>
      <xdr:row>54</xdr:row>
      <xdr:rowOff>79647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303017"/>
          <a:ext cx="889000" cy="3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121772</xdr:rowOff>
    </xdr:from>
    <xdr:to>
      <xdr:col>46</xdr:col>
      <xdr:colOff>38100</xdr:colOff>
      <xdr:row>57</xdr:row>
      <xdr:rowOff>51922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2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43049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81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28120</xdr:rowOff>
    </xdr:from>
    <xdr:to>
      <xdr:col>41</xdr:col>
      <xdr:colOff>50800</xdr:colOff>
      <xdr:row>54</xdr:row>
      <xdr:rowOff>79647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286420"/>
          <a:ext cx="889000" cy="5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139581</xdr:rowOff>
    </xdr:from>
    <xdr:to>
      <xdr:col>41</xdr:col>
      <xdr:colOff>101600</xdr:colOff>
      <xdr:row>57</xdr:row>
      <xdr:rowOff>69731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4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60858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83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144564</xdr:rowOff>
    </xdr:from>
    <xdr:to>
      <xdr:col>36</xdr:col>
      <xdr:colOff>165100</xdr:colOff>
      <xdr:row>57</xdr:row>
      <xdr:rowOff>74714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4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65841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83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25349</xdr:rowOff>
    </xdr:from>
    <xdr:to>
      <xdr:col>55</xdr:col>
      <xdr:colOff>50800</xdr:colOff>
      <xdr:row>53</xdr:row>
      <xdr:rowOff>126949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11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48226</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896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160886</xdr:rowOff>
    </xdr:from>
    <xdr:to>
      <xdr:col>50</xdr:col>
      <xdr:colOff>165100</xdr:colOff>
      <xdr:row>54</xdr:row>
      <xdr:rowOff>91036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24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107563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02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165367</xdr:rowOff>
    </xdr:from>
    <xdr:to>
      <xdr:col>46</xdr:col>
      <xdr:colOff>38100</xdr:colOff>
      <xdr:row>54</xdr:row>
      <xdr:rowOff>95517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25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112044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02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28847</xdr:rowOff>
    </xdr:from>
    <xdr:to>
      <xdr:col>41</xdr:col>
      <xdr:colOff>101600</xdr:colOff>
      <xdr:row>54</xdr:row>
      <xdr:rowOff>130447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28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146974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06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148770</xdr:rowOff>
    </xdr:from>
    <xdr:to>
      <xdr:col>36</xdr:col>
      <xdr:colOff>165100</xdr:colOff>
      <xdr:row>54</xdr:row>
      <xdr:rowOff>78920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23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95447</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01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8964</xdr:rowOff>
    </xdr:from>
    <xdr:to>
      <xdr:col>55</xdr:col>
      <xdr:colOff>0</xdr:colOff>
      <xdr:row>74</xdr:row>
      <xdr:rowOff>41722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696264"/>
          <a:ext cx="838200" cy="3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76860</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35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8964</xdr:rowOff>
    </xdr:from>
    <xdr:to>
      <xdr:col>50</xdr:col>
      <xdr:colOff>114300</xdr:colOff>
      <xdr:row>74</xdr:row>
      <xdr:rowOff>163954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696264"/>
          <a:ext cx="889000" cy="1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96655</xdr:rowOff>
    </xdr:from>
    <xdr:to>
      <xdr:col>45</xdr:col>
      <xdr:colOff>177800</xdr:colOff>
      <xdr:row>74</xdr:row>
      <xdr:rowOff>163954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2783955"/>
          <a:ext cx="889000" cy="6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96655</xdr:rowOff>
    </xdr:from>
    <xdr:to>
      <xdr:col>41</xdr:col>
      <xdr:colOff>50800</xdr:colOff>
      <xdr:row>74</xdr:row>
      <xdr:rowOff>100998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783955"/>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88564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77340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162372</xdr:rowOff>
    </xdr:from>
    <xdr:to>
      <xdr:col>55</xdr:col>
      <xdr:colOff>50800</xdr:colOff>
      <xdr:row>74</xdr:row>
      <xdr:rowOff>92522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67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13799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52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129614</xdr:rowOff>
    </xdr:from>
    <xdr:to>
      <xdr:col>50</xdr:col>
      <xdr:colOff>165100</xdr:colOff>
      <xdr:row>74</xdr:row>
      <xdr:rowOff>59764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64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76291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42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113154</xdr:rowOff>
    </xdr:from>
    <xdr:to>
      <xdr:col>46</xdr:col>
      <xdr:colOff>38100</xdr:colOff>
      <xdr:row>75</xdr:row>
      <xdr:rowOff>43304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80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59831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57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45855</xdr:rowOff>
    </xdr:from>
    <xdr:to>
      <xdr:col>41</xdr:col>
      <xdr:colOff>101600</xdr:colOff>
      <xdr:row>74</xdr:row>
      <xdr:rowOff>147455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7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163982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50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50198</xdr:rowOff>
    </xdr:from>
    <xdr:to>
      <xdr:col>36</xdr:col>
      <xdr:colOff>165100</xdr:colOff>
      <xdr:row>74</xdr:row>
      <xdr:rowOff>151798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7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168325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51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128400</xdr:rowOff>
    </xdr:from>
    <xdr:to>
      <xdr:col>55</xdr:col>
      <xdr:colOff>0</xdr:colOff>
      <xdr:row>91</xdr:row>
      <xdr:rowOff>133463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5730350"/>
          <a:ext cx="8382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63000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5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128400</xdr:rowOff>
    </xdr:from>
    <xdr:to>
      <xdr:col>50</xdr:col>
      <xdr:colOff>114300</xdr:colOff>
      <xdr:row>92</xdr:row>
      <xdr:rowOff>126212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5730350"/>
          <a:ext cx="889000" cy="16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161380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4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66385</xdr:rowOff>
    </xdr:from>
    <xdr:to>
      <xdr:col>45</xdr:col>
      <xdr:colOff>177800</xdr:colOff>
      <xdr:row>92</xdr:row>
      <xdr:rowOff>126212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5839785"/>
          <a:ext cx="889000" cy="5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170723</xdr:rowOff>
    </xdr:from>
    <xdr:to>
      <xdr:col>46</xdr:col>
      <xdr:colOff>38100</xdr:colOff>
      <xdr:row>97</xdr:row>
      <xdr:rowOff>100873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62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92000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72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137578</xdr:rowOff>
    </xdr:from>
    <xdr:to>
      <xdr:col>41</xdr:col>
      <xdr:colOff>50800</xdr:colOff>
      <xdr:row>92</xdr:row>
      <xdr:rowOff>66385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5739528"/>
          <a:ext cx="889000" cy="10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6294</xdr:rowOff>
    </xdr:from>
    <xdr:to>
      <xdr:col>41</xdr:col>
      <xdr:colOff>101600</xdr:colOff>
      <xdr:row>97</xdr:row>
      <xdr:rowOff>107894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6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99021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7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158085</xdr:rowOff>
    </xdr:from>
    <xdr:to>
      <xdr:col>36</xdr:col>
      <xdr:colOff>165100</xdr:colOff>
      <xdr:row>97</xdr:row>
      <xdr:rowOff>88235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6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79362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71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82663</xdr:rowOff>
    </xdr:from>
    <xdr:to>
      <xdr:col>55</xdr:col>
      <xdr:colOff>50800</xdr:colOff>
      <xdr:row>92</xdr:row>
      <xdr:rowOff>12813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56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105540</xdr:rowOff>
    </xdr:from>
    <xdr:ext cx="599010"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5536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77600</xdr:rowOff>
    </xdr:from>
    <xdr:to>
      <xdr:col>50</xdr:col>
      <xdr:colOff>165100</xdr:colOff>
      <xdr:row>92</xdr:row>
      <xdr:rowOff>7750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56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24277</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39795" y="1545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75412</xdr:rowOff>
    </xdr:from>
    <xdr:to>
      <xdr:col>46</xdr:col>
      <xdr:colOff>38100</xdr:colOff>
      <xdr:row>93</xdr:row>
      <xdr:rowOff>5562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584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22089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562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15585</xdr:rowOff>
    </xdr:from>
    <xdr:to>
      <xdr:col>41</xdr:col>
      <xdr:colOff>101600</xdr:colOff>
      <xdr:row>92</xdr:row>
      <xdr:rowOff>117185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578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133712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556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86778</xdr:rowOff>
    </xdr:from>
    <xdr:to>
      <xdr:col>36</xdr:col>
      <xdr:colOff>165100</xdr:colOff>
      <xdr:row>92</xdr:row>
      <xdr:rowOff>16928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56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33455</xdr:rowOff>
    </xdr:from>
    <xdr:ext cx="599010"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672795" y="1546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132293</xdr:rowOff>
    </xdr:from>
    <xdr:to>
      <xdr:col>85</xdr:col>
      <xdr:colOff>127000</xdr:colOff>
      <xdr:row>35</xdr:row>
      <xdr:rowOff>82870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5961593"/>
          <a:ext cx="838200" cy="12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132293</xdr:rowOff>
    </xdr:from>
    <xdr:to>
      <xdr:col>81</xdr:col>
      <xdr:colOff>50800</xdr:colOff>
      <xdr:row>35</xdr:row>
      <xdr:rowOff>126716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5961593"/>
          <a:ext cx="889000" cy="16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132387</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3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87854</xdr:rowOff>
    </xdr:from>
    <xdr:to>
      <xdr:col>76</xdr:col>
      <xdr:colOff>114300</xdr:colOff>
      <xdr:row>35</xdr:row>
      <xdr:rowOff>126716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08860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143037</xdr:rowOff>
    </xdr:from>
    <xdr:to>
      <xdr:col>71</xdr:col>
      <xdr:colOff>177800</xdr:colOff>
      <xdr:row>35</xdr:row>
      <xdr:rowOff>87854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5972337"/>
          <a:ext cx="889000" cy="11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32070</xdr:rowOff>
    </xdr:from>
    <xdr:to>
      <xdr:col>85</xdr:col>
      <xdr:colOff>177800</xdr:colOff>
      <xdr:row>35</xdr:row>
      <xdr:rowOff>133670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03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54947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88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81493</xdr:rowOff>
    </xdr:from>
    <xdr:to>
      <xdr:col>81</xdr:col>
      <xdr:colOff>101600</xdr:colOff>
      <xdr:row>35</xdr:row>
      <xdr:rowOff>11643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91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28170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68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75916</xdr:rowOff>
    </xdr:from>
    <xdr:to>
      <xdr:col>76</xdr:col>
      <xdr:colOff>165100</xdr:colOff>
      <xdr:row>36</xdr:row>
      <xdr:rowOff>6066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07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22593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85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37054</xdr:rowOff>
    </xdr:from>
    <xdr:to>
      <xdr:col>72</xdr:col>
      <xdr:colOff>38100</xdr:colOff>
      <xdr:row>35</xdr:row>
      <xdr:rowOff>138654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03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155181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81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92237</xdr:rowOff>
    </xdr:from>
    <xdr:to>
      <xdr:col>67</xdr:col>
      <xdr:colOff>101600</xdr:colOff>
      <xdr:row>35</xdr:row>
      <xdr:rowOff>22387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9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38914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69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41783</xdr:rowOff>
    </xdr:from>
    <xdr:to>
      <xdr:col>85</xdr:col>
      <xdr:colOff>127000</xdr:colOff>
      <xdr:row>56</xdr:row>
      <xdr:rowOff>89256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642983"/>
          <a:ext cx="8382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86371</xdr:rowOff>
    </xdr:from>
    <xdr:to>
      <xdr:col>81</xdr:col>
      <xdr:colOff>50800</xdr:colOff>
      <xdr:row>56</xdr:row>
      <xdr:rowOff>89256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344671"/>
          <a:ext cx="889000" cy="34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86371</xdr:rowOff>
    </xdr:from>
    <xdr:to>
      <xdr:col>76</xdr:col>
      <xdr:colOff>114300</xdr:colOff>
      <xdr:row>56</xdr:row>
      <xdr:rowOff>98138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344671"/>
          <a:ext cx="889000" cy="35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134838</xdr:rowOff>
    </xdr:from>
    <xdr:to>
      <xdr:col>76</xdr:col>
      <xdr:colOff>165100</xdr:colOff>
      <xdr:row>58</xdr:row>
      <xdr:rowOff>64988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90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56115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1000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68954</xdr:rowOff>
    </xdr:from>
    <xdr:to>
      <xdr:col>71</xdr:col>
      <xdr:colOff>177800</xdr:colOff>
      <xdr:row>56</xdr:row>
      <xdr:rowOff>98138</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670154"/>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29322</xdr:rowOff>
    </xdr:from>
    <xdr:to>
      <xdr:col>72</xdr:col>
      <xdr:colOff>38100</xdr:colOff>
      <xdr:row>58</xdr:row>
      <xdr:rowOff>130922</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97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122049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06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41210</xdr:rowOff>
    </xdr:from>
    <xdr:to>
      <xdr:col>67</xdr:col>
      <xdr:colOff>101600</xdr:colOff>
      <xdr:row>58</xdr:row>
      <xdr:rowOff>142810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9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133937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0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162433</xdr:rowOff>
    </xdr:from>
    <xdr:to>
      <xdr:col>85</xdr:col>
      <xdr:colOff>177800</xdr:colOff>
      <xdr:row>56</xdr:row>
      <xdr:rowOff>92583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5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13860</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44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38456</xdr:rowOff>
    </xdr:from>
    <xdr:to>
      <xdr:col>81</xdr:col>
      <xdr:colOff>101600</xdr:colOff>
      <xdr:row>56</xdr:row>
      <xdr:rowOff>140056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6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156583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41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35571</xdr:rowOff>
    </xdr:from>
    <xdr:to>
      <xdr:col>76</xdr:col>
      <xdr:colOff>165100</xdr:colOff>
      <xdr:row>54</xdr:row>
      <xdr:rowOff>137171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29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153698</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292795" y="906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47338</xdr:rowOff>
    </xdr:from>
    <xdr:to>
      <xdr:col>72</xdr:col>
      <xdr:colOff>38100</xdr:colOff>
      <xdr:row>56</xdr:row>
      <xdr:rowOff>148938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64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165465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42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18154</xdr:rowOff>
    </xdr:from>
    <xdr:to>
      <xdr:col>67</xdr:col>
      <xdr:colOff>101600</xdr:colOff>
      <xdr:row>56</xdr:row>
      <xdr:rowOff>119754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61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136281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39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163474</xdr:rowOff>
    </xdr:from>
    <xdr:to>
      <xdr:col>85</xdr:col>
      <xdr:colOff>127000</xdr:colOff>
      <xdr:row>79</xdr:row>
      <xdr:rowOff>42414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5481300" y="13536574"/>
          <a:ext cx="838200" cy="5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142802</xdr:rowOff>
    </xdr:from>
    <xdr:to>
      <xdr:col>81</xdr:col>
      <xdr:colOff>50800</xdr:colOff>
      <xdr:row>79</xdr:row>
      <xdr:rowOff>42414</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15902"/>
          <a:ext cx="889000" cy="7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88624</xdr:rowOff>
    </xdr:from>
    <xdr:to>
      <xdr:col>76</xdr:col>
      <xdr:colOff>114300</xdr:colOff>
      <xdr:row>78</xdr:row>
      <xdr:rowOff>142802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461724"/>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110649</xdr:rowOff>
    </xdr:from>
    <xdr:to>
      <xdr:col>76</xdr:col>
      <xdr:colOff>165100</xdr:colOff>
      <xdr:row>79</xdr:row>
      <xdr:rowOff>40799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483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31926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88624</xdr:rowOff>
    </xdr:from>
    <xdr:to>
      <xdr:col>71</xdr:col>
      <xdr:colOff>177800</xdr:colOff>
      <xdr:row>78</xdr:row>
      <xdr:rowOff>94960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461724"/>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148434</xdr:rowOff>
    </xdr:from>
    <xdr:to>
      <xdr:col>72</xdr:col>
      <xdr:colOff>38100</xdr:colOff>
      <xdr:row>79</xdr:row>
      <xdr:rowOff>78584</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2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69711</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61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5362</xdr:rowOff>
    </xdr:from>
    <xdr:to>
      <xdr:col>67</xdr:col>
      <xdr:colOff>101600</xdr:colOff>
      <xdr:row>79</xdr:row>
      <xdr:rowOff>106962</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98089</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6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112674</xdr:rowOff>
    </xdr:from>
    <xdr:to>
      <xdr:col>85</xdr:col>
      <xdr:colOff>177800</xdr:colOff>
      <xdr:row>79</xdr:row>
      <xdr:rowOff>42824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4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64910</xdr:rowOff>
    </xdr:from>
    <xdr:ext cx="469744"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4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163064</xdr:rowOff>
    </xdr:from>
    <xdr:to>
      <xdr:col>81</xdr:col>
      <xdr:colOff>101600</xdr:colOff>
      <xdr:row>79</xdr:row>
      <xdr:rowOff>93214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3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84341</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46428" y="1362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92002</xdr:rowOff>
    </xdr:from>
    <xdr:to>
      <xdr:col>76</xdr:col>
      <xdr:colOff>165100</xdr:colOff>
      <xdr:row>79</xdr:row>
      <xdr:rowOff>22152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46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38679</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57428" y="1324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37824</xdr:rowOff>
    </xdr:from>
    <xdr:to>
      <xdr:col>72</xdr:col>
      <xdr:colOff>38100</xdr:colOff>
      <xdr:row>78</xdr:row>
      <xdr:rowOff>139424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41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155951</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468428" y="1318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44160</xdr:rowOff>
    </xdr:from>
    <xdr:to>
      <xdr:col>67</xdr:col>
      <xdr:colOff>101600</xdr:colOff>
      <xdr:row>78</xdr:row>
      <xdr:rowOff>145760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4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162287</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579428" y="1319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102209</xdr:rowOff>
    </xdr:from>
    <xdr:to>
      <xdr:col>85</xdr:col>
      <xdr:colOff>127000</xdr:colOff>
      <xdr:row>92</xdr:row>
      <xdr:rowOff>5054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5704159"/>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5054</xdr:rowOff>
    </xdr:from>
    <xdr:to>
      <xdr:col>81</xdr:col>
      <xdr:colOff>50800</xdr:colOff>
      <xdr:row>92</xdr:row>
      <xdr:rowOff>68402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5778454"/>
          <a:ext cx="889000" cy="6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75404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134759</xdr:rowOff>
    </xdr:from>
    <xdr:to>
      <xdr:col>76</xdr:col>
      <xdr:colOff>114300</xdr:colOff>
      <xdr:row>92</xdr:row>
      <xdr:rowOff>68402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5736709"/>
          <a:ext cx="889000" cy="10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166903</xdr:rowOff>
    </xdr:from>
    <xdr:to>
      <xdr:col>76</xdr:col>
      <xdr:colOff>165100</xdr:colOff>
      <xdr:row>96</xdr:row>
      <xdr:rowOff>97053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88180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54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115888</xdr:rowOff>
    </xdr:from>
    <xdr:to>
      <xdr:col>71</xdr:col>
      <xdr:colOff>177800</xdr:colOff>
      <xdr:row>91</xdr:row>
      <xdr:rowOff>134759</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5546388"/>
          <a:ext cx="889000" cy="19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159283</xdr:rowOff>
    </xdr:from>
    <xdr:to>
      <xdr:col>72</xdr:col>
      <xdr:colOff>38100</xdr:colOff>
      <xdr:row>96</xdr:row>
      <xdr:rowOff>89433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80560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5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161443</xdr:rowOff>
    </xdr:from>
    <xdr:to>
      <xdr:col>67</xdr:col>
      <xdr:colOff>101600</xdr:colOff>
      <xdr:row>96</xdr:row>
      <xdr:rowOff>91593</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82720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5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51409</xdr:rowOff>
    </xdr:from>
    <xdr:to>
      <xdr:col>85</xdr:col>
      <xdr:colOff>177800</xdr:colOff>
      <xdr:row>91</xdr:row>
      <xdr:rowOff>153009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565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74286</xdr:rowOff>
    </xdr:from>
    <xdr:ext cx="599010"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50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125704</xdr:rowOff>
    </xdr:from>
    <xdr:to>
      <xdr:col>81</xdr:col>
      <xdr:colOff>101600</xdr:colOff>
      <xdr:row>92</xdr:row>
      <xdr:rowOff>55854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572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72381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55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17602</xdr:rowOff>
    </xdr:from>
    <xdr:to>
      <xdr:col>76</xdr:col>
      <xdr:colOff>165100</xdr:colOff>
      <xdr:row>92</xdr:row>
      <xdr:rowOff>119202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579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135729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556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83959</xdr:rowOff>
    </xdr:from>
    <xdr:to>
      <xdr:col>72</xdr:col>
      <xdr:colOff>38100</xdr:colOff>
      <xdr:row>92</xdr:row>
      <xdr:rowOff>14109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568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30636</xdr:rowOff>
    </xdr:from>
    <xdr:ext cx="59901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03795" y="1546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65088</xdr:rowOff>
    </xdr:from>
    <xdr:to>
      <xdr:col>67</xdr:col>
      <xdr:colOff>101600</xdr:colOff>
      <xdr:row>90</xdr:row>
      <xdr:rowOff>166688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549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11765</xdr:rowOff>
    </xdr:from>
    <xdr:ext cx="599010"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14795" y="1527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131191</xdr:rowOff>
    </xdr:from>
    <xdr:to>
      <xdr:col>107</xdr:col>
      <xdr:colOff>101600</xdr:colOff>
      <xdr:row>39</xdr:row>
      <xdr:rowOff>61341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77868</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131191</xdr:rowOff>
    </xdr:from>
    <xdr:to>
      <xdr:col>102</xdr:col>
      <xdr:colOff>165100</xdr:colOff>
      <xdr:row>39</xdr:row>
      <xdr:rowOff>61341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77868</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78994</xdr:rowOff>
    </xdr:from>
    <xdr:to>
      <xdr:col>98</xdr:col>
      <xdr:colOff>38100</xdr:colOff>
      <xdr:row>39</xdr:row>
      <xdr:rowOff>9144</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9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25671</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369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・総務費　</a:t>
          </a:r>
          <a:r>
            <a:rPr kumimoji="1" lang="en-US" altLang="ja-JP" sz="1050">
              <a:latin typeface="ＭＳ Ｐゴシック" panose="020B0600070205080204" pitchFamily="50" charset="-128"/>
              <a:ea typeface="ＭＳ Ｐゴシック" panose="020B0600070205080204" pitchFamily="50" charset="-128"/>
            </a:rPr>
            <a:t>104,453</a:t>
          </a:r>
          <a:r>
            <a:rPr kumimoji="1" lang="ja-JP" altLang="en-US" sz="1050">
              <a:latin typeface="ＭＳ Ｐゴシック" panose="020B0600070205080204" pitchFamily="50" charset="-128"/>
              <a:ea typeface="ＭＳ Ｐゴシック" panose="020B0600070205080204" pitchFamily="50" charset="-128"/>
            </a:rPr>
            <a:t>円（前年比▲</a:t>
          </a:r>
          <a:r>
            <a:rPr kumimoji="1" lang="en-US" altLang="ja-JP" sz="1050">
              <a:latin typeface="ＭＳ Ｐゴシック" panose="020B0600070205080204" pitchFamily="50" charset="-128"/>
              <a:ea typeface="ＭＳ Ｐゴシック" panose="020B0600070205080204" pitchFamily="50" charset="-128"/>
            </a:rPr>
            <a:t>99,078</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新型コロナウイルス対策として実施した令和２年度限りの「特別定額給付金（▲</a:t>
          </a:r>
          <a:r>
            <a:rPr kumimoji="1" lang="en-US" altLang="ja-JP" sz="1050">
              <a:latin typeface="ＭＳ Ｐゴシック" panose="020B0600070205080204" pitchFamily="50" charset="-128"/>
              <a:ea typeface="ＭＳ Ｐゴシック" panose="020B0600070205080204" pitchFamily="50" charset="-128"/>
            </a:rPr>
            <a:t>4,988</a:t>
          </a:r>
          <a:r>
            <a:rPr kumimoji="1" lang="ja-JP" altLang="en-US" sz="1050">
              <a:latin typeface="ＭＳ Ｐゴシック" panose="020B0600070205080204" pitchFamily="50" charset="-128"/>
              <a:ea typeface="ＭＳ Ｐゴシック" panose="020B0600070205080204" pitchFamily="50" charset="-128"/>
            </a:rPr>
            <a:t>百万円）」の皆減により、住民一人当たりの総務費が大幅に減少した。しかし、類似団体平均よりも高い状態が続いているため、職員数の適正化や業務の効率化による人件費の縮減等に努める必要がある。</a:t>
          </a:r>
        </a:p>
        <a:p>
          <a:r>
            <a:rPr kumimoji="1" lang="ja-JP" altLang="en-US" sz="1050">
              <a:latin typeface="ＭＳ Ｐゴシック" panose="020B0600070205080204" pitchFamily="50" charset="-128"/>
              <a:ea typeface="ＭＳ Ｐゴシック" panose="020B0600070205080204" pitchFamily="50" charset="-128"/>
            </a:rPr>
            <a:t>・民生費　</a:t>
          </a:r>
          <a:r>
            <a:rPr kumimoji="1" lang="en-US" altLang="ja-JP" sz="1050">
              <a:latin typeface="ＭＳ Ｐゴシック" panose="020B0600070205080204" pitchFamily="50" charset="-128"/>
              <a:ea typeface="ＭＳ Ｐゴシック" panose="020B0600070205080204" pitchFamily="50" charset="-128"/>
            </a:rPr>
            <a:t>182,026</a:t>
          </a:r>
          <a:r>
            <a:rPr kumimoji="1" lang="ja-JP" altLang="en-US" sz="1050">
              <a:latin typeface="ＭＳ Ｐゴシック" panose="020B0600070205080204" pitchFamily="50" charset="-128"/>
              <a:ea typeface="ＭＳ Ｐゴシック" panose="020B0600070205080204" pitchFamily="50" charset="-128"/>
            </a:rPr>
            <a:t>円（前年比</a:t>
          </a:r>
          <a:r>
            <a:rPr kumimoji="1" lang="en-US" altLang="ja-JP" sz="1050">
              <a:latin typeface="ＭＳ Ｐゴシック" panose="020B0600070205080204" pitchFamily="50" charset="-128"/>
              <a:ea typeface="ＭＳ Ｐゴシック" panose="020B0600070205080204" pitchFamily="50" charset="-128"/>
            </a:rPr>
            <a:t>+20,449</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新型コロナウイルス対策として実施した「子育て世帯への臨時特別給金（</a:t>
          </a:r>
          <a:r>
            <a:rPr kumimoji="1" lang="en-US" altLang="ja-JP" sz="1050">
              <a:latin typeface="ＭＳ Ｐゴシック" panose="020B0600070205080204" pitchFamily="50" charset="-128"/>
              <a:ea typeface="ＭＳ Ｐゴシック" panose="020B0600070205080204" pitchFamily="50" charset="-128"/>
            </a:rPr>
            <a:t>+566</a:t>
          </a:r>
          <a:r>
            <a:rPr kumimoji="1" lang="ja-JP" altLang="en-US" sz="1050">
              <a:latin typeface="ＭＳ Ｐゴシック" panose="020B0600070205080204" pitchFamily="50" charset="-128"/>
              <a:ea typeface="ＭＳ Ｐゴシック" panose="020B0600070205080204" pitchFamily="50" charset="-128"/>
            </a:rPr>
            <a:t>百万円）」、「住民税非課税世帯等臨時特別給付金（</a:t>
          </a:r>
          <a:r>
            <a:rPr kumimoji="1" lang="en-US" altLang="ja-JP" sz="1050">
              <a:latin typeface="ＭＳ Ｐゴシック" panose="020B0600070205080204" pitchFamily="50" charset="-128"/>
              <a:ea typeface="ＭＳ Ｐゴシック" panose="020B0600070205080204" pitchFamily="50" charset="-128"/>
            </a:rPr>
            <a:t>+267</a:t>
          </a:r>
          <a:r>
            <a:rPr kumimoji="1" lang="ja-JP" altLang="en-US" sz="1050">
              <a:latin typeface="ＭＳ Ｐゴシック" panose="020B0600070205080204" pitchFamily="50" charset="-128"/>
              <a:ea typeface="ＭＳ Ｐゴシック" panose="020B0600070205080204" pitchFamily="50" charset="-128"/>
            </a:rPr>
            <a:t>百万円）」などにより、住民一人当たりの民生費が増加した。また、近年は、自立支援給付事業費、介護保険組合への負担金が増加傾向にある。</a:t>
          </a:r>
        </a:p>
        <a:p>
          <a:r>
            <a:rPr kumimoji="1" lang="ja-JP" altLang="en-US" sz="1050">
              <a:latin typeface="ＭＳ Ｐゴシック" panose="020B0600070205080204" pitchFamily="50" charset="-128"/>
              <a:ea typeface="ＭＳ Ｐゴシック" panose="020B0600070205080204" pitchFamily="50" charset="-128"/>
            </a:rPr>
            <a:t>・衛生費　  </a:t>
          </a:r>
          <a:r>
            <a:rPr kumimoji="1" lang="en-US" altLang="ja-JP" sz="1050">
              <a:latin typeface="ＭＳ Ｐゴシック" panose="020B0600070205080204" pitchFamily="50" charset="-128"/>
              <a:ea typeface="ＭＳ Ｐゴシック" panose="020B0600070205080204" pitchFamily="50" charset="-128"/>
            </a:rPr>
            <a:t>75,192</a:t>
          </a:r>
          <a:r>
            <a:rPr kumimoji="1" lang="ja-JP" altLang="en-US" sz="1050">
              <a:latin typeface="ＭＳ Ｐゴシック" panose="020B0600070205080204" pitchFamily="50" charset="-128"/>
              <a:ea typeface="ＭＳ Ｐゴシック" panose="020B0600070205080204" pitchFamily="50" charset="-128"/>
            </a:rPr>
            <a:t>円（前年比</a:t>
          </a:r>
          <a:r>
            <a:rPr kumimoji="1" lang="en-US" altLang="ja-JP" sz="1050">
              <a:latin typeface="ＭＳ Ｐゴシック" panose="020B0600070205080204" pitchFamily="50" charset="-128"/>
              <a:ea typeface="ＭＳ Ｐゴシック" panose="020B0600070205080204" pitchFamily="50" charset="-128"/>
            </a:rPr>
            <a:t>+7,915</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衛生費の</a:t>
          </a:r>
          <a:r>
            <a:rPr kumimoji="1" lang="en-US" altLang="ja-JP" sz="1050">
              <a:latin typeface="ＭＳ Ｐゴシック" panose="020B0600070205080204" pitchFamily="50" charset="-128"/>
              <a:ea typeface="ＭＳ Ｐゴシック" panose="020B0600070205080204" pitchFamily="50" charset="-128"/>
            </a:rPr>
            <a:t>35</a:t>
          </a:r>
          <a:r>
            <a:rPr kumimoji="1" lang="ja-JP" altLang="en-US" sz="1050">
              <a:latin typeface="ＭＳ Ｐゴシック" panose="020B0600070205080204" pitchFamily="50" charset="-128"/>
              <a:ea typeface="ＭＳ Ｐゴシック" panose="020B0600070205080204" pitchFamily="50" charset="-128"/>
            </a:rPr>
            <a:t>％程度が病院事業会計への繰出金となっており、市内に</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つの病院を有していることから、類似団体と比較して住民一人当たりの費用が高くなる傾向にある。また、新型コロナウイルスワクチン接種に係る費用の大幅増加（</a:t>
          </a:r>
          <a:r>
            <a:rPr kumimoji="1" lang="en-US" altLang="ja-JP" sz="1050">
              <a:latin typeface="ＭＳ Ｐゴシック" panose="020B0600070205080204" pitchFamily="50" charset="-128"/>
              <a:ea typeface="ＭＳ Ｐゴシック" panose="020B0600070205080204" pitchFamily="50" charset="-128"/>
            </a:rPr>
            <a:t>+348</a:t>
          </a:r>
          <a:r>
            <a:rPr kumimoji="1" lang="ja-JP" altLang="en-US" sz="1050">
              <a:latin typeface="ＭＳ Ｐゴシック" panose="020B0600070205080204" pitchFamily="50" charset="-128"/>
              <a:ea typeface="ＭＳ Ｐゴシック" panose="020B0600070205080204" pitchFamily="50" charset="-128"/>
            </a:rPr>
            <a:t>百万円</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繰越分含む）により、前年度に比して住民一人当たりの衛生費が増加した。</a:t>
          </a:r>
        </a:p>
        <a:p>
          <a:r>
            <a:rPr kumimoji="1" lang="ja-JP" altLang="en-US" sz="1050">
              <a:latin typeface="ＭＳ Ｐゴシック" panose="020B0600070205080204" pitchFamily="50" charset="-128"/>
              <a:ea typeface="ＭＳ Ｐゴシック" panose="020B0600070205080204" pitchFamily="50" charset="-128"/>
            </a:rPr>
            <a:t>・農林水産業費　</a:t>
          </a:r>
          <a:r>
            <a:rPr kumimoji="1" lang="en-US" altLang="ja-JP" sz="1050">
              <a:latin typeface="ＭＳ Ｐゴシック" panose="020B0600070205080204" pitchFamily="50" charset="-128"/>
              <a:ea typeface="ＭＳ Ｐゴシック" panose="020B0600070205080204" pitchFamily="50" charset="-128"/>
            </a:rPr>
            <a:t>40,280</a:t>
          </a:r>
          <a:r>
            <a:rPr kumimoji="1" lang="ja-JP" altLang="en-US" sz="1050">
              <a:latin typeface="ＭＳ Ｐゴシック" panose="020B0600070205080204" pitchFamily="50" charset="-128"/>
              <a:ea typeface="ＭＳ Ｐゴシック" panose="020B0600070205080204" pitchFamily="50" charset="-128"/>
            </a:rPr>
            <a:t>円（前年比</a:t>
          </a:r>
          <a:r>
            <a:rPr kumimoji="1" lang="en-US" altLang="ja-JP" sz="1050">
              <a:latin typeface="ＭＳ Ｐゴシック" panose="020B0600070205080204" pitchFamily="50" charset="-128"/>
              <a:ea typeface="ＭＳ Ｐゴシック" panose="020B0600070205080204" pitchFamily="50" charset="-128"/>
            </a:rPr>
            <a:t>+5,929</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干柿共同加工施設整備事業への補助（</a:t>
          </a:r>
          <a:r>
            <a:rPr kumimoji="1" lang="en-US" altLang="ja-JP" sz="1050">
              <a:latin typeface="ＭＳ Ｐゴシック" panose="020B0600070205080204" pitchFamily="50" charset="-128"/>
              <a:ea typeface="ＭＳ Ｐゴシック" panose="020B0600070205080204" pitchFamily="50" charset="-128"/>
            </a:rPr>
            <a:t>+243</a:t>
          </a:r>
          <a:r>
            <a:rPr kumimoji="1" lang="ja-JP" altLang="en-US" sz="1050">
              <a:latin typeface="ＭＳ Ｐゴシック" panose="020B0600070205080204" pitchFamily="50" charset="-128"/>
              <a:ea typeface="ＭＳ Ｐゴシック" panose="020B0600070205080204" pitchFamily="50" charset="-128"/>
            </a:rPr>
            <a:t>百万円）など、事業費規模の大きい繰越事業があったことから、住民一人当たりの農林水産業費が増加した。また、類似団体平均よりも高いことについては、市域に占める農耕面積、森林面積が広大であるため、農業支援、林道整備、森林育成等に対する経費が増嵩しているためだと考えられる。</a:t>
          </a:r>
        </a:p>
        <a:p>
          <a:r>
            <a:rPr kumimoji="1" lang="ja-JP" altLang="en-US" sz="1050">
              <a:latin typeface="ＭＳ Ｐゴシック" panose="020B0600070205080204" pitchFamily="50" charset="-128"/>
              <a:ea typeface="ＭＳ Ｐゴシック" panose="020B0600070205080204" pitchFamily="50" charset="-128"/>
            </a:rPr>
            <a:t>・商工費　  </a:t>
          </a:r>
          <a:r>
            <a:rPr kumimoji="1" lang="en-US" altLang="ja-JP" sz="1050">
              <a:latin typeface="ＭＳ Ｐゴシック" panose="020B0600070205080204" pitchFamily="50" charset="-128"/>
              <a:ea typeface="ＭＳ Ｐゴシック" panose="020B0600070205080204" pitchFamily="50" charset="-128"/>
            </a:rPr>
            <a:t>34,286</a:t>
          </a:r>
          <a:r>
            <a:rPr kumimoji="1" lang="ja-JP" altLang="en-US" sz="1050">
              <a:latin typeface="ＭＳ Ｐゴシック" panose="020B0600070205080204" pitchFamily="50" charset="-128"/>
              <a:ea typeface="ＭＳ Ｐゴシック" panose="020B0600070205080204" pitchFamily="50" charset="-128"/>
            </a:rPr>
            <a:t>円（前年比▲</a:t>
          </a:r>
          <a:r>
            <a:rPr kumimoji="1" lang="en-US" altLang="ja-JP" sz="1050">
              <a:latin typeface="ＭＳ Ｐゴシック" panose="020B0600070205080204" pitchFamily="50" charset="-128"/>
              <a:ea typeface="ＭＳ Ｐゴシック" panose="020B0600070205080204" pitchFamily="50" charset="-128"/>
            </a:rPr>
            <a:t>1,433</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新型コロナウイルス対策関連の事業費が減少したことにより、住民一人当たりの商工費が減少した。なお、中小企業金融対策や企業立地推進補助事業を実施しており、その年度の申請の有無により、住民一人当たりの費用が増減することがある。</a:t>
          </a:r>
        </a:p>
        <a:p>
          <a:r>
            <a:rPr kumimoji="1" lang="ja-JP" altLang="en-US" sz="1050">
              <a:latin typeface="ＭＳ Ｐゴシック" panose="020B0600070205080204" pitchFamily="50" charset="-128"/>
              <a:ea typeface="ＭＳ Ｐゴシック" panose="020B0600070205080204" pitchFamily="50" charset="-128"/>
            </a:rPr>
            <a:t>・土木費　</a:t>
          </a:r>
          <a:r>
            <a:rPr kumimoji="1" lang="en-US" altLang="ja-JP" sz="1050">
              <a:latin typeface="ＭＳ Ｐゴシック" panose="020B0600070205080204" pitchFamily="50" charset="-128"/>
              <a:ea typeface="ＭＳ Ｐゴシック" panose="020B0600070205080204" pitchFamily="50" charset="-128"/>
            </a:rPr>
            <a:t>101,882</a:t>
          </a:r>
          <a:r>
            <a:rPr kumimoji="1" lang="ja-JP" altLang="en-US" sz="1050">
              <a:latin typeface="ＭＳ Ｐゴシック" panose="020B0600070205080204" pitchFamily="50" charset="-128"/>
              <a:ea typeface="ＭＳ Ｐゴシック" panose="020B0600070205080204" pitchFamily="50" charset="-128"/>
            </a:rPr>
            <a:t>円（前年比▲</a:t>
          </a:r>
          <a:r>
            <a:rPr kumimoji="1" lang="en-US" altLang="ja-JP" sz="1050">
              <a:latin typeface="ＭＳ Ｐゴシック" panose="020B0600070205080204" pitchFamily="50" charset="-128"/>
              <a:ea typeface="ＭＳ Ｐゴシック" panose="020B0600070205080204" pitchFamily="50" charset="-128"/>
            </a:rPr>
            <a:t>310</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住民一人当たりの土木費については、ほぼ横ばいとなっている。なお、市域が広大であり、市道延長が類似団体に比して長いため、除雪経費及び道路橋りょうの維持管理費が増嵩する傾向にある。今後とも、事業の精査及び計画的な更新・維持に努める必要がある。</a:t>
          </a:r>
        </a:p>
        <a:p>
          <a:r>
            <a:rPr kumimoji="1" lang="ja-JP" altLang="en-US" sz="1050">
              <a:latin typeface="ＭＳ Ｐゴシック" panose="020B0600070205080204" pitchFamily="50" charset="-128"/>
              <a:ea typeface="ＭＳ Ｐゴシック" panose="020B0600070205080204" pitchFamily="50" charset="-128"/>
            </a:rPr>
            <a:t>・消防費　  </a:t>
          </a:r>
          <a:r>
            <a:rPr kumimoji="1" lang="en-US" altLang="ja-JP" sz="1050">
              <a:latin typeface="ＭＳ Ｐゴシック" panose="020B0600070205080204" pitchFamily="50" charset="-128"/>
              <a:ea typeface="ＭＳ Ｐゴシック" panose="020B0600070205080204" pitchFamily="50" charset="-128"/>
            </a:rPr>
            <a:t>22,493</a:t>
          </a:r>
          <a:r>
            <a:rPr kumimoji="1" lang="ja-JP" altLang="en-US" sz="1050">
              <a:latin typeface="ＭＳ Ｐゴシック" panose="020B0600070205080204" pitchFamily="50" charset="-128"/>
              <a:ea typeface="ＭＳ Ｐゴシック" panose="020B0600070205080204" pitchFamily="50" charset="-128"/>
            </a:rPr>
            <a:t>円（前年比▲</a:t>
          </a:r>
          <a:r>
            <a:rPr kumimoji="1" lang="en-US" altLang="ja-JP" sz="1050">
              <a:latin typeface="ＭＳ Ｐゴシック" panose="020B0600070205080204" pitchFamily="50" charset="-128"/>
              <a:ea typeface="ＭＳ Ｐゴシック" panose="020B0600070205080204" pitchFamily="50" charset="-128"/>
            </a:rPr>
            <a:t>2,669</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消防費の約</a:t>
          </a:r>
          <a:r>
            <a:rPr kumimoji="1" lang="en-US" altLang="ja-JP" sz="1050">
              <a:latin typeface="ＭＳ Ｐゴシック" panose="020B0600070205080204" pitchFamily="50" charset="-128"/>
              <a:ea typeface="ＭＳ Ｐゴシック" panose="020B0600070205080204" pitchFamily="50" charset="-128"/>
            </a:rPr>
            <a:t>8</a:t>
          </a:r>
          <a:r>
            <a:rPr kumimoji="1" lang="ja-JP" altLang="en-US" sz="1050">
              <a:latin typeface="ＭＳ Ｐゴシック" panose="020B0600070205080204" pitchFamily="50" charset="-128"/>
              <a:ea typeface="ＭＳ Ｐゴシック" panose="020B0600070205080204" pitchFamily="50" charset="-128"/>
            </a:rPr>
            <a:t>割を占める一部事務組合への負担金が、類似団体平均を大きく上回る要因となっている。一部事務組合が管轄する圏域が広域であり、支部を複数設けていることから、経費が増嵩していると考えられる。</a:t>
          </a:r>
        </a:p>
        <a:p>
          <a:r>
            <a:rPr kumimoji="1" lang="ja-JP" altLang="en-US" sz="1050">
              <a:latin typeface="ＭＳ Ｐゴシック" panose="020B0600070205080204" pitchFamily="50" charset="-128"/>
              <a:ea typeface="ＭＳ Ｐゴシック" panose="020B0600070205080204" pitchFamily="50" charset="-128"/>
            </a:rPr>
            <a:t>・教育費　  </a:t>
          </a:r>
          <a:r>
            <a:rPr kumimoji="1" lang="en-US" altLang="ja-JP" sz="1050">
              <a:latin typeface="ＭＳ Ｐゴシック" panose="020B0600070205080204" pitchFamily="50" charset="-128"/>
              <a:ea typeface="ＭＳ Ｐゴシック" panose="020B0600070205080204" pitchFamily="50" charset="-128"/>
            </a:rPr>
            <a:t>82,495</a:t>
          </a:r>
          <a:r>
            <a:rPr kumimoji="1" lang="ja-JP" altLang="en-US" sz="1050">
              <a:latin typeface="ＭＳ Ｐゴシック" panose="020B0600070205080204" pitchFamily="50" charset="-128"/>
              <a:ea typeface="ＭＳ Ｐゴシック" panose="020B0600070205080204" pitchFamily="50" charset="-128"/>
            </a:rPr>
            <a:t>円（前年比</a:t>
          </a:r>
          <a:r>
            <a:rPr kumimoji="1" lang="en-US" altLang="ja-JP" sz="1050">
              <a:latin typeface="ＭＳ Ｐゴシック" panose="020B0600070205080204" pitchFamily="50" charset="-128"/>
              <a:ea typeface="ＭＳ Ｐゴシック" panose="020B0600070205080204" pitchFamily="50" charset="-128"/>
            </a:rPr>
            <a:t>+4,361</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小・中学校の整備に係る繰越事業の規模が大きかった（</a:t>
          </a:r>
          <a:r>
            <a:rPr kumimoji="1" lang="en-US" altLang="ja-JP" sz="1050">
              <a:latin typeface="ＭＳ Ｐゴシック" panose="020B0600070205080204" pitchFamily="50" charset="-128"/>
              <a:ea typeface="ＭＳ Ｐゴシック" panose="020B0600070205080204" pitchFamily="50" charset="-128"/>
            </a:rPr>
            <a:t>+394</a:t>
          </a:r>
          <a:r>
            <a:rPr kumimoji="1" lang="ja-JP" altLang="en-US" sz="1050">
              <a:latin typeface="ＭＳ Ｐゴシック" panose="020B0600070205080204" pitchFamily="50" charset="-128"/>
              <a:ea typeface="ＭＳ Ｐゴシック" panose="020B0600070205080204" pitchFamily="50" charset="-128"/>
            </a:rPr>
            <a:t>百万円）ことから、住民一人当たりの教育費が増加した。その一方で、新型コロナウイルス対策関連事業費（▲</a:t>
          </a:r>
          <a:r>
            <a:rPr kumimoji="1" lang="en-US" altLang="ja-JP" sz="1050">
              <a:latin typeface="ＭＳ Ｐゴシック" panose="020B0600070205080204" pitchFamily="50" charset="-128"/>
              <a:ea typeface="ＭＳ Ｐゴシック" panose="020B0600070205080204" pitchFamily="50" charset="-128"/>
            </a:rPr>
            <a:t>115</a:t>
          </a:r>
          <a:r>
            <a:rPr kumimoji="1" lang="ja-JP" altLang="en-US" sz="1050">
              <a:latin typeface="ＭＳ Ｐゴシック" panose="020B0600070205080204" pitchFamily="50" charset="-128"/>
              <a:ea typeface="ＭＳ Ｐゴシック" panose="020B0600070205080204" pitchFamily="50" charset="-128"/>
            </a:rPr>
            <a:t>百万円）の減や学校関連の普通建設事業費の減があったことにより、全体としての増加幅は小さくなっている。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・標準財政規模は、普通交付税の追加交付があったため、前年度から</a:t>
          </a:r>
          <a:r>
            <a:rPr kumimoji="1" lang="en-US" altLang="ja-JP" sz="1000">
              <a:latin typeface="ＭＳ ゴシック" pitchFamily="49" charset="-128"/>
              <a:ea typeface="ＭＳ ゴシック" pitchFamily="49" charset="-128"/>
            </a:rPr>
            <a:t>563</a:t>
          </a:r>
          <a:r>
            <a:rPr kumimoji="1" lang="ja-JP" altLang="en-US" sz="1000">
              <a:latin typeface="ＭＳ ゴシック" pitchFamily="49" charset="-128"/>
              <a:ea typeface="ＭＳ ゴシック" pitchFamily="49" charset="-128"/>
            </a:rPr>
            <a:t>百万円増加した。しかし、実質収支は、普通交付税の追加交付等に伴う一般財源の増額や、新型コロナウイルス感染症の影響による事業等の中止や規模縮小に伴う事業費の減少、翌年度繰越事業費が減少したことなどにより、昨年度に比べて増加している。結果として、実質収支比率は上昇した。また、実質単年度収支は、実質収支の増加や、財政調整基金の取崩を上回る額の積立てもあり、黒字となった。</a:t>
          </a:r>
        </a:p>
        <a:p>
          <a:r>
            <a:rPr kumimoji="1" lang="ja-JP" altLang="en-US" sz="1000">
              <a:latin typeface="ＭＳ ゴシック" pitchFamily="49" charset="-128"/>
              <a:ea typeface="ＭＳ ゴシック" pitchFamily="49" charset="-128"/>
            </a:rPr>
            <a:t>・普通交付税の追加交付といった実質収支等の比率を改善する要素が、例年あるわけではないため、引き続き、事務事業の適正化・効率化を通じて歳出の抑制を図り、健全な財政運営に努めていく。</a:t>
          </a:r>
        </a:p>
        <a:p>
          <a:r>
            <a:rPr kumimoji="1" lang="ja-JP" altLang="en-US" sz="1000">
              <a:latin typeface="ＭＳ ゴシック" pitchFamily="49" charset="-128"/>
              <a:ea typeface="ＭＳ ゴシック" pitchFamily="49" charset="-128"/>
            </a:rPr>
            <a:t>・財政調整基金は、標準財政規模の</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15</a:t>
          </a:r>
          <a:r>
            <a:rPr kumimoji="1" lang="ja-JP" altLang="en-US" sz="1000">
              <a:latin typeface="ＭＳ ゴシック" pitchFamily="49" charset="-128"/>
              <a:ea typeface="ＭＳ ゴシック" pitchFamily="49" charset="-128"/>
            </a:rPr>
            <a:t>％程度を確保する方針としている。令和３年度は、補正予算の財源として取り崩したが、先述の方針に掲げる水準の額を確保している。今後の市税及び普通交付税等の一般財源の減少に備え、当面の間、必要な積立て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全ての会計で黒字であり、実質赤字比率はない。</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一般会計</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普通交付税の追加交付等に伴う一般財源等が増額した一方で、新型コロナウイルス感染症の影響による事業等の中止や規模縮小に伴う事業費の減少、翌年度繰越事業費が減少したことなどにより、実質収支額は昨年度に比べて増加した。</a:t>
          </a:r>
        </a:p>
        <a:p>
          <a:r>
            <a:rPr kumimoji="1" lang="ja-JP" altLang="en-US" sz="1100">
              <a:latin typeface="ＭＳ ゴシック" pitchFamily="49" charset="-128"/>
              <a:ea typeface="ＭＳ ゴシック" pitchFamily="49" charset="-128"/>
            </a:rPr>
            <a:t>　ただし、公共施設の維持修繕費、除雪対策費等の経常的経費の増加傾向が続いている一方、歳入一般財源の減少が見込まれているので、黒字幅及び黒字額の標準財政規模比の注視が必要である。</a:t>
          </a:r>
        </a:p>
        <a:p>
          <a:endParaRPr kumimoji="1" lang="ja-JP" altLang="en-US"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病院事業会計</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新南砺市立病院改革プラン（令和３年度～令和７年度）に基づく取組や、一般会計からの繰入の継続等により、経常収支の黒字を維持できている。なお、令和５年度に市立病院経営強化プランを策定する予定である。将来にわたって安定した経営を展開できるよう、同プランに基づき、将来的な医療需要・医療体制に対応できるよう、病院機能の集約・分化を図る必要がある。</a:t>
          </a:r>
        </a:p>
        <a:p>
          <a:endParaRPr kumimoji="1" lang="ja-JP" altLang="en-US"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水道事業会計・下水道事業会計</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水道事業、下水道事業ともに経常収支の黒字を維持できている。ただし、下水道事業のうち、公共下水道及び特定環境保全農業集落排水事業及び個別排水処理事業は、例年、経常損失の額が大きくなっているので、今後の下水道事業全体の事業継続に向けた財源確保対策等の検討が必要である。</a:t>
          </a:r>
        </a:p>
        <a:p>
          <a:r>
            <a:rPr kumimoji="1" lang="ja-JP" altLang="en-US" sz="1100">
              <a:latin typeface="ＭＳ ゴシック" pitchFamily="49" charset="-128"/>
              <a:ea typeface="ＭＳ ゴシック" pitchFamily="49" charset="-128"/>
            </a:rPr>
            <a:t>　なお、水道事業、下水道事業ともに経営戦略を改訂しており、将来の人口減少による使用料収入の減少や老朽施設の更新を視野に入れ、改訂した経営戦略に基づきながら、漏水や不明水対策等により有収率を高めるとともに、料金改定・その他財源の確保を検討し、経営の健全化に取り組む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05&#36001;&#25919;&#35506;/R05/02_&#36001;&#25919;&#20418;/08_&#27770;&#31639;/01_&#36001;&#25919;&#29366;&#27841;&#36039;&#26009;&#38598;/20230929_&#12304;&#20986;&#21147;&#36899;&#32097;&#12305;&#20196;&#21644;&#65299;&#24180;&#24230;&#36001;&#25919;&#29366;&#27841;&#36039;&#26009;&#38598;&#12398;&#20316;&#25104;&#12395;&#12388;&#12356;&#12390;&#65288;2&#22238;&#30446;&#12539;&#22320;&#26041;&#20844;&#20250;&#35336;&#38306;&#20418;&#65289;/03_&#22238;&#31572;/&#12304;&#36001;&#25919;&#29366;&#27841;&#36039;&#26009;&#38598;&#12305;_162108_&#21335;&#30778;&#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58.5</v>
          </cell>
          <cell r="BX53">
            <v>60</v>
          </cell>
          <cell r="CF53">
            <v>60.9</v>
          </cell>
          <cell r="CN53">
            <v>62.4</v>
          </cell>
          <cell r="CV53">
            <v>64</v>
          </cell>
        </row>
        <row r="55">
          <cell r="AN55" t="str">
            <v>類似団体内平均値</v>
          </cell>
          <cell r="BP55">
            <v>31.3</v>
          </cell>
          <cell r="BX55">
            <v>25.3</v>
          </cell>
          <cell r="CF55">
            <v>25.5</v>
          </cell>
          <cell r="CN55">
            <v>37.299999999999997</v>
          </cell>
          <cell r="CV55">
            <v>25.1</v>
          </cell>
        </row>
        <row r="57">
          <cell r="BP57">
            <v>58.4</v>
          </cell>
          <cell r="BX57">
            <v>59.7</v>
          </cell>
          <cell r="CF57">
            <v>60.9</v>
          </cell>
          <cell r="CN57">
            <v>61.9</v>
          </cell>
          <cell r="CV57">
            <v>63.1</v>
          </cell>
        </row>
        <row r="72">
          <cell r="BP72" t="str">
            <v>H29</v>
          </cell>
          <cell r="BX72" t="str">
            <v>H30</v>
          </cell>
          <cell r="CF72" t="str">
            <v>R01</v>
          </cell>
          <cell r="CN72" t="str">
            <v>R02</v>
          </cell>
          <cell r="CV72" t="str">
            <v>R03</v>
          </cell>
        </row>
        <row r="73">
          <cell r="AN73" t="str">
            <v>当該団体値</v>
          </cell>
        </row>
        <row r="75">
          <cell r="BP75">
            <v>3.9</v>
          </cell>
          <cell r="BX75">
            <v>3.7</v>
          </cell>
          <cell r="CF75">
            <v>4.3</v>
          </cell>
          <cell r="CN75">
            <v>4.8</v>
          </cell>
          <cell r="CV75">
            <v>5.4</v>
          </cell>
        </row>
        <row r="77">
          <cell r="AN77" t="str">
            <v>類似団体内平均値</v>
          </cell>
          <cell r="BP77">
            <v>31.3</v>
          </cell>
          <cell r="BX77">
            <v>25.3</v>
          </cell>
          <cell r="CF77">
            <v>25.5</v>
          </cell>
          <cell r="CN77">
            <v>37.299999999999997</v>
          </cell>
          <cell r="CV77">
            <v>25.1</v>
          </cell>
        </row>
        <row r="79">
          <cell r="BP79">
            <v>7.2</v>
          </cell>
          <cell r="BX79">
            <v>6.9</v>
          </cell>
          <cell r="CF79">
            <v>6.6</v>
          </cell>
          <cell r="CN79">
            <v>8.6</v>
          </cell>
          <cell r="CV79">
            <v>8.3000000000000007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90" zoomScaleNormal="9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38887528</v>
      </c>
      <c r="BO4" s="374"/>
      <c r="BP4" s="374"/>
      <c r="BQ4" s="374"/>
      <c r="BR4" s="374"/>
      <c r="BS4" s="374"/>
      <c r="BT4" s="374"/>
      <c r="BU4" s="375"/>
      <c r="BV4" s="373">
        <v>42004839</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9.1999999999999993</v>
      </c>
      <c r="CU4" s="380"/>
      <c r="CV4" s="380"/>
      <c r="CW4" s="380"/>
      <c r="CX4" s="380"/>
      <c r="CY4" s="380"/>
      <c r="CZ4" s="380"/>
      <c r="DA4" s="381"/>
      <c r="DB4" s="379">
        <v>6.6</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36711101</v>
      </c>
      <c r="BO5" s="411"/>
      <c r="BP5" s="411"/>
      <c r="BQ5" s="411"/>
      <c r="BR5" s="411"/>
      <c r="BS5" s="411"/>
      <c r="BT5" s="411"/>
      <c r="BU5" s="412"/>
      <c r="BV5" s="410">
        <v>40218180</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89.7</v>
      </c>
      <c r="CU5" s="408"/>
      <c r="CV5" s="408"/>
      <c r="CW5" s="408"/>
      <c r="CX5" s="408"/>
      <c r="CY5" s="408"/>
      <c r="CZ5" s="408"/>
      <c r="DA5" s="409"/>
      <c r="DB5" s="407">
        <v>89.4</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2176427</v>
      </c>
      <c r="BO6" s="411"/>
      <c r="BP6" s="411"/>
      <c r="BQ6" s="411"/>
      <c r="BR6" s="411"/>
      <c r="BS6" s="411"/>
      <c r="BT6" s="411"/>
      <c r="BU6" s="412"/>
      <c r="BV6" s="410">
        <v>1786659</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92.6</v>
      </c>
      <c r="CU6" s="448"/>
      <c r="CV6" s="448"/>
      <c r="CW6" s="448"/>
      <c r="CX6" s="448"/>
      <c r="CY6" s="448"/>
      <c r="CZ6" s="448"/>
      <c r="DA6" s="449"/>
      <c r="DB6" s="447">
        <v>92.8</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102</v>
      </c>
      <c r="AV7" s="443"/>
      <c r="AW7" s="443"/>
      <c r="AX7" s="443"/>
      <c r="AY7" s="444" t="s">
        <v>106</v>
      </c>
      <c r="AZ7" s="445"/>
      <c r="BA7" s="445"/>
      <c r="BB7" s="445"/>
      <c r="BC7" s="445"/>
      <c r="BD7" s="445"/>
      <c r="BE7" s="445"/>
      <c r="BF7" s="445"/>
      <c r="BG7" s="445"/>
      <c r="BH7" s="445"/>
      <c r="BI7" s="445"/>
      <c r="BJ7" s="445"/>
      <c r="BK7" s="445"/>
      <c r="BL7" s="445"/>
      <c r="BM7" s="446"/>
      <c r="BN7" s="410">
        <v>116099</v>
      </c>
      <c r="BO7" s="411"/>
      <c r="BP7" s="411"/>
      <c r="BQ7" s="411"/>
      <c r="BR7" s="411"/>
      <c r="BS7" s="411"/>
      <c r="BT7" s="411"/>
      <c r="BU7" s="412"/>
      <c r="BV7" s="410">
        <v>345079</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22305160</v>
      </c>
      <c r="CU7" s="411"/>
      <c r="CV7" s="411"/>
      <c r="CW7" s="411"/>
      <c r="CX7" s="411"/>
      <c r="CY7" s="411"/>
      <c r="CZ7" s="411"/>
      <c r="DA7" s="412"/>
      <c r="DB7" s="410">
        <v>21742567</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2060328</v>
      </c>
      <c r="BO8" s="411"/>
      <c r="BP8" s="411"/>
      <c r="BQ8" s="411"/>
      <c r="BR8" s="411"/>
      <c r="BS8" s="411"/>
      <c r="BT8" s="411"/>
      <c r="BU8" s="412"/>
      <c r="BV8" s="410">
        <v>1441580</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0.34</v>
      </c>
      <c r="CU8" s="451"/>
      <c r="CV8" s="451"/>
      <c r="CW8" s="451"/>
      <c r="CX8" s="451"/>
      <c r="CY8" s="451"/>
      <c r="CZ8" s="451"/>
      <c r="DA8" s="452"/>
      <c r="DB8" s="450">
        <v>0.35</v>
      </c>
      <c r="DC8" s="451"/>
      <c r="DD8" s="451"/>
      <c r="DE8" s="451"/>
      <c r="DF8" s="451"/>
      <c r="DG8" s="451"/>
      <c r="DH8" s="451"/>
      <c r="DI8" s="452"/>
    </row>
    <row r="9" spans="1:119" ht="18.75" customHeight="1" thickBot="1" x14ac:dyDescent="0.2">
      <c r="A9" s="178"/>
      <c r="B9" s="404" t="s">
        <v>112</v>
      </c>
      <c r="C9" s="405"/>
      <c r="D9" s="405"/>
      <c r="E9" s="405"/>
      <c r="F9" s="405"/>
      <c r="G9" s="405"/>
      <c r="H9" s="405"/>
      <c r="I9" s="405"/>
      <c r="J9" s="405"/>
      <c r="K9" s="453"/>
      <c r="L9" s="454" t="s">
        <v>113</v>
      </c>
      <c r="M9" s="455"/>
      <c r="N9" s="455"/>
      <c r="O9" s="455"/>
      <c r="P9" s="455"/>
      <c r="Q9" s="456"/>
      <c r="R9" s="457">
        <v>47937</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116</v>
      </c>
      <c r="AV9" s="443"/>
      <c r="AW9" s="443"/>
      <c r="AX9" s="443"/>
      <c r="AY9" s="444" t="s">
        <v>117</v>
      </c>
      <c r="AZ9" s="445"/>
      <c r="BA9" s="445"/>
      <c r="BB9" s="445"/>
      <c r="BC9" s="445"/>
      <c r="BD9" s="445"/>
      <c r="BE9" s="445"/>
      <c r="BF9" s="445"/>
      <c r="BG9" s="445"/>
      <c r="BH9" s="445"/>
      <c r="BI9" s="445"/>
      <c r="BJ9" s="445"/>
      <c r="BK9" s="445"/>
      <c r="BL9" s="445"/>
      <c r="BM9" s="446"/>
      <c r="BN9" s="410">
        <v>618748</v>
      </c>
      <c r="BO9" s="411"/>
      <c r="BP9" s="411"/>
      <c r="BQ9" s="411"/>
      <c r="BR9" s="411"/>
      <c r="BS9" s="411"/>
      <c r="BT9" s="411"/>
      <c r="BU9" s="412"/>
      <c r="BV9" s="410">
        <v>-11336</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17.7</v>
      </c>
      <c r="CU9" s="408"/>
      <c r="CV9" s="408"/>
      <c r="CW9" s="408"/>
      <c r="CX9" s="408"/>
      <c r="CY9" s="408"/>
      <c r="CZ9" s="408"/>
      <c r="DA9" s="409"/>
      <c r="DB9" s="407">
        <v>17.100000000000001</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119</v>
      </c>
      <c r="M10" s="440"/>
      <c r="N10" s="440"/>
      <c r="O10" s="440"/>
      <c r="P10" s="440"/>
      <c r="Q10" s="441"/>
      <c r="R10" s="461">
        <v>51327</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121</v>
      </c>
      <c r="AV10" s="443"/>
      <c r="AW10" s="443"/>
      <c r="AX10" s="443"/>
      <c r="AY10" s="444" t="s">
        <v>122</v>
      </c>
      <c r="AZ10" s="445"/>
      <c r="BA10" s="445"/>
      <c r="BB10" s="445"/>
      <c r="BC10" s="445"/>
      <c r="BD10" s="445"/>
      <c r="BE10" s="445"/>
      <c r="BF10" s="445"/>
      <c r="BG10" s="445"/>
      <c r="BH10" s="445"/>
      <c r="BI10" s="445"/>
      <c r="BJ10" s="445"/>
      <c r="BK10" s="445"/>
      <c r="BL10" s="445"/>
      <c r="BM10" s="446"/>
      <c r="BN10" s="410">
        <v>388802</v>
      </c>
      <c r="BO10" s="411"/>
      <c r="BP10" s="411"/>
      <c r="BQ10" s="411"/>
      <c r="BR10" s="411"/>
      <c r="BS10" s="411"/>
      <c r="BT10" s="411"/>
      <c r="BU10" s="412"/>
      <c r="BV10" s="410">
        <v>156223</v>
      </c>
      <c r="BW10" s="411"/>
      <c r="BX10" s="411"/>
      <c r="BY10" s="411"/>
      <c r="BZ10" s="411"/>
      <c r="CA10" s="411"/>
      <c r="CB10" s="411"/>
      <c r="CC10" s="41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124</v>
      </c>
      <c r="M11" s="465"/>
      <c r="N11" s="465"/>
      <c r="O11" s="465"/>
      <c r="P11" s="465"/>
      <c r="Q11" s="466"/>
      <c r="R11" s="467" t="s">
        <v>125</v>
      </c>
      <c r="S11" s="468"/>
      <c r="T11" s="468"/>
      <c r="U11" s="468"/>
      <c r="V11" s="469"/>
      <c r="W11" s="398"/>
      <c r="X11" s="399"/>
      <c r="Y11" s="399"/>
      <c r="Z11" s="399"/>
      <c r="AA11" s="399"/>
      <c r="AB11" s="399"/>
      <c r="AC11" s="399"/>
      <c r="AD11" s="399"/>
      <c r="AE11" s="399"/>
      <c r="AF11" s="399"/>
      <c r="AG11" s="399"/>
      <c r="AH11" s="399"/>
      <c r="AI11" s="399"/>
      <c r="AJ11" s="399"/>
      <c r="AK11" s="399"/>
      <c r="AL11" s="402"/>
      <c r="AM11" s="439" t="s">
        <v>126</v>
      </c>
      <c r="AN11" s="440"/>
      <c r="AO11" s="440"/>
      <c r="AP11" s="440"/>
      <c r="AQ11" s="440"/>
      <c r="AR11" s="440"/>
      <c r="AS11" s="440"/>
      <c r="AT11" s="441"/>
      <c r="AU11" s="442" t="s">
        <v>127</v>
      </c>
      <c r="AV11" s="443"/>
      <c r="AW11" s="443"/>
      <c r="AX11" s="443"/>
      <c r="AY11" s="444" t="s">
        <v>128</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129</v>
      </c>
      <c r="CE11" s="414"/>
      <c r="CF11" s="414"/>
      <c r="CG11" s="414"/>
      <c r="CH11" s="414"/>
      <c r="CI11" s="414"/>
      <c r="CJ11" s="414"/>
      <c r="CK11" s="414"/>
      <c r="CL11" s="414"/>
      <c r="CM11" s="414"/>
      <c r="CN11" s="414"/>
      <c r="CO11" s="414"/>
      <c r="CP11" s="414"/>
      <c r="CQ11" s="414"/>
      <c r="CR11" s="414"/>
      <c r="CS11" s="415"/>
      <c r="CT11" s="450" t="s">
        <v>130</v>
      </c>
      <c r="CU11" s="451"/>
      <c r="CV11" s="451"/>
      <c r="CW11" s="451"/>
      <c r="CX11" s="451"/>
      <c r="CY11" s="451"/>
      <c r="CZ11" s="451"/>
      <c r="DA11" s="452"/>
      <c r="DB11" s="450" t="s">
        <v>131</v>
      </c>
      <c r="DC11" s="451"/>
      <c r="DD11" s="451"/>
      <c r="DE11" s="451"/>
      <c r="DF11" s="451"/>
      <c r="DG11" s="451"/>
      <c r="DH11" s="451"/>
      <c r="DI11" s="452"/>
    </row>
    <row r="12" spans="1:119" ht="18.75" customHeight="1" x14ac:dyDescent="0.15">
      <c r="A12" s="178"/>
      <c r="B12" s="470" t="s">
        <v>132</v>
      </c>
      <c r="C12" s="471"/>
      <c r="D12" s="471"/>
      <c r="E12" s="471"/>
      <c r="F12" s="471"/>
      <c r="G12" s="471"/>
      <c r="H12" s="471"/>
      <c r="I12" s="471"/>
      <c r="J12" s="471"/>
      <c r="K12" s="472"/>
      <c r="L12" s="479" t="s">
        <v>133</v>
      </c>
      <c r="M12" s="480"/>
      <c r="N12" s="480"/>
      <c r="O12" s="480"/>
      <c r="P12" s="480"/>
      <c r="Q12" s="481"/>
      <c r="R12" s="482">
        <v>48624</v>
      </c>
      <c r="S12" s="483"/>
      <c r="T12" s="483"/>
      <c r="U12" s="483"/>
      <c r="V12" s="484"/>
      <c r="W12" s="485" t="s">
        <v>1</v>
      </c>
      <c r="X12" s="443"/>
      <c r="Y12" s="443"/>
      <c r="Z12" s="443"/>
      <c r="AA12" s="443"/>
      <c r="AB12" s="486"/>
      <c r="AC12" s="487" t="s">
        <v>134</v>
      </c>
      <c r="AD12" s="488"/>
      <c r="AE12" s="488"/>
      <c r="AF12" s="488"/>
      <c r="AG12" s="489"/>
      <c r="AH12" s="487" t="s">
        <v>135</v>
      </c>
      <c r="AI12" s="488"/>
      <c r="AJ12" s="488"/>
      <c r="AK12" s="488"/>
      <c r="AL12" s="490"/>
      <c r="AM12" s="439" t="s">
        <v>136</v>
      </c>
      <c r="AN12" s="440"/>
      <c r="AO12" s="440"/>
      <c r="AP12" s="440"/>
      <c r="AQ12" s="440"/>
      <c r="AR12" s="440"/>
      <c r="AS12" s="440"/>
      <c r="AT12" s="441"/>
      <c r="AU12" s="442" t="s">
        <v>116</v>
      </c>
      <c r="AV12" s="443"/>
      <c r="AW12" s="443"/>
      <c r="AX12" s="443"/>
      <c r="AY12" s="444" t="s">
        <v>137</v>
      </c>
      <c r="AZ12" s="445"/>
      <c r="BA12" s="445"/>
      <c r="BB12" s="445"/>
      <c r="BC12" s="445"/>
      <c r="BD12" s="445"/>
      <c r="BE12" s="445"/>
      <c r="BF12" s="445"/>
      <c r="BG12" s="445"/>
      <c r="BH12" s="445"/>
      <c r="BI12" s="445"/>
      <c r="BJ12" s="445"/>
      <c r="BK12" s="445"/>
      <c r="BL12" s="445"/>
      <c r="BM12" s="446"/>
      <c r="BN12" s="410">
        <v>322990</v>
      </c>
      <c r="BO12" s="411"/>
      <c r="BP12" s="411"/>
      <c r="BQ12" s="411"/>
      <c r="BR12" s="411"/>
      <c r="BS12" s="411"/>
      <c r="BT12" s="411"/>
      <c r="BU12" s="412"/>
      <c r="BV12" s="410">
        <v>180711</v>
      </c>
      <c r="BW12" s="411"/>
      <c r="BX12" s="411"/>
      <c r="BY12" s="411"/>
      <c r="BZ12" s="411"/>
      <c r="CA12" s="411"/>
      <c r="CB12" s="411"/>
      <c r="CC12" s="412"/>
      <c r="CD12" s="413" t="s">
        <v>138</v>
      </c>
      <c r="CE12" s="414"/>
      <c r="CF12" s="414"/>
      <c r="CG12" s="414"/>
      <c r="CH12" s="414"/>
      <c r="CI12" s="414"/>
      <c r="CJ12" s="414"/>
      <c r="CK12" s="414"/>
      <c r="CL12" s="414"/>
      <c r="CM12" s="414"/>
      <c r="CN12" s="414"/>
      <c r="CO12" s="414"/>
      <c r="CP12" s="414"/>
      <c r="CQ12" s="414"/>
      <c r="CR12" s="414"/>
      <c r="CS12" s="415"/>
      <c r="CT12" s="450" t="s">
        <v>139</v>
      </c>
      <c r="CU12" s="451"/>
      <c r="CV12" s="451"/>
      <c r="CW12" s="451"/>
      <c r="CX12" s="451"/>
      <c r="CY12" s="451"/>
      <c r="CZ12" s="451"/>
      <c r="DA12" s="452"/>
      <c r="DB12" s="450" t="s">
        <v>139</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140</v>
      </c>
      <c r="N13" s="502"/>
      <c r="O13" s="502"/>
      <c r="P13" s="502"/>
      <c r="Q13" s="503"/>
      <c r="R13" s="494">
        <v>47781</v>
      </c>
      <c r="S13" s="495"/>
      <c r="T13" s="495"/>
      <c r="U13" s="495"/>
      <c r="V13" s="496"/>
      <c r="W13" s="426" t="s">
        <v>141</v>
      </c>
      <c r="X13" s="427"/>
      <c r="Y13" s="427"/>
      <c r="Z13" s="427"/>
      <c r="AA13" s="427"/>
      <c r="AB13" s="417"/>
      <c r="AC13" s="461">
        <v>1675</v>
      </c>
      <c r="AD13" s="462"/>
      <c r="AE13" s="462"/>
      <c r="AF13" s="462"/>
      <c r="AG13" s="504"/>
      <c r="AH13" s="461">
        <v>1883</v>
      </c>
      <c r="AI13" s="462"/>
      <c r="AJ13" s="462"/>
      <c r="AK13" s="462"/>
      <c r="AL13" s="463"/>
      <c r="AM13" s="439" t="s">
        <v>142</v>
      </c>
      <c r="AN13" s="440"/>
      <c r="AO13" s="440"/>
      <c r="AP13" s="440"/>
      <c r="AQ13" s="440"/>
      <c r="AR13" s="440"/>
      <c r="AS13" s="440"/>
      <c r="AT13" s="441"/>
      <c r="AU13" s="442" t="s">
        <v>116</v>
      </c>
      <c r="AV13" s="443"/>
      <c r="AW13" s="443"/>
      <c r="AX13" s="443"/>
      <c r="AY13" s="444" t="s">
        <v>143</v>
      </c>
      <c r="AZ13" s="445"/>
      <c r="BA13" s="445"/>
      <c r="BB13" s="445"/>
      <c r="BC13" s="445"/>
      <c r="BD13" s="445"/>
      <c r="BE13" s="445"/>
      <c r="BF13" s="445"/>
      <c r="BG13" s="445"/>
      <c r="BH13" s="445"/>
      <c r="BI13" s="445"/>
      <c r="BJ13" s="445"/>
      <c r="BK13" s="445"/>
      <c r="BL13" s="445"/>
      <c r="BM13" s="446"/>
      <c r="BN13" s="410">
        <v>684560</v>
      </c>
      <c r="BO13" s="411"/>
      <c r="BP13" s="411"/>
      <c r="BQ13" s="411"/>
      <c r="BR13" s="411"/>
      <c r="BS13" s="411"/>
      <c r="BT13" s="411"/>
      <c r="BU13" s="412"/>
      <c r="BV13" s="410">
        <v>-35824</v>
      </c>
      <c r="BW13" s="411"/>
      <c r="BX13" s="411"/>
      <c r="BY13" s="411"/>
      <c r="BZ13" s="411"/>
      <c r="CA13" s="411"/>
      <c r="CB13" s="411"/>
      <c r="CC13" s="412"/>
      <c r="CD13" s="413" t="s">
        <v>144</v>
      </c>
      <c r="CE13" s="414"/>
      <c r="CF13" s="414"/>
      <c r="CG13" s="414"/>
      <c r="CH13" s="414"/>
      <c r="CI13" s="414"/>
      <c r="CJ13" s="414"/>
      <c r="CK13" s="414"/>
      <c r="CL13" s="414"/>
      <c r="CM13" s="414"/>
      <c r="CN13" s="414"/>
      <c r="CO13" s="414"/>
      <c r="CP13" s="414"/>
      <c r="CQ13" s="414"/>
      <c r="CR13" s="414"/>
      <c r="CS13" s="415"/>
      <c r="CT13" s="407">
        <v>5.4</v>
      </c>
      <c r="CU13" s="408"/>
      <c r="CV13" s="408"/>
      <c r="CW13" s="408"/>
      <c r="CX13" s="408"/>
      <c r="CY13" s="408"/>
      <c r="CZ13" s="408"/>
      <c r="DA13" s="409"/>
      <c r="DB13" s="407">
        <v>4.8</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145</v>
      </c>
      <c r="M14" s="492"/>
      <c r="N14" s="492"/>
      <c r="O14" s="492"/>
      <c r="P14" s="492"/>
      <c r="Q14" s="493"/>
      <c r="R14" s="494">
        <v>49492</v>
      </c>
      <c r="S14" s="495"/>
      <c r="T14" s="495"/>
      <c r="U14" s="495"/>
      <c r="V14" s="496"/>
      <c r="W14" s="400"/>
      <c r="X14" s="401"/>
      <c r="Y14" s="401"/>
      <c r="Z14" s="401"/>
      <c r="AA14" s="401"/>
      <c r="AB14" s="390"/>
      <c r="AC14" s="497">
        <v>6.6</v>
      </c>
      <c r="AD14" s="498"/>
      <c r="AE14" s="498"/>
      <c r="AF14" s="498"/>
      <c r="AG14" s="499"/>
      <c r="AH14" s="497">
        <v>7</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146</v>
      </c>
      <c r="CE14" s="506"/>
      <c r="CF14" s="506"/>
      <c r="CG14" s="506"/>
      <c r="CH14" s="506"/>
      <c r="CI14" s="506"/>
      <c r="CJ14" s="506"/>
      <c r="CK14" s="506"/>
      <c r="CL14" s="506"/>
      <c r="CM14" s="506"/>
      <c r="CN14" s="506"/>
      <c r="CO14" s="506"/>
      <c r="CP14" s="506"/>
      <c r="CQ14" s="506"/>
      <c r="CR14" s="506"/>
      <c r="CS14" s="507"/>
      <c r="CT14" s="508" t="s">
        <v>147</v>
      </c>
      <c r="CU14" s="509"/>
      <c r="CV14" s="509"/>
      <c r="CW14" s="509"/>
      <c r="CX14" s="509"/>
      <c r="CY14" s="509"/>
      <c r="CZ14" s="509"/>
      <c r="DA14" s="510"/>
      <c r="DB14" s="508" t="s">
        <v>139</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140</v>
      </c>
      <c r="N15" s="502"/>
      <c r="O15" s="502"/>
      <c r="P15" s="502"/>
      <c r="Q15" s="503"/>
      <c r="R15" s="494">
        <v>48606</v>
      </c>
      <c r="S15" s="495"/>
      <c r="T15" s="495"/>
      <c r="U15" s="495"/>
      <c r="V15" s="496"/>
      <c r="W15" s="426" t="s">
        <v>148</v>
      </c>
      <c r="X15" s="427"/>
      <c r="Y15" s="427"/>
      <c r="Z15" s="427"/>
      <c r="AA15" s="427"/>
      <c r="AB15" s="417"/>
      <c r="AC15" s="461">
        <v>9322</v>
      </c>
      <c r="AD15" s="462"/>
      <c r="AE15" s="462"/>
      <c r="AF15" s="462"/>
      <c r="AG15" s="504"/>
      <c r="AH15" s="461">
        <v>10014</v>
      </c>
      <c r="AI15" s="462"/>
      <c r="AJ15" s="462"/>
      <c r="AK15" s="462"/>
      <c r="AL15" s="463"/>
      <c r="AM15" s="439"/>
      <c r="AN15" s="440"/>
      <c r="AO15" s="440"/>
      <c r="AP15" s="440"/>
      <c r="AQ15" s="440"/>
      <c r="AR15" s="440"/>
      <c r="AS15" s="440"/>
      <c r="AT15" s="441"/>
      <c r="AU15" s="442"/>
      <c r="AV15" s="443"/>
      <c r="AW15" s="443"/>
      <c r="AX15" s="443"/>
      <c r="AY15" s="370" t="s">
        <v>149</v>
      </c>
      <c r="AZ15" s="371"/>
      <c r="BA15" s="371"/>
      <c r="BB15" s="371"/>
      <c r="BC15" s="371"/>
      <c r="BD15" s="371"/>
      <c r="BE15" s="371"/>
      <c r="BF15" s="371"/>
      <c r="BG15" s="371"/>
      <c r="BH15" s="371"/>
      <c r="BI15" s="371"/>
      <c r="BJ15" s="371"/>
      <c r="BK15" s="371"/>
      <c r="BL15" s="371"/>
      <c r="BM15" s="372"/>
      <c r="BN15" s="373">
        <v>6479782</v>
      </c>
      <c r="BO15" s="374"/>
      <c r="BP15" s="374"/>
      <c r="BQ15" s="374"/>
      <c r="BR15" s="374"/>
      <c r="BS15" s="374"/>
      <c r="BT15" s="374"/>
      <c r="BU15" s="375"/>
      <c r="BV15" s="373">
        <v>6691189</v>
      </c>
      <c r="BW15" s="374"/>
      <c r="BX15" s="374"/>
      <c r="BY15" s="374"/>
      <c r="BZ15" s="374"/>
      <c r="CA15" s="374"/>
      <c r="CB15" s="374"/>
      <c r="CC15" s="375"/>
      <c r="CD15" s="511" t="s">
        <v>150</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151</v>
      </c>
      <c r="M16" s="514"/>
      <c r="N16" s="514"/>
      <c r="O16" s="514"/>
      <c r="P16" s="514"/>
      <c r="Q16" s="515"/>
      <c r="R16" s="516" t="s">
        <v>152</v>
      </c>
      <c r="S16" s="517"/>
      <c r="T16" s="517"/>
      <c r="U16" s="517"/>
      <c r="V16" s="518"/>
      <c r="W16" s="400"/>
      <c r="X16" s="401"/>
      <c r="Y16" s="401"/>
      <c r="Z16" s="401"/>
      <c r="AA16" s="401"/>
      <c r="AB16" s="390"/>
      <c r="AC16" s="497">
        <v>36.799999999999997</v>
      </c>
      <c r="AD16" s="498"/>
      <c r="AE16" s="498"/>
      <c r="AF16" s="498"/>
      <c r="AG16" s="499"/>
      <c r="AH16" s="497">
        <v>37.200000000000003</v>
      </c>
      <c r="AI16" s="498"/>
      <c r="AJ16" s="498"/>
      <c r="AK16" s="498"/>
      <c r="AL16" s="500"/>
      <c r="AM16" s="439"/>
      <c r="AN16" s="440"/>
      <c r="AO16" s="440"/>
      <c r="AP16" s="440"/>
      <c r="AQ16" s="440"/>
      <c r="AR16" s="440"/>
      <c r="AS16" s="440"/>
      <c r="AT16" s="441"/>
      <c r="AU16" s="442"/>
      <c r="AV16" s="443"/>
      <c r="AW16" s="443"/>
      <c r="AX16" s="443"/>
      <c r="AY16" s="444" t="s">
        <v>153</v>
      </c>
      <c r="AZ16" s="445"/>
      <c r="BA16" s="445"/>
      <c r="BB16" s="445"/>
      <c r="BC16" s="445"/>
      <c r="BD16" s="445"/>
      <c r="BE16" s="445"/>
      <c r="BF16" s="445"/>
      <c r="BG16" s="445"/>
      <c r="BH16" s="445"/>
      <c r="BI16" s="445"/>
      <c r="BJ16" s="445"/>
      <c r="BK16" s="445"/>
      <c r="BL16" s="445"/>
      <c r="BM16" s="446"/>
      <c r="BN16" s="410">
        <v>19729377</v>
      </c>
      <c r="BO16" s="411"/>
      <c r="BP16" s="411"/>
      <c r="BQ16" s="411"/>
      <c r="BR16" s="411"/>
      <c r="BS16" s="411"/>
      <c r="BT16" s="411"/>
      <c r="BU16" s="412"/>
      <c r="BV16" s="410">
        <v>19278872</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154</v>
      </c>
      <c r="N17" s="522"/>
      <c r="O17" s="522"/>
      <c r="P17" s="522"/>
      <c r="Q17" s="523"/>
      <c r="R17" s="516" t="s">
        <v>155</v>
      </c>
      <c r="S17" s="517"/>
      <c r="T17" s="517"/>
      <c r="U17" s="517"/>
      <c r="V17" s="518"/>
      <c r="W17" s="426" t="s">
        <v>156</v>
      </c>
      <c r="X17" s="427"/>
      <c r="Y17" s="427"/>
      <c r="Z17" s="427"/>
      <c r="AA17" s="427"/>
      <c r="AB17" s="417"/>
      <c r="AC17" s="461">
        <v>14334</v>
      </c>
      <c r="AD17" s="462"/>
      <c r="AE17" s="462"/>
      <c r="AF17" s="462"/>
      <c r="AG17" s="504"/>
      <c r="AH17" s="461">
        <v>15030</v>
      </c>
      <c r="AI17" s="462"/>
      <c r="AJ17" s="462"/>
      <c r="AK17" s="462"/>
      <c r="AL17" s="463"/>
      <c r="AM17" s="439"/>
      <c r="AN17" s="440"/>
      <c r="AO17" s="440"/>
      <c r="AP17" s="440"/>
      <c r="AQ17" s="440"/>
      <c r="AR17" s="440"/>
      <c r="AS17" s="440"/>
      <c r="AT17" s="441"/>
      <c r="AU17" s="442"/>
      <c r="AV17" s="443"/>
      <c r="AW17" s="443"/>
      <c r="AX17" s="443"/>
      <c r="AY17" s="444" t="s">
        <v>157</v>
      </c>
      <c r="AZ17" s="445"/>
      <c r="BA17" s="445"/>
      <c r="BB17" s="445"/>
      <c r="BC17" s="445"/>
      <c r="BD17" s="445"/>
      <c r="BE17" s="445"/>
      <c r="BF17" s="445"/>
      <c r="BG17" s="445"/>
      <c r="BH17" s="445"/>
      <c r="BI17" s="445"/>
      <c r="BJ17" s="445"/>
      <c r="BK17" s="445"/>
      <c r="BL17" s="445"/>
      <c r="BM17" s="446"/>
      <c r="BN17" s="410">
        <v>8097604</v>
      </c>
      <c r="BO17" s="411"/>
      <c r="BP17" s="411"/>
      <c r="BQ17" s="411"/>
      <c r="BR17" s="411"/>
      <c r="BS17" s="411"/>
      <c r="BT17" s="411"/>
      <c r="BU17" s="412"/>
      <c r="BV17" s="410">
        <v>8367218</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158</v>
      </c>
      <c r="C18" s="453"/>
      <c r="D18" s="453"/>
      <c r="E18" s="533"/>
      <c r="F18" s="533"/>
      <c r="G18" s="533"/>
      <c r="H18" s="533"/>
      <c r="I18" s="533"/>
      <c r="J18" s="533"/>
      <c r="K18" s="533"/>
      <c r="L18" s="534">
        <v>668.64</v>
      </c>
      <c r="M18" s="534"/>
      <c r="N18" s="534"/>
      <c r="O18" s="534"/>
      <c r="P18" s="534"/>
      <c r="Q18" s="534"/>
      <c r="R18" s="535"/>
      <c r="S18" s="535"/>
      <c r="T18" s="535"/>
      <c r="U18" s="535"/>
      <c r="V18" s="536"/>
      <c r="W18" s="428"/>
      <c r="X18" s="429"/>
      <c r="Y18" s="429"/>
      <c r="Z18" s="429"/>
      <c r="AA18" s="429"/>
      <c r="AB18" s="420"/>
      <c r="AC18" s="537">
        <v>56.6</v>
      </c>
      <c r="AD18" s="538"/>
      <c r="AE18" s="538"/>
      <c r="AF18" s="538"/>
      <c r="AG18" s="539"/>
      <c r="AH18" s="537">
        <v>55.8</v>
      </c>
      <c r="AI18" s="538"/>
      <c r="AJ18" s="538"/>
      <c r="AK18" s="538"/>
      <c r="AL18" s="540"/>
      <c r="AM18" s="439"/>
      <c r="AN18" s="440"/>
      <c r="AO18" s="440"/>
      <c r="AP18" s="440"/>
      <c r="AQ18" s="440"/>
      <c r="AR18" s="440"/>
      <c r="AS18" s="440"/>
      <c r="AT18" s="441"/>
      <c r="AU18" s="442"/>
      <c r="AV18" s="443"/>
      <c r="AW18" s="443"/>
      <c r="AX18" s="443"/>
      <c r="AY18" s="444" t="s">
        <v>159</v>
      </c>
      <c r="AZ18" s="445"/>
      <c r="BA18" s="445"/>
      <c r="BB18" s="445"/>
      <c r="BC18" s="445"/>
      <c r="BD18" s="445"/>
      <c r="BE18" s="445"/>
      <c r="BF18" s="445"/>
      <c r="BG18" s="445"/>
      <c r="BH18" s="445"/>
      <c r="BI18" s="445"/>
      <c r="BJ18" s="445"/>
      <c r="BK18" s="445"/>
      <c r="BL18" s="445"/>
      <c r="BM18" s="446"/>
      <c r="BN18" s="410">
        <v>20259657</v>
      </c>
      <c r="BO18" s="411"/>
      <c r="BP18" s="411"/>
      <c r="BQ18" s="411"/>
      <c r="BR18" s="411"/>
      <c r="BS18" s="411"/>
      <c r="BT18" s="411"/>
      <c r="BU18" s="412"/>
      <c r="BV18" s="410">
        <v>19664190</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160</v>
      </c>
      <c r="C19" s="453"/>
      <c r="D19" s="453"/>
      <c r="E19" s="533"/>
      <c r="F19" s="533"/>
      <c r="G19" s="533"/>
      <c r="H19" s="533"/>
      <c r="I19" s="533"/>
      <c r="J19" s="533"/>
      <c r="K19" s="533"/>
      <c r="L19" s="541">
        <v>72</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161</v>
      </c>
      <c r="AZ19" s="445"/>
      <c r="BA19" s="445"/>
      <c r="BB19" s="445"/>
      <c r="BC19" s="445"/>
      <c r="BD19" s="445"/>
      <c r="BE19" s="445"/>
      <c r="BF19" s="445"/>
      <c r="BG19" s="445"/>
      <c r="BH19" s="445"/>
      <c r="BI19" s="445"/>
      <c r="BJ19" s="445"/>
      <c r="BK19" s="445"/>
      <c r="BL19" s="445"/>
      <c r="BM19" s="446"/>
      <c r="BN19" s="410">
        <v>27635112</v>
      </c>
      <c r="BO19" s="411"/>
      <c r="BP19" s="411"/>
      <c r="BQ19" s="411"/>
      <c r="BR19" s="411"/>
      <c r="BS19" s="411"/>
      <c r="BT19" s="411"/>
      <c r="BU19" s="412"/>
      <c r="BV19" s="410">
        <v>27366521</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162</v>
      </c>
      <c r="C20" s="453"/>
      <c r="D20" s="453"/>
      <c r="E20" s="533"/>
      <c r="F20" s="533"/>
      <c r="G20" s="533"/>
      <c r="H20" s="533"/>
      <c r="I20" s="533"/>
      <c r="J20" s="533"/>
      <c r="K20" s="533"/>
      <c r="L20" s="541">
        <v>16483</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163</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164</v>
      </c>
      <c r="C22" s="554"/>
      <c r="D22" s="555"/>
      <c r="E22" s="422" t="s">
        <v>1</v>
      </c>
      <c r="F22" s="427"/>
      <c r="G22" s="427"/>
      <c r="H22" s="427"/>
      <c r="I22" s="427"/>
      <c r="J22" s="427"/>
      <c r="K22" s="417"/>
      <c r="L22" s="422" t="s">
        <v>165</v>
      </c>
      <c r="M22" s="427"/>
      <c r="N22" s="427"/>
      <c r="O22" s="427"/>
      <c r="P22" s="417"/>
      <c r="Q22" s="585" t="s">
        <v>166</v>
      </c>
      <c r="R22" s="586"/>
      <c r="S22" s="586"/>
      <c r="T22" s="586"/>
      <c r="U22" s="586"/>
      <c r="V22" s="587"/>
      <c r="W22" s="553" t="s">
        <v>167</v>
      </c>
      <c r="X22" s="554"/>
      <c r="Y22" s="555"/>
      <c r="Z22" s="422" t="s">
        <v>1</v>
      </c>
      <c r="AA22" s="427"/>
      <c r="AB22" s="427"/>
      <c r="AC22" s="427"/>
      <c r="AD22" s="427"/>
      <c r="AE22" s="427"/>
      <c r="AF22" s="427"/>
      <c r="AG22" s="417"/>
      <c r="AH22" s="591" t="s">
        <v>168</v>
      </c>
      <c r="AI22" s="427"/>
      <c r="AJ22" s="427"/>
      <c r="AK22" s="427"/>
      <c r="AL22" s="417"/>
      <c r="AM22" s="591" t="s">
        <v>169</v>
      </c>
      <c r="AN22" s="592"/>
      <c r="AO22" s="592"/>
      <c r="AP22" s="592"/>
      <c r="AQ22" s="592"/>
      <c r="AR22" s="593"/>
      <c r="AS22" s="585" t="s">
        <v>166</v>
      </c>
      <c r="AT22" s="586"/>
      <c r="AU22" s="586"/>
      <c r="AV22" s="586"/>
      <c r="AW22" s="586"/>
      <c r="AX22" s="597"/>
      <c r="AY22" s="370" t="s">
        <v>170</v>
      </c>
      <c r="AZ22" s="371"/>
      <c r="BA22" s="371"/>
      <c r="BB22" s="371"/>
      <c r="BC22" s="371"/>
      <c r="BD22" s="371"/>
      <c r="BE22" s="371"/>
      <c r="BF22" s="371"/>
      <c r="BG22" s="371"/>
      <c r="BH22" s="371"/>
      <c r="BI22" s="371"/>
      <c r="BJ22" s="371"/>
      <c r="BK22" s="371"/>
      <c r="BL22" s="371"/>
      <c r="BM22" s="372"/>
      <c r="BN22" s="373">
        <v>41004028</v>
      </c>
      <c r="BO22" s="374"/>
      <c r="BP22" s="374"/>
      <c r="BQ22" s="374"/>
      <c r="BR22" s="374"/>
      <c r="BS22" s="374"/>
      <c r="BT22" s="374"/>
      <c r="BU22" s="375"/>
      <c r="BV22" s="373">
        <v>42559047</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171</v>
      </c>
      <c r="AZ23" s="445"/>
      <c r="BA23" s="445"/>
      <c r="BB23" s="445"/>
      <c r="BC23" s="445"/>
      <c r="BD23" s="445"/>
      <c r="BE23" s="445"/>
      <c r="BF23" s="445"/>
      <c r="BG23" s="445"/>
      <c r="BH23" s="445"/>
      <c r="BI23" s="445"/>
      <c r="BJ23" s="445"/>
      <c r="BK23" s="445"/>
      <c r="BL23" s="445"/>
      <c r="BM23" s="446"/>
      <c r="BN23" s="410">
        <v>29899492</v>
      </c>
      <c r="BO23" s="411"/>
      <c r="BP23" s="411"/>
      <c r="BQ23" s="411"/>
      <c r="BR23" s="411"/>
      <c r="BS23" s="411"/>
      <c r="BT23" s="411"/>
      <c r="BU23" s="412"/>
      <c r="BV23" s="410">
        <v>29847637</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172</v>
      </c>
      <c r="F24" s="440"/>
      <c r="G24" s="440"/>
      <c r="H24" s="440"/>
      <c r="I24" s="440"/>
      <c r="J24" s="440"/>
      <c r="K24" s="441"/>
      <c r="L24" s="461">
        <v>1</v>
      </c>
      <c r="M24" s="462"/>
      <c r="N24" s="462"/>
      <c r="O24" s="462"/>
      <c r="P24" s="504"/>
      <c r="Q24" s="461">
        <v>8900</v>
      </c>
      <c r="R24" s="462"/>
      <c r="S24" s="462"/>
      <c r="T24" s="462"/>
      <c r="U24" s="462"/>
      <c r="V24" s="504"/>
      <c r="W24" s="556"/>
      <c r="X24" s="557"/>
      <c r="Y24" s="558"/>
      <c r="Z24" s="460" t="s">
        <v>173</v>
      </c>
      <c r="AA24" s="440"/>
      <c r="AB24" s="440"/>
      <c r="AC24" s="440"/>
      <c r="AD24" s="440"/>
      <c r="AE24" s="440"/>
      <c r="AF24" s="440"/>
      <c r="AG24" s="441"/>
      <c r="AH24" s="461">
        <v>519</v>
      </c>
      <c r="AI24" s="462"/>
      <c r="AJ24" s="462"/>
      <c r="AK24" s="462"/>
      <c r="AL24" s="504"/>
      <c r="AM24" s="461">
        <v>1558038</v>
      </c>
      <c r="AN24" s="462"/>
      <c r="AO24" s="462"/>
      <c r="AP24" s="462"/>
      <c r="AQ24" s="462"/>
      <c r="AR24" s="504"/>
      <c r="AS24" s="461">
        <v>3002</v>
      </c>
      <c r="AT24" s="462"/>
      <c r="AU24" s="462"/>
      <c r="AV24" s="462"/>
      <c r="AW24" s="462"/>
      <c r="AX24" s="463"/>
      <c r="AY24" s="526" t="s">
        <v>174</v>
      </c>
      <c r="AZ24" s="527"/>
      <c r="BA24" s="527"/>
      <c r="BB24" s="527"/>
      <c r="BC24" s="527"/>
      <c r="BD24" s="527"/>
      <c r="BE24" s="527"/>
      <c r="BF24" s="527"/>
      <c r="BG24" s="527"/>
      <c r="BH24" s="527"/>
      <c r="BI24" s="527"/>
      <c r="BJ24" s="527"/>
      <c r="BK24" s="527"/>
      <c r="BL24" s="527"/>
      <c r="BM24" s="528"/>
      <c r="BN24" s="410">
        <v>27705137</v>
      </c>
      <c r="BO24" s="411"/>
      <c r="BP24" s="411"/>
      <c r="BQ24" s="411"/>
      <c r="BR24" s="411"/>
      <c r="BS24" s="411"/>
      <c r="BT24" s="411"/>
      <c r="BU24" s="412"/>
      <c r="BV24" s="410">
        <v>28824031</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175</v>
      </c>
      <c r="F25" s="440"/>
      <c r="G25" s="440"/>
      <c r="H25" s="440"/>
      <c r="I25" s="440"/>
      <c r="J25" s="440"/>
      <c r="K25" s="441"/>
      <c r="L25" s="461">
        <v>1</v>
      </c>
      <c r="M25" s="462"/>
      <c r="N25" s="462"/>
      <c r="O25" s="462"/>
      <c r="P25" s="504"/>
      <c r="Q25" s="461">
        <v>7200</v>
      </c>
      <c r="R25" s="462"/>
      <c r="S25" s="462"/>
      <c r="T25" s="462"/>
      <c r="U25" s="462"/>
      <c r="V25" s="504"/>
      <c r="W25" s="556"/>
      <c r="X25" s="557"/>
      <c r="Y25" s="558"/>
      <c r="Z25" s="460" t="s">
        <v>176</v>
      </c>
      <c r="AA25" s="440"/>
      <c r="AB25" s="440"/>
      <c r="AC25" s="440"/>
      <c r="AD25" s="440"/>
      <c r="AE25" s="440"/>
      <c r="AF25" s="440"/>
      <c r="AG25" s="441"/>
      <c r="AH25" s="461" t="s">
        <v>177</v>
      </c>
      <c r="AI25" s="462"/>
      <c r="AJ25" s="462"/>
      <c r="AK25" s="462"/>
      <c r="AL25" s="504"/>
      <c r="AM25" s="461" t="s">
        <v>131</v>
      </c>
      <c r="AN25" s="462"/>
      <c r="AO25" s="462"/>
      <c r="AP25" s="462"/>
      <c r="AQ25" s="462"/>
      <c r="AR25" s="504"/>
      <c r="AS25" s="461" t="s">
        <v>178</v>
      </c>
      <c r="AT25" s="462"/>
      <c r="AU25" s="462"/>
      <c r="AV25" s="462"/>
      <c r="AW25" s="462"/>
      <c r="AX25" s="463"/>
      <c r="AY25" s="370" t="s">
        <v>179</v>
      </c>
      <c r="AZ25" s="371"/>
      <c r="BA25" s="371"/>
      <c r="BB25" s="371"/>
      <c r="BC25" s="371"/>
      <c r="BD25" s="371"/>
      <c r="BE25" s="371"/>
      <c r="BF25" s="371"/>
      <c r="BG25" s="371"/>
      <c r="BH25" s="371"/>
      <c r="BI25" s="371"/>
      <c r="BJ25" s="371"/>
      <c r="BK25" s="371"/>
      <c r="BL25" s="371"/>
      <c r="BM25" s="372"/>
      <c r="BN25" s="373">
        <v>3283239</v>
      </c>
      <c r="BO25" s="374"/>
      <c r="BP25" s="374"/>
      <c r="BQ25" s="374"/>
      <c r="BR25" s="374"/>
      <c r="BS25" s="374"/>
      <c r="BT25" s="374"/>
      <c r="BU25" s="375"/>
      <c r="BV25" s="373">
        <v>2169740</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180</v>
      </c>
      <c r="F26" s="440"/>
      <c r="G26" s="440"/>
      <c r="H26" s="440"/>
      <c r="I26" s="440"/>
      <c r="J26" s="440"/>
      <c r="K26" s="441"/>
      <c r="L26" s="461">
        <v>1</v>
      </c>
      <c r="M26" s="462"/>
      <c r="N26" s="462"/>
      <c r="O26" s="462"/>
      <c r="P26" s="504"/>
      <c r="Q26" s="461">
        <v>6200</v>
      </c>
      <c r="R26" s="462"/>
      <c r="S26" s="462"/>
      <c r="T26" s="462"/>
      <c r="U26" s="462"/>
      <c r="V26" s="504"/>
      <c r="W26" s="556"/>
      <c r="X26" s="557"/>
      <c r="Y26" s="558"/>
      <c r="Z26" s="460" t="s">
        <v>181</v>
      </c>
      <c r="AA26" s="562"/>
      <c r="AB26" s="562"/>
      <c r="AC26" s="562"/>
      <c r="AD26" s="562"/>
      <c r="AE26" s="562"/>
      <c r="AF26" s="562"/>
      <c r="AG26" s="563"/>
      <c r="AH26" s="461">
        <v>37</v>
      </c>
      <c r="AI26" s="462"/>
      <c r="AJ26" s="462"/>
      <c r="AK26" s="462"/>
      <c r="AL26" s="504"/>
      <c r="AM26" s="461">
        <v>109113</v>
      </c>
      <c r="AN26" s="462"/>
      <c r="AO26" s="462"/>
      <c r="AP26" s="462"/>
      <c r="AQ26" s="462"/>
      <c r="AR26" s="504"/>
      <c r="AS26" s="461">
        <v>2949</v>
      </c>
      <c r="AT26" s="462"/>
      <c r="AU26" s="462"/>
      <c r="AV26" s="462"/>
      <c r="AW26" s="462"/>
      <c r="AX26" s="463"/>
      <c r="AY26" s="413" t="s">
        <v>182</v>
      </c>
      <c r="AZ26" s="414"/>
      <c r="BA26" s="414"/>
      <c r="BB26" s="414"/>
      <c r="BC26" s="414"/>
      <c r="BD26" s="414"/>
      <c r="BE26" s="414"/>
      <c r="BF26" s="414"/>
      <c r="BG26" s="414"/>
      <c r="BH26" s="414"/>
      <c r="BI26" s="414"/>
      <c r="BJ26" s="414"/>
      <c r="BK26" s="414"/>
      <c r="BL26" s="414"/>
      <c r="BM26" s="415"/>
      <c r="BN26" s="410" t="s">
        <v>131</v>
      </c>
      <c r="BO26" s="411"/>
      <c r="BP26" s="411"/>
      <c r="BQ26" s="411"/>
      <c r="BR26" s="411"/>
      <c r="BS26" s="411"/>
      <c r="BT26" s="411"/>
      <c r="BU26" s="412"/>
      <c r="BV26" s="410" t="s">
        <v>131</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183</v>
      </c>
      <c r="F27" s="440"/>
      <c r="G27" s="440"/>
      <c r="H27" s="440"/>
      <c r="I27" s="440"/>
      <c r="J27" s="440"/>
      <c r="K27" s="441"/>
      <c r="L27" s="461">
        <v>1</v>
      </c>
      <c r="M27" s="462"/>
      <c r="N27" s="462"/>
      <c r="O27" s="462"/>
      <c r="P27" s="504"/>
      <c r="Q27" s="461">
        <v>4600</v>
      </c>
      <c r="R27" s="462"/>
      <c r="S27" s="462"/>
      <c r="T27" s="462"/>
      <c r="U27" s="462"/>
      <c r="V27" s="504"/>
      <c r="W27" s="556"/>
      <c r="X27" s="557"/>
      <c r="Y27" s="558"/>
      <c r="Z27" s="460" t="s">
        <v>184</v>
      </c>
      <c r="AA27" s="440"/>
      <c r="AB27" s="440"/>
      <c r="AC27" s="440"/>
      <c r="AD27" s="440"/>
      <c r="AE27" s="440"/>
      <c r="AF27" s="440"/>
      <c r="AG27" s="441"/>
      <c r="AH27" s="461">
        <v>1</v>
      </c>
      <c r="AI27" s="462"/>
      <c r="AJ27" s="462"/>
      <c r="AK27" s="462"/>
      <c r="AL27" s="504"/>
      <c r="AM27" s="461" t="s">
        <v>185</v>
      </c>
      <c r="AN27" s="462"/>
      <c r="AO27" s="462"/>
      <c r="AP27" s="462"/>
      <c r="AQ27" s="462"/>
      <c r="AR27" s="504"/>
      <c r="AS27" s="461" t="s">
        <v>186</v>
      </c>
      <c r="AT27" s="462"/>
      <c r="AU27" s="462"/>
      <c r="AV27" s="462"/>
      <c r="AW27" s="462"/>
      <c r="AX27" s="463"/>
      <c r="AY27" s="505" t="s">
        <v>187</v>
      </c>
      <c r="AZ27" s="506"/>
      <c r="BA27" s="506"/>
      <c r="BB27" s="506"/>
      <c r="BC27" s="506"/>
      <c r="BD27" s="506"/>
      <c r="BE27" s="506"/>
      <c r="BF27" s="506"/>
      <c r="BG27" s="506"/>
      <c r="BH27" s="506"/>
      <c r="BI27" s="506"/>
      <c r="BJ27" s="506"/>
      <c r="BK27" s="506"/>
      <c r="BL27" s="506"/>
      <c r="BM27" s="507"/>
      <c r="BN27" s="529">
        <v>1299410</v>
      </c>
      <c r="BO27" s="530"/>
      <c r="BP27" s="530"/>
      <c r="BQ27" s="530"/>
      <c r="BR27" s="530"/>
      <c r="BS27" s="530"/>
      <c r="BT27" s="530"/>
      <c r="BU27" s="531"/>
      <c r="BV27" s="529">
        <v>1299153</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188</v>
      </c>
      <c r="F28" s="440"/>
      <c r="G28" s="440"/>
      <c r="H28" s="440"/>
      <c r="I28" s="440"/>
      <c r="J28" s="440"/>
      <c r="K28" s="441"/>
      <c r="L28" s="461">
        <v>1</v>
      </c>
      <c r="M28" s="462"/>
      <c r="N28" s="462"/>
      <c r="O28" s="462"/>
      <c r="P28" s="504"/>
      <c r="Q28" s="461">
        <v>4100</v>
      </c>
      <c r="R28" s="462"/>
      <c r="S28" s="462"/>
      <c r="T28" s="462"/>
      <c r="U28" s="462"/>
      <c r="V28" s="504"/>
      <c r="W28" s="556"/>
      <c r="X28" s="557"/>
      <c r="Y28" s="558"/>
      <c r="Z28" s="460" t="s">
        <v>189</v>
      </c>
      <c r="AA28" s="440"/>
      <c r="AB28" s="440"/>
      <c r="AC28" s="440"/>
      <c r="AD28" s="440"/>
      <c r="AE28" s="440"/>
      <c r="AF28" s="440"/>
      <c r="AG28" s="441"/>
      <c r="AH28" s="461" t="s">
        <v>139</v>
      </c>
      <c r="AI28" s="462"/>
      <c r="AJ28" s="462"/>
      <c r="AK28" s="462"/>
      <c r="AL28" s="504"/>
      <c r="AM28" s="461" t="s">
        <v>190</v>
      </c>
      <c r="AN28" s="462"/>
      <c r="AO28" s="462"/>
      <c r="AP28" s="462"/>
      <c r="AQ28" s="462"/>
      <c r="AR28" s="504"/>
      <c r="AS28" s="461" t="s">
        <v>131</v>
      </c>
      <c r="AT28" s="462"/>
      <c r="AU28" s="462"/>
      <c r="AV28" s="462"/>
      <c r="AW28" s="462"/>
      <c r="AX28" s="463"/>
      <c r="AY28" s="564" t="s">
        <v>191</v>
      </c>
      <c r="AZ28" s="565"/>
      <c r="BA28" s="565"/>
      <c r="BB28" s="566"/>
      <c r="BC28" s="370" t="s">
        <v>48</v>
      </c>
      <c r="BD28" s="371"/>
      <c r="BE28" s="371"/>
      <c r="BF28" s="371"/>
      <c r="BG28" s="371"/>
      <c r="BH28" s="371"/>
      <c r="BI28" s="371"/>
      <c r="BJ28" s="371"/>
      <c r="BK28" s="371"/>
      <c r="BL28" s="371"/>
      <c r="BM28" s="372"/>
      <c r="BN28" s="373">
        <v>3513663</v>
      </c>
      <c r="BO28" s="374"/>
      <c r="BP28" s="374"/>
      <c r="BQ28" s="374"/>
      <c r="BR28" s="374"/>
      <c r="BS28" s="374"/>
      <c r="BT28" s="374"/>
      <c r="BU28" s="375"/>
      <c r="BV28" s="373">
        <v>3447851</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192</v>
      </c>
      <c r="F29" s="440"/>
      <c r="G29" s="440"/>
      <c r="H29" s="440"/>
      <c r="I29" s="440"/>
      <c r="J29" s="440"/>
      <c r="K29" s="441"/>
      <c r="L29" s="461">
        <v>16</v>
      </c>
      <c r="M29" s="462"/>
      <c r="N29" s="462"/>
      <c r="O29" s="462"/>
      <c r="P29" s="504"/>
      <c r="Q29" s="461">
        <v>3800</v>
      </c>
      <c r="R29" s="462"/>
      <c r="S29" s="462"/>
      <c r="T29" s="462"/>
      <c r="U29" s="462"/>
      <c r="V29" s="504"/>
      <c r="W29" s="559"/>
      <c r="X29" s="560"/>
      <c r="Y29" s="561"/>
      <c r="Z29" s="460" t="s">
        <v>193</v>
      </c>
      <c r="AA29" s="440"/>
      <c r="AB29" s="440"/>
      <c r="AC29" s="440"/>
      <c r="AD29" s="440"/>
      <c r="AE29" s="440"/>
      <c r="AF29" s="440"/>
      <c r="AG29" s="441"/>
      <c r="AH29" s="461">
        <v>520</v>
      </c>
      <c r="AI29" s="462"/>
      <c r="AJ29" s="462"/>
      <c r="AK29" s="462"/>
      <c r="AL29" s="504"/>
      <c r="AM29" s="461">
        <v>1560088</v>
      </c>
      <c r="AN29" s="462"/>
      <c r="AO29" s="462"/>
      <c r="AP29" s="462"/>
      <c r="AQ29" s="462"/>
      <c r="AR29" s="504"/>
      <c r="AS29" s="461">
        <v>3000</v>
      </c>
      <c r="AT29" s="462"/>
      <c r="AU29" s="462"/>
      <c r="AV29" s="462"/>
      <c r="AW29" s="462"/>
      <c r="AX29" s="463"/>
      <c r="AY29" s="567"/>
      <c r="AZ29" s="568"/>
      <c r="BA29" s="568"/>
      <c r="BB29" s="569"/>
      <c r="BC29" s="444" t="s">
        <v>194</v>
      </c>
      <c r="BD29" s="445"/>
      <c r="BE29" s="445"/>
      <c r="BF29" s="445"/>
      <c r="BG29" s="445"/>
      <c r="BH29" s="445"/>
      <c r="BI29" s="445"/>
      <c r="BJ29" s="445"/>
      <c r="BK29" s="445"/>
      <c r="BL29" s="445"/>
      <c r="BM29" s="446"/>
      <c r="BN29" s="410">
        <v>6292949</v>
      </c>
      <c r="BO29" s="411"/>
      <c r="BP29" s="411"/>
      <c r="BQ29" s="411"/>
      <c r="BR29" s="411"/>
      <c r="BS29" s="411"/>
      <c r="BT29" s="411"/>
      <c r="BU29" s="412"/>
      <c r="BV29" s="410">
        <v>6076763</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195</v>
      </c>
      <c r="X30" s="578"/>
      <c r="Y30" s="578"/>
      <c r="Z30" s="578"/>
      <c r="AA30" s="578"/>
      <c r="AB30" s="578"/>
      <c r="AC30" s="578"/>
      <c r="AD30" s="578"/>
      <c r="AE30" s="578"/>
      <c r="AF30" s="578"/>
      <c r="AG30" s="579"/>
      <c r="AH30" s="537">
        <v>96.2</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15294720</v>
      </c>
      <c r="BO30" s="530"/>
      <c r="BP30" s="530"/>
      <c r="BQ30" s="530"/>
      <c r="BR30" s="530"/>
      <c r="BS30" s="530"/>
      <c r="BT30" s="530"/>
      <c r="BU30" s="531"/>
      <c r="BV30" s="529">
        <v>14385040</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196</v>
      </c>
      <c r="D32" s="573"/>
      <c r="E32" s="573"/>
      <c r="F32" s="573"/>
      <c r="G32" s="573"/>
      <c r="H32" s="573"/>
      <c r="I32" s="573"/>
      <c r="J32" s="573"/>
      <c r="K32" s="573"/>
      <c r="L32" s="573"/>
      <c r="M32" s="573"/>
      <c r="N32" s="573"/>
      <c r="O32" s="573"/>
      <c r="P32" s="573"/>
      <c r="Q32" s="573"/>
      <c r="R32" s="573"/>
      <c r="S32" s="573"/>
      <c r="U32" s="414" t="s">
        <v>197</v>
      </c>
      <c r="V32" s="414"/>
      <c r="W32" s="414"/>
      <c r="X32" s="414"/>
      <c r="Y32" s="414"/>
      <c r="Z32" s="414"/>
      <c r="AA32" s="414"/>
      <c r="AB32" s="414"/>
      <c r="AC32" s="414"/>
      <c r="AD32" s="414"/>
      <c r="AE32" s="414"/>
      <c r="AF32" s="414"/>
      <c r="AG32" s="414"/>
      <c r="AH32" s="414"/>
      <c r="AI32" s="414"/>
      <c r="AJ32" s="414"/>
      <c r="AK32" s="414"/>
      <c r="AM32" s="414" t="s">
        <v>198</v>
      </c>
      <c r="AN32" s="414"/>
      <c r="AO32" s="414"/>
      <c r="AP32" s="414"/>
      <c r="AQ32" s="414"/>
      <c r="AR32" s="414"/>
      <c r="AS32" s="414"/>
      <c r="AT32" s="414"/>
      <c r="AU32" s="414"/>
      <c r="AV32" s="414"/>
      <c r="AW32" s="414"/>
      <c r="AX32" s="414"/>
      <c r="AY32" s="414"/>
      <c r="AZ32" s="414"/>
      <c r="BA32" s="414"/>
      <c r="BB32" s="414"/>
      <c r="BC32" s="414"/>
      <c r="BE32" s="414" t="s">
        <v>199</v>
      </c>
      <c r="BF32" s="414"/>
      <c r="BG32" s="414"/>
      <c r="BH32" s="414"/>
      <c r="BI32" s="414"/>
      <c r="BJ32" s="414"/>
      <c r="BK32" s="414"/>
      <c r="BL32" s="414"/>
      <c r="BM32" s="414"/>
      <c r="BN32" s="414"/>
      <c r="BO32" s="414"/>
      <c r="BP32" s="414"/>
      <c r="BQ32" s="414"/>
      <c r="BR32" s="414"/>
      <c r="BS32" s="414"/>
      <c r="BT32" s="414"/>
      <c r="BU32" s="414"/>
      <c r="BW32" s="414" t="s">
        <v>200</v>
      </c>
      <c r="BX32" s="414"/>
      <c r="BY32" s="414"/>
      <c r="BZ32" s="414"/>
      <c r="CA32" s="414"/>
      <c r="CB32" s="414"/>
      <c r="CC32" s="414"/>
      <c r="CD32" s="414"/>
      <c r="CE32" s="414"/>
      <c r="CF32" s="414"/>
      <c r="CG32" s="414"/>
      <c r="CH32" s="414"/>
      <c r="CI32" s="414"/>
      <c r="CJ32" s="414"/>
      <c r="CK32" s="414"/>
      <c r="CL32" s="414"/>
      <c r="CM32" s="414"/>
      <c r="CO32" s="414" t="s">
        <v>201</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202</v>
      </c>
      <c r="D33" s="434"/>
      <c r="E33" s="399" t="s">
        <v>203</v>
      </c>
      <c r="F33" s="399"/>
      <c r="G33" s="399"/>
      <c r="H33" s="399"/>
      <c r="I33" s="399"/>
      <c r="J33" s="399"/>
      <c r="K33" s="399"/>
      <c r="L33" s="399"/>
      <c r="M33" s="399"/>
      <c r="N33" s="399"/>
      <c r="O33" s="399"/>
      <c r="P33" s="399"/>
      <c r="Q33" s="399"/>
      <c r="R33" s="399"/>
      <c r="S33" s="399"/>
      <c r="T33" s="203"/>
      <c r="U33" s="434" t="s">
        <v>204</v>
      </c>
      <c r="V33" s="434"/>
      <c r="W33" s="399" t="s">
        <v>205</v>
      </c>
      <c r="X33" s="399"/>
      <c r="Y33" s="399"/>
      <c r="Z33" s="399"/>
      <c r="AA33" s="399"/>
      <c r="AB33" s="399"/>
      <c r="AC33" s="399"/>
      <c r="AD33" s="399"/>
      <c r="AE33" s="399"/>
      <c r="AF33" s="399"/>
      <c r="AG33" s="399"/>
      <c r="AH33" s="399"/>
      <c r="AI33" s="399"/>
      <c r="AJ33" s="399"/>
      <c r="AK33" s="399"/>
      <c r="AL33" s="203"/>
      <c r="AM33" s="434" t="s">
        <v>206</v>
      </c>
      <c r="AN33" s="434"/>
      <c r="AO33" s="399" t="s">
        <v>207</v>
      </c>
      <c r="AP33" s="399"/>
      <c r="AQ33" s="399"/>
      <c r="AR33" s="399"/>
      <c r="AS33" s="399"/>
      <c r="AT33" s="399"/>
      <c r="AU33" s="399"/>
      <c r="AV33" s="399"/>
      <c r="AW33" s="399"/>
      <c r="AX33" s="399"/>
      <c r="AY33" s="399"/>
      <c r="AZ33" s="399"/>
      <c r="BA33" s="399"/>
      <c r="BB33" s="399"/>
      <c r="BC33" s="399"/>
      <c r="BD33" s="204"/>
      <c r="BE33" s="399" t="s">
        <v>208</v>
      </c>
      <c r="BF33" s="399"/>
      <c r="BG33" s="399" t="s">
        <v>209</v>
      </c>
      <c r="BH33" s="399"/>
      <c r="BI33" s="399"/>
      <c r="BJ33" s="399"/>
      <c r="BK33" s="399"/>
      <c r="BL33" s="399"/>
      <c r="BM33" s="399"/>
      <c r="BN33" s="399"/>
      <c r="BO33" s="399"/>
      <c r="BP33" s="399"/>
      <c r="BQ33" s="399"/>
      <c r="BR33" s="399"/>
      <c r="BS33" s="399"/>
      <c r="BT33" s="399"/>
      <c r="BU33" s="399"/>
      <c r="BV33" s="204"/>
      <c r="BW33" s="434" t="s">
        <v>208</v>
      </c>
      <c r="BX33" s="434"/>
      <c r="BY33" s="399" t="s">
        <v>210</v>
      </c>
      <c r="BZ33" s="399"/>
      <c r="CA33" s="399"/>
      <c r="CB33" s="399"/>
      <c r="CC33" s="399"/>
      <c r="CD33" s="399"/>
      <c r="CE33" s="399"/>
      <c r="CF33" s="399"/>
      <c r="CG33" s="399"/>
      <c r="CH33" s="399"/>
      <c r="CI33" s="399"/>
      <c r="CJ33" s="399"/>
      <c r="CK33" s="399"/>
      <c r="CL33" s="399"/>
      <c r="CM33" s="399"/>
      <c r="CN33" s="203"/>
      <c r="CO33" s="434" t="s">
        <v>211</v>
      </c>
      <c r="CP33" s="434"/>
      <c r="CQ33" s="399" t="s">
        <v>212</v>
      </c>
      <c r="CR33" s="399"/>
      <c r="CS33" s="399"/>
      <c r="CT33" s="399"/>
      <c r="CU33" s="399"/>
      <c r="CV33" s="399"/>
      <c r="CW33" s="399"/>
      <c r="CX33" s="399"/>
      <c r="CY33" s="399"/>
      <c r="CZ33" s="399"/>
      <c r="DA33" s="399"/>
      <c r="DB33" s="399"/>
      <c r="DC33" s="399"/>
      <c r="DD33" s="399"/>
      <c r="DE33" s="399"/>
      <c r="DF33" s="203"/>
      <c r="DG33" s="599" t="s">
        <v>213</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8</v>
      </c>
      <c r="AN34" s="600"/>
      <c r="AO34" s="601" t="str">
        <f>IF('各会計、関係団体の財政状況及び健全化判断比率'!B33="","",'各会計、関係団体の財政状況及び健全化判断比率'!B33)</f>
        <v>病院事業会計</v>
      </c>
      <c r="AP34" s="601"/>
      <c r="AQ34" s="601"/>
      <c r="AR34" s="601"/>
      <c r="AS34" s="601"/>
      <c r="AT34" s="601"/>
      <c r="AU34" s="601"/>
      <c r="AV34" s="601"/>
      <c r="AW34" s="601"/>
      <c r="AX34" s="601"/>
      <c r="AY34" s="601"/>
      <c r="AZ34" s="601"/>
      <c r="BA34" s="601"/>
      <c r="BB34" s="601"/>
      <c r="BC34" s="601"/>
      <c r="BD34" s="178"/>
      <c r="BE34" s="600">
        <f>IF(BG34="","",MAX(C34:D43,U34:V43,AM34:AN43)+1)</f>
        <v>11</v>
      </c>
      <c r="BF34" s="600"/>
      <c r="BG34" s="601" t="str">
        <f>IF('各会計、関係団体の財政状況及び健全化判断比率'!B36="","",'各会計、関係団体の財政状況及び健全化判断比率'!B36)</f>
        <v>工業用地造成事業特別会計</v>
      </c>
      <c r="BH34" s="601"/>
      <c r="BI34" s="601"/>
      <c r="BJ34" s="601"/>
      <c r="BK34" s="601"/>
      <c r="BL34" s="601"/>
      <c r="BM34" s="601"/>
      <c r="BN34" s="601"/>
      <c r="BO34" s="601"/>
      <c r="BP34" s="601"/>
      <c r="BQ34" s="601"/>
      <c r="BR34" s="601"/>
      <c r="BS34" s="601"/>
      <c r="BT34" s="601"/>
      <c r="BU34" s="601"/>
      <c r="BV34" s="178"/>
      <c r="BW34" s="600">
        <f>IF(BY34="","",MAX(C34:D43,U34:V43,AM34:AN43,BE34:BF43)+1)</f>
        <v>12</v>
      </c>
      <c r="BX34" s="600"/>
      <c r="BY34" s="601" t="str">
        <f>IF('各会計、関係団体の財政状況及び健全化判断比率'!B68="","",'各会計、関係団体の財政状況及び健全化判断比率'!B68)</f>
        <v>砺波広域圏　一般会計</v>
      </c>
      <c r="BZ34" s="601"/>
      <c r="CA34" s="601"/>
      <c r="CB34" s="601"/>
      <c r="CC34" s="601"/>
      <c r="CD34" s="601"/>
      <c r="CE34" s="601"/>
      <c r="CF34" s="601"/>
      <c r="CG34" s="601"/>
      <c r="CH34" s="601"/>
      <c r="CI34" s="601"/>
      <c r="CJ34" s="601"/>
      <c r="CK34" s="601"/>
      <c r="CL34" s="601"/>
      <c r="CM34" s="601"/>
      <c r="CN34" s="178"/>
      <c r="CO34" s="600">
        <f>IF(CQ34="","",MAX(C34:D43,U34:V43,AM34:AN43,BE34:BF43,BW34:BX43)+1)</f>
        <v>22</v>
      </c>
      <c r="CP34" s="600"/>
      <c r="CQ34" s="601" t="str">
        <f>IF('各会計、関係団体の財政状況及び健全化判断比率'!BS7="","",'各会計、関係団体の財政状況及び健全化判断比率'!BS7)</f>
        <v>（一財）利賀ふるさと財団</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バス事業特別会計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国民健康保険診療所事業特別会計</v>
      </c>
      <c r="X35" s="601"/>
      <c r="Y35" s="601"/>
      <c r="Z35" s="601"/>
      <c r="AA35" s="601"/>
      <c r="AB35" s="601"/>
      <c r="AC35" s="601"/>
      <c r="AD35" s="601"/>
      <c r="AE35" s="601"/>
      <c r="AF35" s="601"/>
      <c r="AG35" s="601"/>
      <c r="AH35" s="601"/>
      <c r="AI35" s="601"/>
      <c r="AJ35" s="601"/>
      <c r="AK35" s="601"/>
      <c r="AL35" s="178"/>
      <c r="AM35" s="600">
        <f t="shared" ref="AM35:AM43" si="0">IF(AO35="","",AM34+1)</f>
        <v>9</v>
      </c>
      <c r="AN35" s="600"/>
      <c r="AO35" s="601" t="str">
        <f>IF('各会計、関係団体の財政状況及び健全化判断比率'!B34="","",'各会計、関係団体の財政状況及び健全化判断比率'!B34)</f>
        <v>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13</v>
      </c>
      <c r="BX35" s="600"/>
      <c r="BY35" s="601" t="str">
        <f>IF('各会計、関係団体の財政状況及び健全化判断比率'!B69="","",'各会計、関係団体の財政状況及び健全化判断比率'!B69)</f>
        <v>砺波広域圏　水道事業特別会計</v>
      </c>
      <c r="BZ35" s="601"/>
      <c r="CA35" s="601"/>
      <c r="CB35" s="601"/>
      <c r="CC35" s="601"/>
      <c r="CD35" s="601"/>
      <c r="CE35" s="601"/>
      <c r="CF35" s="601"/>
      <c r="CG35" s="601"/>
      <c r="CH35" s="601"/>
      <c r="CI35" s="601"/>
      <c r="CJ35" s="601"/>
      <c r="CK35" s="601"/>
      <c r="CL35" s="601"/>
      <c r="CM35" s="601"/>
      <c r="CN35" s="178"/>
      <c r="CO35" s="600">
        <f t="shared" ref="CO35:CO43" si="3">IF(CQ35="","",CO34+1)</f>
        <v>23</v>
      </c>
      <c r="CP35" s="600"/>
      <c r="CQ35" s="601" t="str">
        <f>IF('各会計、関係団体の財政状況及び健全化判断比率'!BS8="","",'各会計、関係団体の財政状況及び健全化判断比率'!BS8)</f>
        <v>（公財）五箇山農業公社</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5</v>
      </c>
      <c r="V36" s="600"/>
      <c r="W36" s="601" t="str">
        <f>IF('各会計、関係団体の財政状況及び健全化判断比率'!B30="","",'各会計、関係団体の財政状況及び健全化判断比率'!B30)</f>
        <v>後期高齢者医療事業特別会計</v>
      </c>
      <c r="X36" s="601"/>
      <c r="Y36" s="601"/>
      <c r="Z36" s="601"/>
      <c r="AA36" s="601"/>
      <c r="AB36" s="601"/>
      <c r="AC36" s="601"/>
      <c r="AD36" s="601"/>
      <c r="AE36" s="601"/>
      <c r="AF36" s="601"/>
      <c r="AG36" s="601"/>
      <c r="AH36" s="601"/>
      <c r="AI36" s="601"/>
      <c r="AJ36" s="601"/>
      <c r="AK36" s="601"/>
      <c r="AL36" s="178"/>
      <c r="AM36" s="600">
        <f t="shared" si="0"/>
        <v>10</v>
      </c>
      <c r="AN36" s="600"/>
      <c r="AO36" s="601" t="str">
        <f>IF('各会計、関係団体の財政状況及び健全化判断比率'!B35="","",'各会計、関係団体の財政状況及び健全化判断比率'!B35)</f>
        <v>下水道事業会計</v>
      </c>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14</v>
      </c>
      <c r="BX36" s="600"/>
      <c r="BY36" s="601" t="str">
        <f>IF('各会計、関係団体の財政状況及び健全化判断比率'!B70="","",'各会計、関係団体の財政状況及び健全化判断比率'!B70)</f>
        <v>砺波地方衛生施設組合　一般会計</v>
      </c>
      <c r="BZ36" s="601"/>
      <c r="CA36" s="601"/>
      <c r="CB36" s="601"/>
      <c r="CC36" s="601"/>
      <c r="CD36" s="601"/>
      <c r="CE36" s="601"/>
      <c r="CF36" s="601"/>
      <c r="CG36" s="601"/>
      <c r="CH36" s="601"/>
      <c r="CI36" s="601"/>
      <c r="CJ36" s="601"/>
      <c r="CK36" s="601"/>
      <c r="CL36" s="601"/>
      <c r="CM36" s="601"/>
      <c r="CN36" s="178"/>
      <c r="CO36" s="600">
        <f t="shared" si="3"/>
        <v>24</v>
      </c>
      <c r="CP36" s="600"/>
      <c r="CQ36" s="601" t="str">
        <f>IF('各会計、関係団体の財政状況及び健全化判断比率'!BS9="","",'各会計、関係団体の財政状況及び健全化判断比率'!BS9)</f>
        <v>（一財）五箇山和紙の里</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6</v>
      </c>
      <c r="V37" s="600"/>
      <c r="W37" s="601" t="str">
        <f>IF('各会計、関係団体の財政状況及び健全化判断比率'!B31="","",'各会計、関係団体の財政状況及び健全化判断比率'!B31)</f>
        <v>介護事業特別会計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15</v>
      </c>
      <c r="BX37" s="600"/>
      <c r="BY37" s="601" t="str">
        <f>IF('各会計、関係団体の財政状況及び健全化判断比率'!B71="","",'各会計、関係団体の財政状況及び健全化判断比率'!B71)</f>
        <v>砺波地方介護保険組合　一般会計</v>
      </c>
      <c r="BZ37" s="601"/>
      <c r="CA37" s="601"/>
      <c r="CB37" s="601"/>
      <c r="CC37" s="601"/>
      <c r="CD37" s="601"/>
      <c r="CE37" s="601"/>
      <c r="CF37" s="601"/>
      <c r="CG37" s="601"/>
      <c r="CH37" s="601"/>
      <c r="CI37" s="601"/>
      <c r="CJ37" s="601"/>
      <c r="CK37" s="601"/>
      <c r="CL37" s="601"/>
      <c r="CM37" s="601"/>
      <c r="CN37" s="178"/>
      <c r="CO37" s="600">
        <f t="shared" si="3"/>
        <v>25</v>
      </c>
      <c r="CP37" s="600"/>
      <c r="CQ37" s="601" t="str">
        <f>IF('各会計、関係団体の財政状況及び健全化判断比率'!BS10="","",'各会計、関係団体の財政状況及び健全化判断比率'!BS10)</f>
        <v>（公財）世界遺産相倉合掌造り集落保存財団</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f t="shared" si="4"/>
        <v>7</v>
      </c>
      <c r="V38" s="600"/>
      <c r="W38" s="601" t="str">
        <f>IF('各会計、関係団体の財政状況及び健全化判断比率'!B32="","",'各会計、関係団体の財政状況及び健全化判断比率'!B32)</f>
        <v>訪問看護事業特別会計</v>
      </c>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16</v>
      </c>
      <c r="BX38" s="600"/>
      <c r="BY38" s="601" t="str">
        <f>IF('各会計、関係団体の財政状況及び健全化判断比率'!B72="","",'各会計、関係団体の財政状況及び健全化判断比率'!B72)</f>
        <v>砺波地方介護保険組合　介護保険事業特別会計</v>
      </c>
      <c r="BZ38" s="601"/>
      <c r="CA38" s="601"/>
      <c r="CB38" s="601"/>
      <c r="CC38" s="601"/>
      <c r="CD38" s="601"/>
      <c r="CE38" s="601"/>
      <c r="CF38" s="601"/>
      <c r="CG38" s="601"/>
      <c r="CH38" s="601"/>
      <c r="CI38" s="601"/>
      <c r="CJ38" s="601"/>
      <c r="CK38" s="601"/>
      <c r="CL38" s="601"/>
      <c r="CM38" s="601"/>
      <c r="CN38" s="178"/>
      <c r="CO38" s="600">
        <f t="shared" si="3"/>
        <v>26</v>
      </c>
      <c r="CP38" s="600"/>
      <c r="CQ38" s="601" t="str">
        <f>IF('各会計、関係団体の財政状況及び健全化判断比率'!BS11="","",'各会計、関係団体の財政状況及び健全化判断比率'!BS11)</f>
        <v>（一財）五箇山合掌の里</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17</v>
      </c>
      <c r="BX39" s="600"/>
      <c r="BY39" s="601" t="str">
        <f>IF('各会計、関係団体の財政状況及び健全化判断比率'!B73="","",'各会計、関係団体の財政状況及び健全化判断比率'!B73)</f>
        <v>砺波地方介護保険組合　養護老人ホーム楽寿荘特別会計</v>
      </c>
      <c r="BZ39" s="601"/>
      <c r="CA39" s="601"/>
      <c r="CB39" s="601"/>
      <c r="CC39" s="601"/>
      <c r="CD39" s="601"/>
      <c r="CE39" s="601"/>
      <c r="CF39" s="601"/>
      <c r="CG39" s="601"/>
      <c r="CH39" s="601"/>
      <c r="CI39" s="601"/>
      <c r="CJ39" s="601"/>
      <c r="CK39" s="601"/>
      <c r="CL39" s="601"/>
      <c r="CM39" s="601"/>
      <c r="CN39" s="178"/>
      <c r="CO39" s="600">
        <f t="shared" si="3"/>
        <v>27</v>
      </c>
      <c r="CP39" s="600"/>
      <c r="CQ39" s="601" t="str">
        <f>IF('各会計、関係団体の財政状況及び健全化判断比率'!BS12="","",'各会計、関係団体の財政状況及び健全化判断比率'!BS12)</f>
        <v>（株）ジェイウイング</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18</v>
      </c>
      <c r="BX40" s="600"/>
      <c r="BY40" s="601" t="str">
        <f>IF('各会計、関係団体の財政状況及び健全化判断比率'!B74="","",'各会計、関係団体の財政状況及び健全化判断比率'!B74)</f>
        <v>富山県後期高齢者医療広域連合　一般会計</v>
      </c>
      <c r="BZ40" s="601"/>
      <c r="CA40" s="601"/>
      <c r="CB40" s="601"/>
      <c r="CC40" s="601"/>
      <c r="CD40" s="601"/>
      <c r="CE40" s="601"/>
      <c r="CF40" s="601"/>
      <c r="CG40" s="601"/>
      <c r="CH40" s="601"/>
      <c r="CI40" s="601"/>
      <c r="CJ40" s="601"/>
      <c r="CK40" s="601"/>
      <c r="CL40" s="601"/>
      <c r="CM40" s="601"/>
      <c r="CN40" s="178"/>
      <c r="CO40" s="600">
        <f t="shared" si="3"/>
        <v>28</v>
      </c>
      <c r="CP40" s="600"/>
      <c r="CQ40" s="601" t="str">
        <f>IF('各会計、関係団体の財政状況及び健全化判断比率'!BS13="","",'各会計、関係団体の財政状況及び健全化判断比率'!BS13)</f>
        <v>上平観光開発（株）</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19</v>
      </c>
      <c r="BX41" s="600"/>
      <c r="BY41" s="601" t="str">
        <f>IF('各会計、関係団体の財政状況及び健全化判断比率'!B75="","",'各会計、関係団体の財政状況及び健全化判断比率'!B75)</f>
        <v>富山県後期高齢者医療広域連合　後期高齢者医療事業特別会計</v>
      </c>
      <c r="BZ41" s="601"/>
      <c r="CA41" s="601"/>
      <c r="CB41" s="601"/>
      <c r="CC41" s="601"/>
      <c r="CD41" s="601"/>
      <c r="CE41" s="601"/>
      <c r="CF41" s="601"/>
      <c r="CG41" s="601"/>
      <c r="CH41" s="601"/>
      <c r="CI41" s="601"/>
      <c r="CJ41" s="601"/>
      <c r="CK41" s="601"/>
      <c r="CL41" s="601"/>
      <c r="CM41" s="601"/>
      <c r="CN41" s="178"/>
      <c r="CO41" s="600">
        <f t="shared" si="3"/>
        <v>29</v>
      </c>
      <c r="CP41" s="600"/>
      <c r="CQ41" s="601" t="str">
        <f>IF('各会計、関係団体の財政状況及び健全化判断比率'!BS14="","",'各会計、関係団体の財政状況及び健全化判断比率'!BS14)</f>
        <v>（株）井波木彫りの里</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20</v>
      </c>
      <c r="BX42" s="600"/>
      <c r="BY42" s="601" t="str">
        <f>IF('各会計、関係団体の財政状況及び健全化判断比率'!B76="","",'各会計、関係団体の財政状況及び健全化判断比率'!B76)</f>
        <v>富山県市町村会館管理組合　一般会計</v>
      </c>
      <c r="BZ42" s="601"/>
      <c r="CA42" s="601"/>
      <c r="CB42" s="601"/>
      <c r="CC42" s="601"/>
      <c r="CD42" s="601"/>
      <c r="CE42" s="601"/>
      <c r="CF42" s="601"/>
      <c r="CG42" s="601"/>
      <c r="CH42" s="601"/>
      <c r="CI42" s="601"/>
      <c r="CJ42" s="601"/>
      <c r="CK42" s="601"/>
      <c r="CL42" s="601"/>
      <c r="CM42" s="601"/>
      <c r="CN42" s="178"/>
      <c r="CO42" s="600">
        <f t="shared" si="3"/>
        <v>30</v>
      </c>
      <c r="CP42" s="600"/>
      <c r="CQ42" s="601" t="str">
        <f>IF('各会計、関係団体の財政状況及び健全化判断比率'!BS15="","",'各会計、関係団体の財政状況及び健全化判断比率'!BS15)</f>
        <v>福野まちづくり（株）</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21</v>
      </c>
      <c r="BX43" s="600"/>
      <c r="BY43" s="601" t="str">
        <f>IF('各会計、関係団体の財政状況及び健全化判断比率'!B77="","",'各会計、関係団体の財政状況及び健全化判断比率'!B77)</f>
        <v>富山県市町村総合事務組合　一般会計</v>
      </c>
      <c r="BZ43" s="601"/>
      <c r="CA43" s="601"/>
      <c r="CB43" s="601"/>
      <c r="CC43" s="601"/>
      <c r="CD43" s="601"/>
      <c r="CE43" s="601"/>
      <c r="CF43" s="601"/>
      <c r="CG43" s="601"/>
      <c r="CH43" s="601"/>
      <c r="CI43" s="601"/>
      <c r="CJ43" s="601"/>
      <c r="CK43" s="601"/>
      <c r="CL43" s="601"/>
      <c r="CM43" s="601"/>
      <c r="CN43" s="178"/>
      <c r="CO43" s="600">
        <f t="shared" si="3"/>
        <v>31</v>
      </c>
      <c r="CP43" s="600"/>
      <c r="CQ43" s="601" t="str">
        <f>IF('各会計、関係団体の財政状況及び健全化判断比率'!BS16="","",'各会計、関係団体の財政状況及び健全化判断比率'!BS16)</f>
        <v>医王アローザ（株）</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214</v>
      </c>
      <c r="E46" s="603" t="s">
        <v>215</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216</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217</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218</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219</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220</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221</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QjY50TzpuIt6ma1gnFS8R3Vp1bkvJ6Xau3hVRx9K6H5avP/l6pDT+FgWEvjCJcMyfK/dHnnsm0hCwnw1b1fEBQ==" saltValue="bXvio5Ga2yF/fv7R8HT7h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79" t="s">
        <v>579</v>
      </c>
      <c r="D34" s="1179"/>
      <c r="E34" s="1180"/>
      <c r="F34" s="32">
        <v>9.61</v>
      </c>
      <c r="G34" s="33">
        <v>11.11</v>
      </c>
      <c r="H34" s="33">
        <v>11.58</v>
      </c>
      <c r="I34" s="33">
        <v>11.77</v>
      </c>
      <c r="J34" s="34">
        <v>11.93</v>
      </c>
      <c r="K34" s="22"/>
      <c r="L34" s="22"/>
      <c r="M34" s="22"/>
      <c r="N34" s="22"/>
      <c r="O34" s="22"/>
      <c r="P34" s="22"/>
    </row>
    <row r="35" spans="1:16" ht="39" customHeight="1" x14ac:dyDescent="0.15">
      <c r="A35" s="22"/>
      <c r="B35" s="35"/>
      <c r="C35" s="1173" t="s">
        <v>580</v>
      </c>
      <c r="D35" s="1174"/>
      <c r="E35" s="1175"/>
      <c r="F35" s="36">
        <v>7.14</v>
      </c>
      <c r="G35" s="37">
        <v>8.4600000000000009</v>
      </c>
      <c r="H35" s="37">
        <v>6.81</v>
      </c>
      <c r="I35" s="37">
        <v>6.57</v>
      </c>
      <c r="J35" s="38">
        <v>9.1999999999999993</v>
      </c>
      <c r="K35" s="22"/>
      <c r="L35" s="22"/>
      <c r="M35" s="22"/>
      <c r="N35" s="22"/>
      <c r="O35" s="22"/>
      <c r="P35" s="22"/>
    </row>
    <row r="36" spans="1:16" ht="39" customHeight="1" x14ac:dyDescent="0.15">
      <c r="A36" s="22"/>
      <c r="B36" s="35"/>
      <c r="C36" s="1173" t="s">
        <v>581</v>
      </c>
      <c r="D36" s="1174"/>
      <c r="E36" s="1175"/>
      <c r="F36" s="36">
        <v>7.5</v>
      </c>
      <c r="G36" s="37">
        <v>8.4600000000000009</v>
      </c>
      <c r="H36" s="37">
        <v>8.85</v>
      </c>
      <c r="I36" s="37">
        <v>7.7</v>
      </c>
      <c r="J36" s="38">
        <v>6.39</v>
      </c>
      <c r="K36" s="22"/>
      <c r="L36" s="22"/>
      <c r="M36" s="22"/>
      <c r="N36" s="22"/>
      <c r="O36" s="22"/>
      <c r="P36" s="22"/>
    </row>
    <row r="37" spans="1:16" ht="39" customHeight="1" x14ac:dyDescent="0.15">
      <c r="A37" s="22"/>
      <c r="B37" s="35"/>
      <c r="C37" s="1173" t="s">
        <v>582</v>
      </c>
      <c r="D37" s="1174"/>
      <c r="E37" s="1175"/>
      <c r="F37" s="36">
        <v>1.93</v>
      </c>
      <c r="G37" s="37">
        <v>0.91</v>
      </c>
      <c r="H37" s="37">
        <v>0.63</v>
      </c>
      <c r="I37" s="37">
        <v>1.66</v>
      </c>
      <c r="J37" s="38">
        <v>2.14</v>
      </c>
      <c r="K37" s="22"/>
      <c r="L37" s="22"/>
      <c r="M37" s="22"/>
      <c r="N37" s="22"/>
      <c r="O37" s="22"/>
      <c r="P37" s="22"/>
    </row>
    <row r="38" spans="1:16" ht="39" customHeight="1" x14ac:dyDescent="0.15">
      <c r="A38" s="22"/>
      <c r="B38" s="35"/>
      <c r="C38" s="1173" t="s">
        <v>583</v>
      </c>
      <c r="D38" s="1174"/>
      <c r="E38" s="1175"/>
      <c r="F38" s="36">
        <v>0.98</v>
      </c>
      <c r="G38" s="37">
        <v>0.41</v>
      </c>
      <c r="H38" s="37">
        <v>0.39</v>
      </c>
      <c r="I38" s="37">
        <v>0.45</v>
      </c>
      <c r="J38" s="38">
        <v>0.28000000000000003</v>
      </c>
      <c r="K38" s="22"/>
      <c r="L38" s="22"/>
      <c r="M38" s="22"/>
      <c r="N38" s="22"/>
      <c r="O38" s="22"/>
      <c r="P38" s="22"/>
    </row>
    <row r="39" spans="1:16" ht="39" customHeight="1" x14ac:dyDescent="0.15">
      <c r="A39" s="22"/>
      <c r="B39" s="35"/>
      <c r="C39" s="1173" t="s">
        <v>584</v>
      </c>
      <c r="D39" s="1174"/>
      <c r="E39" s="1175"/>
      <c r="F39" s="36">
        <v>0.02</v>
      </c>
      <c r="G39" s="37">
        <v>0.02</v>
      </c>
      <c r="H39" s="37">
        <v>0.02</v>
      </c>
      <c r="I39" s="37">
        <v>0.08</v>
      </c>
      <c r="J39" s="38">
        <v>0.14000000000000001</v>
      </c>
      <c r="K39" s="22"/>
      <c r="L39" s="22"/>
      <c r="M39" s="22"/>
      <c r="N39" s="22"/>
      <c r="O39" s="22"/>
      <c r="P39" s="22"/>
    </row>
    <row r="40" spans="1:16" ht="39" customHeight="1" x14ac:dyDescent="0.15">
      <c r="A40" s="22"/>
      <c r="B40" s="35"/>
      <c r="C40" s="1173" t="s">
        <v>585</v>
      </c>
      <c r="D40" s="1174"/>
      <c r="E40" s="1175"/>
      <c r="F40" s="36">
        <v>0.15</v>
      </c>
      <c r="G40" s="37">
        <v>0.12</v>
      </c>
      <c r="H40" s="37">
        <v>0.05</v>
      </c>
      <c r="I40" s="37">
        <v>0.12</v>
      </c>
      <c r="J40" s="38">
        <v>0.06</v>
      </c>
      <c r="K40" s="22"/>
      <c r="L40" s="22"/>
      <c r="M40" s="22"/>
      <c r="N40" s="22"/>
      <c r="O40" s="22"/>
      <c r="P40" s="22"/>
    </row>
    <row r="41" spans="1:16" ht="39" customHeight="1" x14ac:dyDescent="0.15">
      <c r="A41" s="22"/>
      <c r="B41" s="35"/>
      <c r="C41" s="1173" t="s">
        <v>586</v>
      </c>
      <c r="D41" s="1174"/>
      <c r="E41" s="1175"/>
      <c r="F41" s="36">
        <v>0.09</v>
      </c>
      <c r="G41" s="37">
        <v>0.1</v>
      </c>
      <c r="H41" s="37">
        <v>0.06</v>
      </c>
      <c r="I41" s="37">
        <v>0.05</v>
      </c>
      <c r="J41" s="38">
        <v>0.03</v>
      </c>
      <c r="K41" s="22"/>
      <c r="L41" s="22"/>
      <c r="M41" s="22"/>
      <c r="N41" s="22"/>
      <c r="O41" s="22"/>
      <c r="P41" s="22"/>
    </row>
    <row r="42" spans="1:16" ht="39" customHeight="1" x14ac:dyDescent="0.15">
      <c r="A42" s="22"/>
      <c r="B42" s="39"/>
      <c r="C42" s="1173" t="s">
        <v>587</v>
      </c>
      <c r="D42" s="1174"/>
      <c r="E42" s="1175"/>
      <c r="F42" s="36" t="s">
        <v>530</v>
      </c>
      <c r="G42" s="37" t="s">
        <v>530</v>
      </c>
      <c r="H42" s="37" t="s">
        <v>530</v>
      </c>
      <c r="I42" s="37" t="s">
        <v>530</v>
      </c>
      <c r="J42" s="38" t="s">
        <v>530</v>
      </c>
      <c r="K42" s="22"/>
      <c r="L42" s="22"/>
      <c r="M42" s="22"/>
      <c r="N42" s="22"/>
      <c r="O42" s="22"/>
      <c r="P42" s="22"/>
    </row>
    <row r="43" spans="1:16" ht="39" customHeight="1" thickBot="1" x14ac:dyDescent="0.2">
      <c r="A43" s="22"/>
      <c r="B43" s="40"/>
      <c r="C43" s="1176" t="s">
        <v>588</v>
      </c>
      <c r="D43" s="1177"/>
      <c r="E43" s="1178"/>
      <c r="F43" s="41">
        <v>0.05</v>
      </c>
      <c r="G43" s="42">
        <v>7.0000000000000007E-2</v>
      </c>
      <c r="H43" s="42">
        <v>0.61</v>
      </c>
      <c r="I43" s="42">
        <v>0.04</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nFQf/7PQ95D2OzsXBtIh48llovE66XLtQy9mq97Vdv5Fiy6ux4oQnMpMpHWQNkopgMIQei9SSc0UXUw9mJ8/g==" saltValue="L9F7b+RmCvF3CQFGV+Jp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90" zoomScaleNormal="90" zoomScaleSheetLayoutView="55" workbookViewId="0">
      <selection activeCell="R61" sqref="R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4215</v>
      </c>
      <c r="L45" s="60">
        <v>4286</v>
      </c>
      <c r="M45" s="60">
        <v>4662</v>
      </c>
      <c r="N45" s="60">
        <v>4831</v>
      </c>
      <c r="O45" s="61">
        <v>5030</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530</v>
      </c>
      <c r="L46" s="64" t="s">
        <v>530</v>
      </c>
      <c r="M46" s="64" t="s">
        <v>530</v>
      </c>
      <c r="N46" s="64" t="s">
        <v>530</v>
      </c>
      <c r="O46" s="65" t="s">
        <v>530</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530</v>
      </c>
      <c r="L47" s="64" t="s">
        <v>530</v>
      </c>
      <c r="M47" s="64" t="s">
        <v>530</v>
      </c>
      <c r="N47" s="64" t="s">
        <v>530</v>
      </c>
      <c r="O47" s="65" t="s">
        <v>530</v>
      </c>
      <c r="P47" s="48"/>
      <c r="Q47" s="48"/>
      <c r="R47" s="48"/>
      <c r="S47" s="48"/>
      <c r="T47" s="48"/>
      <c r="U47" s="48"/>
    </row>
    <row r="48" spans="1:21" ht="30.75" customHeight="1" x14ac:dyDescent="0.15">
      <c r="A48" s="48"/>
      <c r="B48" s="1183"/>
      <c r="C48" s="1184"/>
      <c r="D48" s="62"/>
      <c r="E48" s="1189" t="s">
        <v>15</v>
      </c>
      <c r="F48" s="1189"/>
      <c r="G48" s="1189"/>
      <c r="H48" s="1189"/>
      <c r="I48" s="1189"/>
      <c r="J48" s="1190"/>
      <c r="K48" s="63">
        <v>2166</v>
      </c>
      <c r="L48" s="64">
        <v>2122</v>
      </c>
      <c r="M48" s="64">
        <v>2077</v>
      </c>
      <c r="N48" s="64">
        <v>1994</v>
      </c>
      <c r="O48" s="65">
        <v>1906</v>
      </c>
      <c r="P48" s="48"/>
      <c r="Q48" s="48"/>
      <c r="R48" s="48"/>
      <c r="S48" s="48"/>
      <c r="T48" s="48"/>
      <c r="U48" s="48"/>
    </row>
    <row r="49" spans="1:21" ht="30.75" customHeight="1" x14ac:dyDescent="0.15">
      <c r="A49" s="48"/>
      <c r="B49" s="1183"/>
      <c r="C49" s="1184"/>
      <c r="D49" s="62"/>
      <c r="E49" s="1189" t="s">
        <v>16</v>
      </c>
      <c r="F49" s="1189"/>
      <c r="G49" s="1189"/>
      <c r="H49" s="1189"/>
      <c r="I49" s="1189"/>
      <c r="J49" s="1190"/>
      <c r="K49" s="63">
        <v>84</v>
      </c>
      <c r="L49" s="64">
        <v>86</v>
      </c>
      <c r="M49" s="64">
        <v>120</v>
      </c>
      <c r="N49" s="64">
        <v>126</v>
      </c>
      <c r="O49" s="65">
        <v>125</v>
      </c>
      <c r="P49" s="48"/>
      <c r="Q49" s="48"/>
      <c r="R49" s="48"/>
      <c r="S49" s="48"/>
      <c r="T49" s="48"/>
      <c r="U49" s="48"/>
    </row>
    <row r="50" spans="1:21" ht="30.75" customHeight="1" x14ac:dyDescent="0.15">
      <c r="A50" s="48"/>
      <c r="B50" s="1183"/>
      <c r="C50" s="1184"/>
      <c r="D50" s="62"/>
      <c r="E50" s="1189" t="s">
        <v>17</v>
      </c>
      <c r="F50" s="1189"/>
      <c r="G50" s="1189"/>
      <c r="H50" s="1189"/>
      <c r="I50" s="1189"/>
      <c r="J50" s="1190"/>
      <c r="K50" s="63">
        <v>49</v>
      </c>
      <c r="L50" s="64">
        <v>39</v>
      </c>
      <c r="M50" s="64">
        <v>39</v>
      </c>
      <c r="N50" s="64">
        <v>38</v>
      </c>
      <c r="O50" s="65">
        <v>31</v>
      </c>
      <c r="P50" s="48"/>
      <c r="Q50" s="48"/>
      <c r="R50" s="48"/>
      <c r="S50" s="48"/>
      <c r="T50" s="48"/>
      <c r="U50" s="48"/>
    </row>
    <row r="51" spans="1:21" ht="30.75" customHeight="1" x14ac:dyDescent="0.15">
      <c r="A51" s="48"/>
      <c r="B51" s="1185"/>
      <c r="C51" s="1186"/>
      <c r="D51" s="66"/>
      <c r="E51" s="1189" t="s">
        <v>18</v>
      </c>
      <c r="F51" s="1189"/>
      <c r="G51" s="1189"/>
      <c r="H51" s="1189"/>
      <c r="I51" s="1189"/>
      <c r="J51" s="1190"/>
      <c r="K51" s="63">
        <v>0</v>
      </c>
      <c r="L51" s="64">
        <v>0</v>
      </c>
      <c r="M51" s="64" t="s">
        <v>530</v>
      </c>
      <c r="N51" s="64" t="s">
        <v>530</v>
      </c>
      <c r="O51" s="65" t="s">
        <v>530</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5892</v>
      </c>
      <c r="L52" s="64">
        <v>5914</v>
      </c>
      <c r="M52" s="64">
        <v>6155</v>
      </c>
      <c r="N52" s="64">
        <v>6126</v>
      </c>
      <c r="O52" s="65">
        <v>6127</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622</v>
      </c>
      <c r="L53" s="69">
        <v>619</v>
      </c>
      <c r="M53" s="69">
        <v>743</v>
      </c>
      <c r="N53" s="69">
        <v>863</v>
      </c>
      <c r="O53" s="70">
        <v>965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auMn7UjbH1aH7BjQb5iA6JkepxoiP2QsqR2CNV3MLq4W96IpYVrXmhnHw8puuOiue7YRohdKUegH0tCqlWG2Q==" saltValue="azXyi7hpJojg5aFkaCrKa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07" t="s">
        <v>30</v>
      </c>
      <c r="C41" s="1208"/>
      <c r="D41" s="102"/>
      <c r="E41" s="1213" t="s">
        <v>31</v>
      </c>
      <c r="F41" s="1213"/>
      <c r="G41" s="1213"/>
      <c r="H41" s="1214"/>
      <c r="I41" s="358">
        <v>44758</v>
      </c>
      <c r="J41" s="359">
        <v>43493</v>
      </c>
      <c r="K41" s="359">
        <v>43810</v>
      </c>
      <c r="L41" s="359">
        <v>42559</v>
      </c>
      <c r="M41" s="360">
        <v>41004</v>
      </c>
    </row>
    <row r="42" spans="2:13" ht="27.75" customHeight="1" x14ac:dyDescent="0.15">
      <c r="B42" s="1209"/>
      <c r="C42" s="1210"/>
      <c r="D42" s="103"/>
      <c r="E42" s="1215" t="s">
        <v>32</v>
      </c>
      <c r="F42" s="1215"/>
      <c r="G42" s="1215"/>
      <c r="H42" s="1216"/>
      <c r="I42" s="361">
        <v>161</v>
      </c>
      <c r="J42" s="362">
        <v>128</v>
      </c>
      <c r="K42" s="362">
        <v>94</v>
      </c>
      <c r="L42" s="362">
        <v>60</v>
      </c>
      <c r="M42" s="363">
        <v>33</v>
      </c>
    </row>
    <row r="43" spans="2:13" ht="27.75" customHeight="1" x14ac:dyDescent="0.15">
      <c r="B43" s="1209"/>
      <c r="C43" s="1210"/>
      <c r="D43" s="103"/>
      <c r="E43" s="1215" t="s">
        <v>33</v>
      </c>
      <c r="F43" s="1215"/>
      <c r="G43" s="1215"/>
      <c r="H43" s="1216"/>
      <c r="I43" s="361">
        <v>18677</v>
      </c>
      <c r="J43" s="362">
        <v>16738</v>
      </c>
      <c r="K43" s="362">
        <v>16693</v>
      </c>
      <c r="L43" s="362">
        <v>16050</v>
      </c>
      <c r="M43" s="363">
        <v>14176</v>
      </c>
    </row>
    <row r="44" spans="2:13" ht="27.75" customHeight="1" x14ac:dyDescent="0.15">
      <c r="B44" s="1209"/>
      <c r="C44" s="1210"/>
      <c r="D44" s="103"/>
      <c r="E44" s="1215" t="s">
        <v>34</v>
      </c>
      <c r="F44" s="1215"/>
      <c r="G44" s="1215"/>
      <c r="H44" s="1216"/>
      <c r="I44" s="361">
        <v>799</v>
      </c>
      <c r="J44" s="362">
        <v>926</v>
      </c>
      <c r="K44" s="362">
        <v>885</v>
      </c>
      <c r="L44" s="362">
        <v>1164</v>
      </c>
      <c r="M44" s="363">
        <v>1093</v>
      </c>
    </row>
    <row r="45" spans="2:13" ht="27.75" customHeight="1" x14ac:dyDescent="0.15">
      <c r="B45" s="1209"/>
      <c r="C45" s="1210"/>
      <c r="D45" s="103"/>
      <c r="E45" s="1215" t="s">
        <v>35</v>
      </c>
      <c r="F45" s="1215"/>
      <c r="G45" s="1215"/>
      <c r="H45" s="1216"/>
      <c r="I45" s="361">
        <v>2211</v>
      </c>
      <c r="J45" s="362">
        <v>2148</v>
      </c>
      <c r="K45" s="362">
        <v>2093</v>
      </c>
      <c r="L45" s="362">
        <v>2069</v>
      </c>
      <c r="M45" s="363">
        <v>1876</v>
      </c>
    </row>
    <row r="46" spans="2:13" ht="27.75" customHeight="1" x14ac:dyDescent="0.15">
      <c r="B46" s="1209"/>
      <c r="C46" s="1210"/>
      <c r="D46" s="104"/>
      <c r="E46" s="1215" t="s">
        <v>36</v>
      </c>
      <c r="F46" s="1215"/>
      <c r="G46" s="1215"/>
      <c r="H46" s="1216"/>
      <c r="I46" s="361" t="s">
        <v>530</v>
      </c>
      <c r="J46" s="362" t="s">
        <v>530</v>
      </c>
      <c r="K46" s="362" t="s">
        <v>530</v>
      </c>
      <c r="L46" s="362" t="s">
        <v>530</v>
      </c>
      <c r="M46" s="363" t="s">
        <v>530</v>
      </c>
    </row>
    <row r="47" spans="2:13" ht="27.75" customHeight="1" x14ac:dyDescent="0.15">
      <c r="B47" s="1209"/>
      <c r="C47" s="1210"/>
      <c r="D47" s="105"/>
      <c r="E47" s="1217" t="s">
        <v>37</v>
      </c>
      <c r="F47" s="1218"/>
      <c r="G47" s="1218"/>
      <c r="H47" s="1219"/>
      <c r="I47" s="361" t="s">
        <v>530</v>
      </c>
      <c r="J47" s="362" t="s">
        <v>530</v>
      </c>
      <c r="K47" s="362" t="s">
        <v>530</v>
      </c>
      <c r="L47" s="362" t="s">
        <v>530</v>
      </c>
      <c r="M47" s="363" t="s">
        <v>530</v>
      </c>
    </row>
    <row r="48" spans="2:13" ht="27.75" customHeight="1" x14ac:dyDescent="0.15">
      <c r="B48" s="1209"/>
      <c r="C48" s="1210"/>
      <c r="D48" s="103"/>
      <c r="E48" s="1215" t="s">
        <v>38</v>
      </c>
      <c r="F48" s="1215"/>
      <c r="G48" s="1215"/>
      <c r="H48" s="1216"/>
      <c r="I48" s="361" t="s">
        <v>530</v>
      </c>
      <c r="J48" s="362" t="s">
        <v>530</v>
      </c>
      <c r="K48" s="362" t="s">
        <v>530</v>
      </c>
      <c r="L48" s="362" t="s">
        <v>530</v>
      </c>
      <c r="M48" s="363" t="s">
        <v>530</v>
      </c>
    </row>
    <row r="49" spans="2:13" ht="27.75" customHeight="1" x14ac:dyDescent="0.15">
      <c r="B49" s="1211"/>
      <c r="C49" s="1212"/>
      <c r="D49" s="103"/>
      <c r="E49" s="1215" t="s">
        <v>39</v>
      </c>
      <c r="F49" s="1215"/>
      <c r="G49" s="1215"/>
      <c r="H49" s="1216"/>
      <c r="I49" s="361" t="s">
        <v>530</v>
      </c>
      <c r="J49" s="362" t="s">
        <v>530</v>
      </c>
      <c r="K49" s="362" t="s">
        <v>530</v>
      </c>
      <c r="L49" s="362" t="s">
        <v>530</v>
      </c>
      <c r="M49" s="363" t="s">
        <v>530</v>
      </c>
    </row>
    <row r="50" spans="2:13" ht="27.75" customHeight="1" x14ac:dyDescent="0.15">
      <c r="B50" s="1220" t="s">
        <v>40</v>
      </c>
      <c r="C50" s="1221"/>
      <c r="D50" s="106"/>
      <c r="E50" s="1215" t="s">
        <v>41</v>
      </c>
      <c r="F50" s="1215"/>
      <c r="G50" s="1215"/>
      <c r="H50" s="1216"/>
      <c r="I50" s="361">
        <v>19277</v>
      </c>
      <c r="J50" s="362">
        <v>18991</v>
      </c>
      <c r="K50" s="362">
        <v>20027</v>
      </c>
      <c r="L50" s="362">
        <v>20947</v>
      </c>
      <c r="M50" s="363">
        <v>22010</v>
      </c>
    </row>
    <row r="51" spans="2:13" ht="27.75" customHeight="1" x14ac:dyDescent="0.15">
      <c r="B51" s="1209"/>
      <c r="C51" s="1210"/>
      <c r="D51" s="103"/>
      <c r="E51" s="1215" t="s">
        <v>42</v>
      </c>
      <c r="F51" s="1215"/>
      <c r="G51" s="1215"/>
      <c r="H51" s="1216"/>
      <c r="I51" s="361">
        <v>1107</v>
      </c>
      <c r="J51" s="362">
        <v>950</v>
      </c>
      <c r="K51" s="362">
        <v>805</v>
      </c>
      <c r="L51" s="362">
        <v>671</v>
      </c>
      <c r="M51" s="363">
        <v>535</v>
      </c>
    </row>
    <row r="52" spans="2:13" ht="27.75" customHeight="1" x14ac:dyDescent="0.15">
      <c r="B52" s="1211"/>
      <c r="C52" s="1212"/>
      <c r="D52" s="103"/>
      <c r="E52" s="1215" t="s">
        <v>43</v>
      </c>
      <c r="F52" s="1215"/>
      <c r="G52" s="1215"/>
      <c r="H52" s="1216"/>
      <c r="I52" s="361">
        <v>54129</v>
      </c>
      <c r="J52" s="362">
        <v>52338</v>
      </c>
      <c r="K52" s="362">
        <v>50776</v>
      </c>
      <c r="L52" s="362">
        <v>47370</v>
      </c>
      <c r="M52" s="363">
        <v>44676</v>
      </c>
    </row>
    <row r="53" spans="2:13" ht="27.75" customHeight="1" thickBot="1" x14ac:dyDescent="0.2">
      <c r="B53" s="1222" t="s">
        <v>44</v>
      </c>
      <c r="C53" s="1223"/>
      <c r="D53" s="107"/>
      <c r="E53" s="1224" t="s">
        <v>45</v>
      </c>
      <c r="F53" s="1224"/>
      <c r="G53" s="1224"/>
      <c r="H53" s="1225"/>
      <c r="I53" s="364">
        <v>-7906</v>
      </c>
      <c r="J53" s="365">
        <v>-8847</v>
      </c>
      <c r="K53" s="365">
        <v>-8034</v>
      </c>
      <c r="L53" s="365">
        <v>-7085</v>
      </c>
      <c r="M53" s="366">
        <v>-9039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z7sAV4YWDgpFHyF9kpXJmm4s2ZMb7BJIGEZyTkY+rQ1h8bEQKM7xSWJTQYs/ZVZkOSpNrLLGoeN7ERaJgL5vFQ==" saltValue="UQVVcSHpFVDeZDeXlncR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573</v>
      </c>
      <c r="G54" s="116" t="s">
        <v>574</v>
      </c>
      <c r="H54" s="117" t="s">
        <v>575</v>
      </c>
    </row>
    <row r="55" spans="2:8" ht="52.5" customHeight="1" x14ac:dyDescent="0.15">
      <c r="B55" s="118"/>
      <c r="C55" s="1234" t="s">
        <v>48</v>
      </c>
      <c r="D55" s="1234"/>
      <c r="E55" s="1235"/>
      <c r="F55" s="119">
        <v>3472</v>
      </c>
      <c r="G55" s="119">
        <v>3448</v>
      </c>
      <c r="H55" s="120">
        <v>3514</v>
      </c>
    </row>
    <row r="56" spans="2:8" ht="52.5" customHeight="1" x14ac:dyDescent="0.15">
      <c r="B56" s="121"/>
      <c r="C56" s="1236" t="s">
        <v>49</v>
      </c>
      <c r="D56" s="1236"/>
      <c r="E56" s="1237"/>
      <c r="F56" s="122">
        <v>6060</v>
      </c>
      <c r="G56" s="122">
        <v>6077</v>
      </c>
      <c r="H56" s="123">
        <v>6293</v>
      </c>
    </row>
    <row r="57" spans="2:8" ht="53.25" customHeight="1" x14ac:dyDescent="0.15">
      <c r="B57" s="121"/>
      <c r="C57" s="1238" t="s">
        <v>50</v>
      </c>
      <c r="D57" s="1238"/>
      <c r="E57" s="1239"/>
      <c r="F57" s="124">
        <v>13398</v>
      </c>
      <c r="G57" s="124">
        <v>14385</v>
      </c>
      <c r="H57" s="125">
        <v>15295</v>
      </c>
    </row>
    <row r="58" spans="2:8" ht="45.75" customHeight="1" x14ac:dyDescent="0.15">
      <c r="B58" s="126"/>
      <c r="C58" s="1226" t="s">
        <v>619</v>
      </c>
      <c r="D58" s="1227"/>
      <c r="E58" s="1228"/>
      <c r="F58" s="127">
        <v>3384</v>
      </c>
      <c r="G58" s="127">
        <v>3299</v>
      </c>
      <c r="H58" s="128">
        <v>3299</v>
      </c>
    </row>
    <row r="59" spans="2:8" ht="45.75" customHeight="1" x14ac:dyDescent="0.15">
      <c r="B59" s="126"/>
      <c r="C59" s="1226" t="s">
        <v>620</v>
      </c>
      <c r="D59" s="1227"/>
      <c r="E59" s="1228"/>
      <c r="F59" s="127">
        <v>2600</v>
      </c>
      <c r="G59" s="127">
        <v>2600</v>
      </c>
      <c r="H59" s="128">
        <v>2600</v>
      </c>
    </row>
    <row r="60" spans="2:8" ht="45.75" customHeight="1" x14ac:dyDescent="0.15">
      <c r="B60" s="126"/>
      <c r="C60" s="1226" t="s">
        <v>621</v>
      </c>
      <c r="D60" s="1227"/>
      <c r="E60" s="1228"/>
      <c r="F60" s="127">
        <v>1971</v>
      </c>
      <c r="G60" s="127">
        <v>1919</v>
      </c>
      <c r="H60" s="128">
        <v>2137</v>
      </c>
    </row>
    <row r="61" spans="2:8" ht="45.75" customHeight="1" x14ac:dyDescent="0.15">
      <c r="B61" s="126"/>
      <c r="C61" s="1226" t="s">
        <v>622</v>
      </c>
      <c r="D61" s="1227"/>
      <c r="E61" s="1228"/>
      <c r="F61" s="127">
        <v>860</v>
      </c>
      <c r="G61" s="127">
        <v>1364</v>
      </c>
      <c r="H61" s="128">
        <v>1995</v>
      </c>
    </row>
    <row r="62" spans="2:8" ht="45.75" customHeight="1" thickBot="1" x14ac:dyDescent="0.2">
      <c r="B62" s="129"/>
      <c r="C62" s="1229" t="s">
        <v>623</v>
      </c>
      <c r="D62" s="1230"/>
      <c r="E62" s="1231"/>
      <c r="F62" s="130">
        <v>1534</v>
      </c>
      <c r="G62" s="130">
        <v>1570</v>
      </c>
      <c r="H62" s="131">
        <v>1583</v>
      </c>
    </row>
    <row r="63" spans="2:8" ht="52.5" customHeight="1" thickBot="1" x14ac:dyDescent="0.2">
      <c r="B63" s="132"/>
      <c r="C63" s="1232" t="s">
        <v>51</v>
      </c>
      <c r="D63" s="1232"/>
      <c r="E63" s="1233"/>
      <c r="F63" s="133">
        <v>22931</v>
      </c>
      <c r="G63" s="133">
        <v>23910</v>
      </c>
      <c r="H63" s="134">
        <v>25101</v>
      </c>
    </row>
    <row r="64" spans="2:8" x14ac:dyDescent="0.15"/>
  </sheetData>
  <sheetProtection algorithmName="SHA-512" hashValue="rmFSDhNWZqJNDD6JJHGRxNUKM3zM4DX/x/X8zaY4jNB3SJ0wnscZd49W+C/xOzy7g6cKkZKS/XH642J4WdwyaA==" saltValue="0HCWaWqozdizHCfHz3hz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3F2BD-4A0D-4BE9-86F2-C22315D4E09D}">
  <sheetPr>
    <pageSetUpPr fitToPage="1"/>
  </sheetPr>
  <dimension ref="A1:DE85"/>
  <sheetViews>
    <sheetView showGridLines="0" zoomScale="70" zoomScaleNormal="70" zoomScaleSheetLayoutView="55" workbookViewId="0"/>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624</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625</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626</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627</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571</v>
      </c>
      <c r="BQ50" s="1273"/>
      <c r="BR50" s="1273"/>
      <c r="BS50" s="1273"/>
      <c r="BT50" s="1273"/>
      <c r="BU50" s="1273"/>
      <c r="BV50" s="1273"/>
      <c r="BW50" s="1273"/>
      <c r="BX50" s="1273" t="s">
        <v>572</v>
      </c>
      <c r="BY50" s="1273"/>
      <c r="BZ50" s="1273"/>
      <c r="CA50" s="1273"/>
      <c r="CB50" s="1273"/>
      <c r="CC50" s="1273"/>
      <c r="CD50" s="1273"/>
      <c r="CE50" s="1273"/>
      <c r="CF50" s="1273" t="s">
        <v>573</v>
      </c>
      <c r="CG50" s="1273"/>
      <c r="CH50" s="1273"/>
      <c r="CI50" s="1273"/>
      <c r="CJ50" s="1273"/>
      <c r="CK50" s="1273"/>
      <c r="CL50" s="1273"/>
      <c r="CM50" s="1273"/>
      <c r="CN50" s="1273" t="s">
        <v>574</v>
      </c>
      <c r="CO50" s="1273"/>
      <c r="CP50" s="1273"/>
      <c r="CQ50" s="1273"/>
      <c r="CR50" s="1273"/>
      <c r="CS50" s="1273"/>
      <c r="CT50" s="1273"/>
      <c r="CU50" s="1273"/>
      <c r="CV50" s="1273" t="s">
        <v>575</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628</v>
      </c>
      <c r="AO51" s="1277"/>
      <c r="AP51" s="1277"/>
      <c r="AQ51" s="1277"/>
      <c r="AR51" s="1277"/>
      <c r="AS51" s="1277"/>
      <c r="AT51" s="1277"/>
      <c r="AU51" s="1277"/>
      <c r="AV51" s="1277"/>
      <c r="AW51" s="1277"/>
      <c r="AX51" s="1277"/>
      <c r="AY51" s="1277"/>
      <c r="AZ51" s="1277"/>
      <c r="BA51" s="1277"/>
      <c r="BB51" s="1277" t="s">
        <v>629</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630</v>
      </c>
      <c r="BC53" s="1277"/>
      <c r="BD53" s="1277"/>
      <c r="BE53" s="1277"/>
      <c r="BF53" s="1277"/>
      <c r="BG53" s="1277"/>
      <c r="BH53" s="1277"/>
      <c r="BI53" s="1277"/>
      <c r="BJ53" s="1277"/>
      <c r="BK53" s="1277"/>
      <c r="BL53" s="1277"/>
      <c r="BM53" s="1277"/>
      <c r="BN53" s="1277"/>
      <c r="BO53" s="1277"/>
      <c r="BP53" s="1278">
        <v>58.5</v>
      </c>
      <c r="BQ53" s="1278"/>
      <c r="BR53" s="1278"/>
      <c r="BS53" s="1278"/>
      <c r="BT53" s="1278"/>
      <c r="BU53" s="1278"/>
      <c r="BV53" s="1278"/>
      <c r="BW53" s="1278"/>
      <c r="BX53" s="1278">
        <v>60</v>
      </c>
      <c r="BY53" s="1278"/>
      <c r="BZ53" s="1278"/>
      <c r="CA53" s="1278"/>
      <c r="CB53" s="1278"/>
      <c r="CC53" s="1278"/>
      <c r="CD53" s="1278"/>
      <c r="CE53" s="1278"/>
      <c r="CF53" s="1278">
        <v>60.9</v>
      </c>
      <c r="CG53" s="1278"/>
      <c r="CH53" s="1278"/>
      <c r="CI53" s="1278"/>
      <c r="CJ53" s="1278"/>
      <c r="CK53" s="1278"/>
      <c r="CL53" s="1278"/>
      <c r="CM53" s="1278"/>
      <c r="CN53" s="1278">
        <v>62.4</v>
      </c>
      <c r="CO53" s="1278"/>
      <c r="CP53" s="1278"/>
      <c r="CQ53" s="1278"/>
      <c r="CR53" s="1278"/>
      <c r="CS53" s="1278"/>
      <c r="CT53" s="1278"/>
      <c r="CU53" s="1278"/>
      <c r="CV53" s="1278">
        <v>64</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631</v>
      </c>
      <c r="AO55" s="1273"/>
      <c r="AP55" s="1273"/>
      <c r="AQ55" s="1273"/>
      <c r="AR55" s="1273"/>
      <c r="AS55" s="1273"/>
      <c r="AT55" s="1273"/>
      <c r="AU55" s="1273"/>
      <c r="AV55" s="1273"/>
      <c r="AW55" s="1273"/>
      <c r="AX55" s="1273"/>
      <c r="AY55" s="1273"/>
      <c r="AZ55" s="1273"/>
      <c r="BA55" s="1273"/>
      <c r="BB55" s="1277" t="s">
        <v>629</v>
      </c>
      <c r="BC55" s="1277"/>
      <c r="BD55" s="1277"/>
      <c r="BE55" s="1277"/>
      <c r="BF55" s="1277"/>
      <c r="BG55" s="1277"/>
      <c r="BH55" s="1277"/>
      <c r="BI55" s="1277"/>
      <c r="BJ55" s="1277"/>
      <c r="BK55" s="1277"/>
      <c r="BL55" s="1277"/>
      <c r="BM55" s="1277"/>
      <c r="BN55" s="1277"/>
      <c r="BO55" s="1277"/>
      <c r="BP55" s="1278">
        <v>31.3</v>
      </c>
      <c r="BQ55" s="1278"/>
      <c r="BR55" s="1278"/>
      <c r="BS55" s="1278"/>
      <c r="BT55" s="1278"/>
      <c r="BU55" s="1278"/>
      <c r="BV55" s="1278"/>
      <c r="BW55" s="1278"/>
      <c r="BX55" s="1278">
        <v>25.3</v>
      </c>
      <c r="BY55" s="1278"/>
      <c r="BZ55" s="1278"/>
      <c r="CA55" s="1278"/>
      <c r="CB55" s="1278"/>
      <c r="CC55" s="1278"/>
      <c r="CD55" s="1278"/>
      <c r="CE55" s="1278"/>
      <c r="CF55" s="1278">
        <v>25.5</v>
      </c>
      <c r="CG55" s="1278"/>
      <c r="CH55" s="1278"/>
      <c r="CI55" s="1278"/>
      <c r="CJ55" s="1278"/>
      <c r="CK55" s="1278"/>
      <c r="CL55" s="1278"/>
      <c r="CM55" s="1278"/>
      <c r="CN55" s="1278">
        <v>37.299999999999997</v>
      </c>
      <c r="CO55" s="1278"/>
      <c r="CP55" s="1278"/>
      <c r="CQ55" s="1278"/>
      <c r="CR55" s="1278"/>
      <c r="CS55" s="1278"/>
      <c r="CT55" s="1278"/>
      <c r="CU55" s="1278"/>
      <c r="CV55" s="1278">
        <v>25.1</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630</v>
      </c>
      <c r="BC57" s="1277"/>
      <c r="BD57" s="1277"/>
      <c r="BE57" s="1277"/>
      <c r="BF57" s="1277"/>
      <c r="BG57" s="1277"/>
      <c r="BH57" s="1277"/>
      <c r="BI57" s="1277"/>
      <c r="BJ57" s="1277"/>
      <c r="BK57" s="1277"/>
      <c r="BL57" s="1277"/>
      <c r="BM57" s="1277"/>
      <c r="BN57" s="1277"/>
      <c r="BO57" s="1277"/>
      <c r="BP57" s="1278">
        <v>58.4</v>
      </c>
      <c r="BQ57" s="1278"/>
      <c r="BR57" s="1278"/>
      <c r="BS57" s="1278"/>
      <c r="BT57" s="1278"/>
      <c r="BU57" s="1278"/>
      <c r="BV57" s="1278"/>
      <c r="BW57" s="1278"/>
      <c r="BX57" s="1278">
        <v>59.7</v>
      </c>
      <c r="BY57" s="1278"/>
      <c r="BZ57" s="1278"/>
      <c r="CA57" s="1278"/>
      <c r="CB57" s="1278"/>
      <c r="CC57" s="1278"/>
      <c r="CD57" s="1278"/>
      <c r="CE57" s="1278"/>
      <c r="CF57" s="1278">
        <v>60.9</v>
      </c>
      <c r="CG57" s="1278"/>
      <c r="CH57" s="1278"/>
      <c r="CI57" s="1278"/>
      <c r="CJ57" s="1278"/>
      <c r="CK57" s="1278"/>
      <c r="CL57" s="1278"/>
      <c r="CM57" s="1278"/>
      <c r="CN57" s="1278">
        <v>61.9</v>
      </c>
      <c r="CO57" s="1278"/>
      <c r="CP57" s="1278"/>
      <c r="CQ57" s="1278"/>
      <c r="CR57" s="1278"/>
      <c r="CS57" s="1278"/>
      <c r="CT57" s="1278"/>
      <c r="CU57" s="1278"/>
      <c r="CV57" s="1278">
        <v>63.1</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632</v>
      </c>
    </row>
    <row r="64" spans="1:109" x14ac:dyDescent="0.15">
      <c r="B64" s="1248"/>
      <c r="G64" s="1255"/>
      <c r="I64" s="1288"/>
      <c r="J64" s="1288"/>
      <c r="K64" s="1288"/>
      <c r="L64" s="1288"/>
      <c r="M64" s="1288"/>
      <c r="N64" s="1289"/>
      <c r="AM64" s="1255"/>
      <c r="AN64" s="1255" t="s">
        <v>625</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633</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627</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571</v>
      </c>
      <c r="BQ72" s="1273"/>
      <c r="BR72" s="1273"/>
      <c r="BS72" s="1273"/>
      <c r="BT72" s="1273"/>
      <c r="BU72" s="1273"/>
      <c r="BV72" s="1273"/>
      <c r="BW72" s="1273"/>
      <c r="BX72" s="1273" t="s">
        <v>572</v>
      </c>
      <c r="BY72" s="1273"/>
      <c r="BZ72" s="1273"/>
      <c r="CA72" s="1273"/>
      <c r="CB72" s="1273"/>
      <c r="CC72" s="1273"/>
      <c r="CD72" s="1273"/>
      <c r="CE72" s="1273"/>
      <c r="CF72" s="1273" t="s">
        <v>573</v>
      </c>
      <c r="CG72" s="1273"/>
      <c r="CH72" s="1273"/>
      <c r="CI72" s="1273"/>
      <c r="CJ72" s="1273"/>
      <c r="CK72" s="1273"/>
      <c r="CL72" s="1273"/>
      <c r="CM72" s="1273"/>
      <c r="CN72" s="1273" t="s">
        <v>574</v>
      </c>
      <c r="CO72" s="1273"/>
      <c r="CP72" s="1273"/>
      <c r="CQ72" s="1273"/>
      <c r="CR72" s="1273"/>
      <c r="CS72" s="1273"/>
      <c r="CT72" s="1273"/>
      <c r="CU72" s="1273"/>
      <c r="CV72" s="1273" t="s">
        <v>575</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628</v>
      </c>
      <c r="AO73" s="1277"/>
      <c r="AP73" s="1277"/>
      <c r="AQ73" s="1277"/>
      <c r="AR73" s="1277"/>
      <c r="AS73" s="1277"/>
      <c r="AT73" s="1277"/>
      <c r="AU73" s="1277"/>
      <c r="AV73" s="1277"/>
      <c r="AW73" s="1277"/>
      <c r="AX73" s="1277"/>
      <c r="AY73" s="1277"/>
      <c r="AZ73" s="1277"/>
      <c r="BA73" s="1277"/>
      <c r="BB73" s="1277" t="s">
        <v>629</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634</v>
      </c>
      <c r="BC75" s="1277"/>
      <c r="BD75" s="1277"/>
      <c r="BE75" s="1277"/>
      <c r="BF75" s="1277"/>
      <c r="BG75" s="1277"/>
      <c r="BH75" s="1277"/>
      <c r="BI75" s="1277"/>
      <c r="BJ75" s="1277"/>
      <c r="BK75" s="1277"/>
      <c r="BL75" s="1277"/>
      <c r="BM75" s="1277"/>
      <c r="BN75" s="1277"/>
      <c r="BO75" s="1277"/>
      <c r="BP75" s="1278">
        <v>3.9</v>
      </c>
      <c r="BQ75" s="1278"/>
      <c r="BR75" s="1278"/>
      <c r="BS75" s="1278"/>
      <c r="BT75" s="1278"/>
      <c r="BU75" s="1278"/>
      <c r="BV75" s="1278"/>
      <c r="BW75" s="1278"/>
      <c r="BX75" s="1278">
        <v>3.7</v>
      </c>
      <c r="BY75" s="1278"/>
      <c r="BZ75" s="1278"/>
      <c r="CA75" s="1278"/>
      <c r="CB75" s="1278"/>
      <c r="CC75" s="1278"/>
      <c r="CD75" s="1278"/>
      <c r="CE75" s="1278"/>
      <c r="CF75" s="1278">
        <v>4.3</v>
      </c>
      <c r="CG75" s="1278"/>
      <c r="CH75" s="1278"/>
      <c r="CI75" s="1278"/>
      <c r="CJ75" s="1278"/>
      <c r="CK75" s="1278"/>
      <c r="CL75" s="1278"/>
      <c r="CM75" s="1278"/>
      <c r="CN75" s="1278">
        <v>4.8</v>
      </c>
      <c r="CO75" s="1278"/>
      <c r="CP75" s="1278"/>
      <c r="CQ75" s="1278"/>
      <c r="CR75" s="1278"/>
      <c r="CS75" s="1278"/>
      <c r="CT75" s="1278"/>
      <c r="CU75" s="1278"/>
      <c r="CV75" s="1278">
        <v>5.4</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631</v>
      </c>
      <c r="AO77" s="1273"/>
      <c r="AP77" s="1273"/>
      <c r="AQ77" s="1273"/>
      <c r="AR77" s="1273"/>
      <c r="AS77" s="1273"/>
      <c r="AT77" s="1273"/>
      <c r="AU77" s="1273"/>
      <c r="AV77" s="1273"/>
      <c r="AW77" s="1273"/>
      <c r="AX77" s="1273"/>
      <c r="AY77" s="1273"/>
      <c r="AZ77" s="1273"/>
      <c r="BA77" s="1273"/>
      <c r="BB77" s="1277" t="s">
        <v>629</v>
      </c>
      <c r="BC77" s="1277"/>
      <c r="BD77" s="1277"/>
      <c r="BE77" s="1277"/>
      <c r="BF77" s="1277"/>
      <c r="BG77" s="1277"/>
      <c r="BH77" s="1277"/>
      <c r="BI77" s="1277"/>
      <c r="BJ77" s="1277"/>
      <c r="BK77" s="1277"/>
      <c r="BL77" s="1277"/>
      <c r="BM77" s="1277"/>
      <c r="BN77" s="1277"/>
      <c r="BO77" s="1277"/>
      <c r="BP77" s="1278">
        <v>31.3</v>
      </c>
      <c r="BQ77" s="1278"/>
      <c r="BR77" s="1278"/>
      <c r="BS77" s="1278"/>
      <c r="BT77" s="1278"/>
      <c r="BU77" s="1278"/>
      <c r="BV77" s="1278"/>
      <c r="BW77" s="1278"/>
      <c r="BX77" s="1278">
        <v>25.3</v>
      </c>
      <c r="BY77" s="1278"/>
      <c r="BZ77" s="1278"/>
      <c r="CA77" s="1278"/>
      <c r="CB77" s="1278"/>
      <c r="CC77" s="1278"/>
      <c r="CD77" s="1278"/>
      <c r="CE77" s="1278"/>
      <c r="CF77" s="1278">
        <v>25.5</v>
      </c>
      <c r="CG77" s="1278"/>
      <c r="CH77" s="1278"/>
      <c r="CI77" s="1278"/>
      <c r="CJ77" s="1278"/>
      <c r="CK77" s="1278"/>
      <c r="CL77" s="1278"/>
      <c r="CM77" s="1278"/>
      <c r="CN77" s="1278">
        <v>37.299999999999997</v>
      </c>
      <c r="CO77" s="1278"/>
      <c r="CP77" s="1278"/>
      <c r="CQ77" s="1278"/>
      <c r="CR77" s="1278"/>
      <c r="CS77" s="1278"/>
      <c r="CT77" s="1278"/>
      <c r="CU77" s="1278"/>
      <c r="CV77" s="1278">
        <v>25.1</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634</v>
      </c>
      <c r="BC79" s="1277"/>
      <c r="BD79" s="1277"/>
      <c r="BE79" s="1277"/>
      <c r="BF79" s="1277"/>
      <c r="BG79" s="1277"/>
      <c r="BH79" s="1277"/>
      <c r="BI79" s="1277"/>
      <c r="BJ79" s="1277"/>
      <c r="BK79" s="1277"/>
      <c r="BL79" s="1277"/>
      <c r="BM79" s="1277"/>
      <c r="BN79" s="1277"/>
      <c r="BO79" s="1277"/>
      <c r="BP79" s="1278">
        <v>7.2</v>
      </c>
      <c r="BQ79" s="1278"/>
      <c r="BR79" s="1278"/>
      <c r="BS79" s="1278"/>
      <c r="BT79" s="1278"/>
      <c r="BU79" s="1278"/>
      <c r="BV79" s="1278"/>
      <c r="BW79" s="1278"/>
      <c r="BX79" s="1278">
        <v>6.9</v>
      </c>
      <c r="BY79" s="1278"/>
      <c r="BZ79" s="1278"/>
      <c r="CA79" s="1278"/>
      <c r="CB79" s="1278"/>
      <c r="CC79" s="1278"/>
      <c r="CD79" s="1278"/>
      <c r="CE79" s="1278"/>
      <c r="CF79" s="1278">
        <v>6.6</v>
      </c>
      <c r="CG79" s="1278"/>
      <c r="CH79" s="1278"/>
      <c r="CI79" s="1278"/>
      <c r="CJ79" s="1278"/>
      <c r="CK79" s="1278"/>
      <c r="CL79" s="1278"/>
      <c r="CM79" s="1278"/>
      <c r="CN79" s="1278">
        <v>8.6</v>
      </c>
      <c r="CO79" s="1278"/>
      <c r="CP79" s="1278"/>
      <c r="CQ79" s="1278"/>
      <c r="CR79" s="1278"/>
      <c r="CS79" s="1278"/>
      <c r="CT79" s="1278"/>
      <c r="CU79" s="1278"/>
      <c r="CV79" s="1278">
        <v>8.3000000000000007</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03nLF5OWgAnfCXuMY1PBOgX0wr3e5mCHt5v75XAim2cpguNvpfivl98bbiU+RAhPoWKZz5CzARkuYeOtYg2WMQ==" saltValue="44Jq3Cut2PNAgOXjUj5nV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12A96-1406-4960-BD2F-92AE9734A3EF}">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518</v>
      </c>
    </row>
  </sheetData>
  <sheetProtection algorithmName="SHA-512" hashValue="iOOnCc5nXQYHzb4SsKFfDqyf+F4g9tE1MXlQ6HBR0I0jQjPx9/iXOa2IYVI92XAruLSyZA7LBKcGN0AvtyV1uw==" saltValue="eypkhZPWLUMc2E5otgGY4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1F0D0-86FD-437D-80F8-05E3A081286E}">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518</v>
      </c>
    </row>
  </sheetData>
  <sheetProtection algorithmName="SHA-512" hashValue="vbB72YxmCjsnfhd14874hvZsXRzuC/VdXN2v4x8c5UoYBFn91Z6Sc8g4JAZPat+JZK6T5lau4TZLtzDvlrwjvQ==" saltValue="D/4dG/+9+KJaGJf0aZHN4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568</v>
      </c>
      <c r="G2" s="148"/>
      <c r="H2" s="149"/>
    </row>
    <row r="3" spans="1:8" x14ac:dyDescent="0.15">
      <c r="A3" s="145" t="s">
        <v>561</v>
      </c>
      <c r="B3" s="150"/>
      <c r="C3" s="151"/>
      <c r="D3" s="152">
        <v>117617</v>
      </c>
      <c r="E3" s="153"/>
      <c r="F3" s="154">
        <v>54110</v>
      </c>
      <c r="G3" s="155"/>
      <c r="H3" s="156"/>
    </row>
    <row r="4" spans="1:8" x14ac:dyDescent="0.15">
      <c r="A4" s="157"/>
      <c r="B4" s="158"/>
      <c r="C4" s="159"/>
      <c r="D4" s="160">
        <v>61899</v>
      </c>
      <c r="E4" s="161"/>
      <c r="F4" s="162">
        <v>30620</v>
      </c>
      <c r="G4" s="163"/>
      <c r="H4" s="164"/>
    </row>
    <row r="5" spans="1:8" x14ac:dyDescent="0.15">
      <c r="A5" s="145" t="s">
        <v>563</v>
      </c>
      <c r="B5" s="150"/>
      <c r="C5" s="151"/>
      <c r="D5" s="152">
        <v>76055</v>
      </c>
      <c r="E5" s="153"/>
      <c r="F5" s="154">
        <v>54684</v>
      </c>
      <c r="G5" s="155"/>
      <c r="H5" s="156"/>
    </row>
    <row r="6" spans="1:8" x14ac:dyDescent="0.15">
      <c r="A6" s="157"/>
      <c r="B6" s="158"/>
      <c r="C6" s="159"/>
      <c r="D6" s="160">
        <v>34118</v>
      </c>
      <c r="E6" s="161"/>
      <c r="F6" s="162">
        <v>32829</v>
      </c>
      <c r="G6" s="163"/>
      <c r="H6" s="164"/>
    </row>
    <row r="7" spans="1:8" x14ac:dyDescent="0.15">
      <c r="A7" s="145" t="s">
        <v>564</v>
      </c>
      <c r="B7" s="150"/>
      <c r="C7" s="151"/>
      <c r="D7" s="152">
        <v>137221</v>
      </c>
      <c r="E7" s="153"/>
      <c r="F7" s="154">
        <v>62383</v>
      </c>
      <c r="G7" s="155"/>
      <c r="H7" s="156"/>
    </row>
    <row r="8" spans="1:8" x14ac:dyDescent="0.15">
      <c r="A8" s="157"/>
      <c r="B8" s="158"/>
      <c r="C8" s="159"/>
      <c r="D8" s="160">
        <v>81061</v>
      </c>
      <c r="E8" s="161"/>
      <c r="F8" s="162">
        <v>35325</v>
      </c>
      <c r="G8" s="163"/>
      <c r="H8" s="164"/>
    </row>
    <row r="9" spans="1:8" x14ac:dyDescent="0.15">
      <c r="A9" s="145" t="s">
        <v>565</v>
      </c>
      <c r="B9" s="150"/>
      <c r="C9" s="151"/>
      <c r="D9" s="152">
        <v>82238</v>
      </c>
      <c r="E9" s="153"/>
      <c r="F9" s="154">
        <v>76347</v>
      </c>
      <c r="G9" s="155"/>
      <c r="H9" s="156"/>
    </row>
    <row r="10" spans="1:8" x14ac:dyDescent="0.15">
      <c r="A10" s="157"/>
      <c r="B10" s="158"/>
      <c r="C10" s="159"/>
      <c r="D10" s="160">
        <v>38106</v>
      </c>
      <c r="E10" s="161"/>
      <c r="F10" s="162">
        <v>41762</v>
      </c>
      <c r="G10" s="163"/>
      <c r="H10" s="164"/>
    </row>
    <row r="11" spans="1:8" x14ac:dyDescent="0.15">
      <c r="A11" s="145" t="s">
        <v>566</v>
      </c>
      <c r="B11" s="150"/>
      <c r="C11" s="151"/>
      <c r="D11" s="152">
        <v>94131</v>
      </c>
      <c r="E11" s="153"/>
      <c r="F11" s="154">
        <v>69604</v>
      </c>
      <c r="G11" s="155"/>
      <c r="H11" s="156"/>
    </row>
    <row r="12" spans="1:8" x14ac:dyDescent="0.15">
      <c r="A12" s="157"/>
      <c r="B12" s="158"/>
      <c r="C12" s="165"/>
      <c r="D12" s="160">
        <v>42161</v>
      </c>
      <c r="E12" s="161"/>
      <c r="F12" s="162">
        <v>36247</v>
      </c>
      <c r="G12" s="163"/>
      <c r="H12" s="164"/>
    </row>
    <row r="13" spans="1:8" x14ac:dyDescent="0.15">
      <c r="A13" s="145"/>
      <c r="B13" s="150"/>
      <c r="C13" s="166"/>
      <c r="D13" s="167">
        <v>101452</v>
      </c>
      <c r="E13" s="168"/>
      <c r="F13" s="169">
        <v>63426</v>
      </c>
      <c r="G13" s="170"/>
      <c r="H13" s="156"/>
    </row>
    <row r="14" spans="1:8" x14ac:dyDescent="0.15">
      <c r="A14" s="157"/>
      <c r="B14" s="158"/>
      <c r="C14" s="159"/>
      <c r="D14" s="160">
        <v>51469</v>
      </c>
      <c r="E14" s="161"/>
      <c r="F14" s="162">
        <v>35357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7.24</v>
      </c>
      <c r="C19" s="171">
        <f>ROUND(VALUE(SUBSTITUTE(実質収支比率等に係る経年分析!G$48,"▲","-")),2)</f>
        <v>8.56</v>
      </c>
      <c r="D19" s="171">
        <f>ROUND(VALUE(SUBSTITUTE(実質収支比率等に係る経年分析!H$48,"▲","-")),2)</f>
        <v>6.88</v>
      </c>
      <c r="E19" s="171">
        <f>ROUND(VALUE(SUBSTITUTE(実質収支比率等に係る経年分析!I$48,"▲","-")),2)</f>
        <v>6.63</v>
      </c>
      <c r="F19" s="171">
        <f>ROUND(VALUE(SUBSTITUTE(実質収支比率等に係る経年分析!J$48,"▲","-")),2)</f>
        <v>9.24</v>
      </c>
    </row>
    <row r="20" spans="1:11" x14ac:dyDescent="0.15">
      <c r="A20" s="171" t="s">
        <v>55</v>
      </c>
      <c r="B20" s="171">
        <f>ROUND(VALUE(SUBSTITUTE(実質収支比率等に係る経年分析!F$47,"▲","-")),2)</f>
        <v>14.46</v>
      </c>
      <c r="C20" s="171">
        <f>ROUND(VALUE(SUBSTITUTE(実質収支比率等に係る経年分析!G$47,"▲","-")),2)</f>
        <v>16.53</v>
      </c>
      <c r="D20" s="171">
        <f>ROUND(VALUE(SUBSTITUTE(実質収支比率等に係る経年分析!H$47,"▲","-")),2)</f>
        <v>16.43</v>
      </c>
      <c r="E20" s="171">
        <f>ROUND(VALUE(SUBSTITUTE(実質収支比率等に係る経年分析!I$47,"▲","-")),2)</f>
        <v>15.86</v>
      </c>
      <c r="F20" s="171">
        <f>ROUND(VALUE(SUBSTITUTE(実質収支比率等に係る経年分析!J$47,"▲","-")),2)</f>
        <v>15.75</v>
      </c>
    </row>
    <row r="21" spans="1:11" x14ac:dyDescent="0.15">
      <c r="A21" s="171" t="s">
        <v>56</v>
      </c>
      <c r="B21" s="171">
        <f>IF(ISNUMBER(VALUE(SUBSTITUTE(実質収支比率等に係る経年分析!F$49,"▲","-"))),ROUND(VALUE(SUBSTITUTE(実質収支比率等に係る経年分析!F$49,"▲","-")),2),NA())</f>
        <v>-5.29</v>
      </c>
      <c r="C21" s="171">
        <f>IF(ISNUMBER(VALUE(SUBSTITUTE(実質収支比率等に係る経年分析!G$49,"▲","-"))),ROUND(VALUE(SUBSTITUTE(実質収支比率等に係る経年分析!G$49,"▲","-")),2),NA())</f>
        <v>6.91</v>
      </c>
      <c r="D21" s="171">
        <f>IF(ISNUMBER(VALUE(SUBSTITUTE(実質収支比率等に係る経年分析!H$49,"▲","-"))),ROUND(VALUE(SUBSTITUTE(実質収支比率等に係る経年分析!H$49,"▲","-")),2),NA())</f>
        <v>-1.69</v>
      </c>
      <c r="E21" s="171">
        <f>IF(ISNUMBER(VALUE(SUBSTITUTE(実質収支比率等に係る経年分析!I$49,"▲","-"))),ROUND(VALUE(SUBSTITUTE(実質収支比率等に係る経年分析!I$49,"▲","-")),2),NA())</f>
        <v>-0.16</v>
      </c>
      <c r="F21" s="171">
        <f>IF(ISNUMBER(VALUE(SUBSTITUTE(実質収支比率等に係る経年分析!J$49,"▲","-"))),ROUND(VALUE(SUBSTITUTE(実質収支比率等に係る経年分析!J$49,"▲","-")),2),NA())</f>
        <v>3.07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7.0000000000000007E-2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0.61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0.04</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バス事業特別会計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0.09</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x14ac:dyDescent="0.15">
      <c r="A30" s="172" t="str">
        <f>IF(連結実質赤字比率に係る赤字・黒字の構成分析!C$40="",NA(),連結実質赤字比率に係る赤字・黒字の構成分析!C$40)</f>
        <v>介護事業特別会計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0.06</v>
      </c>
    </row>
    <row r="31" spans="1:11" x14ac:dyDescent="0.15">
      <c r="A31" s="172" t="str">
        <f>IF(連結実質赤字比率に係る赤字・黒字の構成分析!C$39="",NA(),連結実質赤字比率に係る赤字・黒字の構成分析!C$39)</f>
        <v>国民健康保険診療所事業特別会計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0.14000000000000001</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0.98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0.28000000000000003</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1.93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1.66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2.14</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8.4600000000000009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8.85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6.39</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7.14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8.4600000000000009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6.81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6.57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9.1999999999999993</v>
      </c>
    </row>
    <row r="36" spans="1:16" x14ac:dyDescent="0.15">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9.61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11.11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11.58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11.77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11.93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5892</v>
      </c>
      <c r="E42" s="173"/>
      <c r="F42" s="173"/>
      <c r="G42" s="173">
        <f>'実質公債費比率（分子）の構造'!L$52</f>
        <v>5914</v>
      </c>
      <c r="H42" s="173"/>
      <c r="I42" s="173"/>
      <c r="J42" s="173">
        <f>'実質公債費比率（分子）の構造'!M$52</f>
        <v>6155</v>
      </c>
      <c r="K42" s="173"/>
      <c r="L42" s="173"/>
      <c r="M42" s="173">
        <f>'実質公債費比率（分子）の構造'!N$52</f>
        <v>6126</v>
      </c>
      <c r="N42" s="173"/>
      <c r="O42" s="173"/>
      <c r="P42" s="173">
        <f>'実質公債費比率（分子）の構造'!O$52</f>
        <v>6127</v>
      </c>
    </row>
    <row r="43" spans="1:16" x14ac:dyDescent="0.15">
      <c r="A43" s="173" t="s">
        <v>64</v>
      </c>
      <c r="B43" s="173">
        <f>'実質公債費比率（分子）の構造'!K$51</f>
        <v>0</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49</v>
      </c>
      <c r="C44" s="173"/>
      <c r="D44" s="173"/>
      <c r="E44" s="173">
        <f>'実質公債費比率（分子）の構造'!L$50</f>
        <v>39</v>
      </c>
      <c r="F44" s="173"/>
      <c r="G44" s="173"/>
      <c r="H44" s="173">
        <f>'実質公債費比率（分子）の構造'!M$50</f>
        <v>39</v>
      </c>
      <c r="I44" s="173"/>
      <c r="J44" s="173"/>
      <c r="K44" s="173">
        <f>'実質公債費比率（分子）の構造'!N$50</f>
        <v>38</v>
      </c>
      <c r="L44" s="173"/>
      <c r="M44" s="173"/>
      <c r="N44" s="173">
        <f>'実質公債費比率（分子）の構造'!O$50</f>
        <v>31</v>
      </c>
      <c r="O44" s="173"/>
      <c r="P44" s="173"/>
    </row>
    <row r="45" spans="1:16" x14ac:dyDescent="0.15">
      <c r="A45" s="173" t="s">
        <v>66</v>
      </c>
      <c r="B45" s="173">
        <f>'実質公債費比率（分子）の構造'!K$49</f>
        <v>84</v>
      </c>
      <c r="C45" s="173"/>
      <c r="D45" s="173"/>
      <c r="E45" s="173">
        <f>'実質公債費比率（分子）の構造'!L$49</f>
        <v>86</v>
      </c>
      <c r="F45" s="173"/>
      <c r="G45" s="173"/>
      <c r="H45" s="173">
        <f>'実質公債費比率（分子）の構造'!M$49</f>
        <v>120</v>
      </c>
      <c r="I45" s="173"/>
      <c r="J45" s="173"/>
      <c r="K45" s="173">
        <f>'実質公債費比率（分子）の構造'!N$49</f>
        <v>126</v>
      </c>
      <c r="L45" s="173"/>
      <c r="M45" s="173"/>
      <c r="N45" s="173">
        <f>'実質公債費比率（分子）の構造'!O$49</f>
        <v>125</v>
      </c>
      <c r="O45" s="173"/>
      <c r="P45" s="173"/>
    </row>
    <row r="46" spans="1:16" x14ac:dyDescent="0.15">
      <c r="A46" s="173" t="s">
        <v>67</v>
      </c>
      <c r="B46" s="173">
        <f>'実質公債費比率（分子）の構造'!K$48</f>
        <v>2166</v>
      </c>
      <c r="C46" s="173"/>
      <c r="D46" s="173"/>
      <c r="E46" s="173">
        <f>'実質公債費比率（分子）の構造'!L$48</f>
        <v>2122</v>
      </c>
      <c r="F46" s="173"/>
      <c r="G46" s="173"/>
      <c r="H46" s="173">
        <f>'実質公債費比率（分子）の構造'!M$48</f>
        <v>2077</v>
      </c>
      <c r="I46" s="173"/>
      <c r="J46" s="173"/>
      <c r="K46" s="173">
        <f>'実質公債費比率（分子）の構造'!N$48</f>
        <v>1994</v>
      </c>
      <c r="L46" s="173"/>
      <c r="M46" s="173"/>
      <c r="N46" s="173">
        <f>'実質公債費比率（分子）の構造'!O$48</f>
        <v>1906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4215</v>
      </c>
      <c r="C49" s="173"/>
      <c r="D49" s="173"/>
      <c r="E49" s="173">
        <f>'実質公債費比率（分子）の構造'!L$45</f>
        <v>4286</v>
      </c>
      <c r="F49" s="173"/>
      <c r="G49" s="173"/>
      <c r="H49" s="173">
        <f>'実質公債費比率（分子）の構造'!M$45</f>
        <v>4662</v>
      </c>
      <c r="I49" s="173"/>
      <c r="J49" s="173"/>
      <c r="K49" s="173">
        <f>'実質公債費比率（分子）の構造'!N$45</f>
        <v>4831</v>
      </c>
      <c r="L49" s="173"/>
      <c r="M49" s="173"/>
      <c r="N49" s="173">
        <f>'実質公債費比率（分子）の構造'!O$45</f>
        <v>5030</v>
      </c>
      <c r="O49" s="173"/>
      <c r="P49" s="173"/>
    </row>
    <row r="50" spans="1:16" x14ac:dyDescent="0.15">
      <c r="A50" s="173" t="s">
        <v>71</v>
      </c>
      <c r="B50" s="173" t="e">
        <f>NA()</f>
        <v>#N/A</v>
      </c>
      <c r="C50" s="173">
        <f>IF(ISNUMBER('実質公債費比率（分子）の構造'!K$53),'実質公債費比率（分子）の構造'!K$53,NA())</f>
        <v>622</v>
      </c>
      <c r="D50" s="173" t="e">
        <f>NA()</f>
        <v>#N/A</v>
      </c>
      <c r="E50" s="173" t="e">
        <f>NA()</f>
        <v>#N/A</v>
      </c>
      <c r="F50" s="173">
        <f>IF(ISNUMBER('実質公債費比率（分子）の構造'!L$53),'実質公債費比率（分子）の構造'!L$53,NA())</f>
        <v>619</v>
      </c>
      <c r="G50" s="173" t="e">
        <f>NA()</f>
        <v>#N/A</v>
      </c>
      <c r="H50" s="173" t="e">
        <f>NA()</f>
        <v>#N/A</v>
      </c>
      <c r="I50" s="173">
        <f>IF(ISNUMBER('実質公債費比率（分子）の構造'!M$53),'実質公債費比率（分子）の構造'!M$53,NA())</f>
        <v>743</v>
      </c>
      <c r="J50" s="173" t="e">
        <f>NA()</f>
        <v>#N/A</v>
      </c>
      <c r="K50" s="173" t="e">
        <f>NA()</f>
        <v>#N/A</v>
      </c>
      <c r="L50" s="173">
        <f>IF(ISNUMBER('実質公債費比率（分子）の構造'!N$53),'実質公債費比率（分子）の構造'!N$53,NA())</f>
        <v>863</v>
      </c>
      <c r="M50" s="173" t="e">
        <f>NA()</f>
        <v>#N/A</v>
      </c>
      <c r="N50" s="173" t="e">
        <f>NA()</f>
        <v>#N/A</v>
      </c>
      <c r="O50" s="173">
        <f>IF(ISNUMBER('実質公債費比率（分子）の構造'!O$53),'実質公債費比率（分子）の構造'!O$53,NA())</f>
        <v>965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54129</v>
      </c>
      <c r="E56" s="172"/>
      <c r="F56" s="172"/>
      <c r="G56" s="172">
        <f>'将来負担比率（分子）の構造'!J$52</f>
        <v>52338</v>
      </c>
      <c r="H56" s="172"/>
      <c r="I56" s="172"/>
      <c r="J56" s="172">
        <f>'将来負担比率（分子）の構造'!K$52</f>
        <v>50776</v>
      </c>
      <c r="K56" s="172"/>
      <c r="L56" s="172"/>
      <c r="M56" s="172">
        <f>'将来負担比率（分子）の構造'!L$52</f>
        <v>47370</v>
      </c>
      <c r="N56" s="172"/>
      <c r="O56" s="172"/>
      <c r="P56" s="172">
        <f>'将来負担比率（分子）の構造'!M$52</f>
        <v>44676</v>
      </c>
    </row>
    <row r="57" spans="1:16" x14ac:dyDescent="0.15">
      <c r="A57" s="172" t="s">
        <v>42</v>
      </c>
      <c r="B57" s="172"/>
      <c r="C57" s="172"/>
      <c r="D57" s="172">
        <f>'将来負担比率（分子）の構造'!I$51</f>
        <v>1107</v>
      </c>
      <c r="E57" s="172"/>
      <c r="F57" s="172"/>
      <c r="G57" s="172">
        <f>'将来負担比率（分子）の構造'!J$51</f>
        <v>950</v>
      </c>
      <c r="H57" s="172"/>
      <c r="I57" s="172"/>
      <c r="J57" s="172">
        <f>'将来負担比率（分子）の構造'!K$51</f>
        <v>805</v>
      </c>
      <c r="K57" s="172"/>
      <c r="L57" s="172"/>
      <c r="M57" s="172">
        <f>'将来負担比率（分子）の構造'!L$51</f>
        <v>671</v>
      </c>
      <c r="N57" s="172"/>
      <c r="O57" s="172"/>
      <c r="P57" s="172">
        <f>'将来負担比率（分子）の構造'!M$51</f>
        <v>535</v>
      </c>
    </row>
    <row r="58" spans="1:16" x14ac:dyDescent="0.15">
      <c r="A58" s="172" t="s">
        <v>41</v>
      </c>
      <c r="B58" s="172"/>
      <c r="C58" s="172"/>
      <c r="D58" s="172">
        <f>'将来負担比率（分子）の構造'!I$50</f>
        <v>19277</v>
      </c>
      <c r="E58" s="172"/>
      <c r="F58" s="172"/>
      <c r="G58" s="172">
        <f>'将来負担比率（分子）の構造'!J$50</f>
        <v>18991</v>
      </c>
      <c r="H58" s="172"/>
      <c r="I58" s="172"/>
      <c r="J58" s="172">
        <f>'将来負担比率（分子）の構造'!K$50</f>
        <v>20027</v>
      </c>
      <c r="K58" s="172"/>
      <c r="L58" s="172"/>
      <c r="M58" s="172">
        <f>'将来負担比率（分子）の構造'!L$50</f>
        <v>20947</v>
      </c>
      <c r="N58" s="172"/>
      <c r="O58" s="172"/>
      <c r="P58" s="172">
        <f>'将来負担比率（分子）の構造'!M$50</f>
        <v>22010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2211</v>
      </c>
      <c r="C62" s="172"/>
      <c r="D62" s="172"/>
      <c r="E62" s="172">
        <f>'将来負担比率（分子）の構造'!J$45</f>
        <v>2148</v>
      </c>
      <c r="F62" s="172"/>
      <c r="G62" s="172"/>
      <c r="H62" s="172">
        <f>'将来負担比率（分子）の構造'!K$45</f>
        <v>2093</v>
      </c>
      <c r="I62" s="172"/>
      <c r="J62" s="172"/>
      <c r="K62" s="172">
        <f>'将来負担比率（分子）の構造'!L$45</f>
        <v>2069</v>
      </c>
      <c r="L62" s="172"/>
      <c r="M62" s="172"/>
      <c r="N62" s="172">
        <f>'将来負担比率（分子）の構造'!M$45</f>
        <v>1876</v>
      </c>
      <c r="O62" s="172"/>
      <c r="P62" s="172"/>
    </row>
    <row r="63" spans="1:16" x14ac:dyDescent="0.15">
      <c r="A63" s="172" t="s">
        <v>34</v>
      </c>
      <c r="B63" s="172">
        <f>'将来負担比率（分子）の構造'!I$44</f>
        <v>799</v>
      </c>
      <c r="C63" s="172"/>
      <c r="D63" s="172"/>
      <c r="E63" s="172">
        <f>'将来負担比率（分子）の構造'!J$44</f>
        <v>926</v>
      </c>
      <c r="F63" s="172"/>
      <c r="G63" s="172"/>
      <c r="H63" s="172">
        <f>'将来負担比率（分子）の構造'!K$44</f>
        <v>885</v>
      </c>
      <c r="I63" s="172"/>
      <c r="J63" s="172"/>
      <c r="K63" s="172">
        <f>'将来負担比率（分子）の構造'!L$44</f>
        <v>1164</v>
      </c>
      <c r="L63" s="172"/>
      <c r="M63" s="172"/>
      <c r="N63" s="172">
        <f>'将来負担比率（分子）の構造'!M$44</f>
        <v>1093</v>
      </c>
      <c r="O63" s="172"/>
      <c r="P63" s="172"/>
    </row>
    <row r="64" spans="1:16" x14ac:dyDescent="0.15">
      <c r="A64" s="172" t="s">
        <v>33</v>
      </c>
      <c r="B64" s="172">
        <f>'将来負担比率（分子）の構造'!I$43</f>
        <v>18677</v>
      </c>
      <c r="C64" s="172"/>
      <c r="D64" s="172"/>
      <c r="E64" s="172">
        <f>'将来負担比率（分子）の構造'!J$43</f>
        <v>16738</v>
      </c>
      <c r="F64" s="172"/>
      <c r="G64" s="172"/>
      <c r="H64" s="172">
        <f>'将来負担比率（分子）の構造'!K$43</f>
        <v>16693</v>
      </c>
      <c r="I64" s="172"/>
      <c r="J64" s="172"/>
      <c r="K64" s="172">
        <f>'将来負担比率（分子）の構造'!L$43</f>
        <v>16050</v>
      </c>
      <c r="L64" s="172"/>
      <c r="M64" s="172"/>
      <c r="N64" s="172">
        <f>'将来負担比率（分子）の構造'!M$43</f>
        <v>14176</v>
      </c>
      <c r="O64" s="172"/>
      <c r="P64" s="172"/>
    </row>
    <row r="65" spans="1:16" x14ac:dyDescent="0.15">
      <c r="A65" s="172" t="s">
        <v>32</v>
      </c>
      <c r="B65" s="172">
        <f>'将来負担比率（分子）の構造'!I$42</f>
        <v>161</v>
      </c>
      <c r="C65" s="172"/>
      <c r="D65" s="172"/>
      <c r="E65" s="172">
        <f>'将来負担比率（分子）の構造'!J$42</f>
        <v>128</v>
      </c>
      <c r="F65" s="172"/>
      <c r="G65" s="172"/>
      <c r="H65" s="172">
        <f>'将来負担比率（分子）の構造'!K$42</f>
        <v>94</v>
      </c>
      <c r="I65" s="172"/>
      <c r="J65" s="172"/>
      <c r="K65" s="172">
        <f>'将来負担比率（分子）の構造'!L$42</f>
        <v>60</v>
      </c>
      <c r="L65" s="172"/>
      <c r="M65" s="172"/>
      <c r="N65" s="172">
        <f>'将来負担比率（分子）の構造'!M$42</f>
        <v>33</v>
      </c>
      <c r="O65" s="172"/>
      <c r="P65" s="172"/>
    </row>
    <row r="66" spans="1:16" x14ac:dyDescent="0.15">
      <c r="A66" s="172" t="s">
        <v>31</v>
      </c>
      <c r="B66" s="172">
        <f>'将来負担比率（分子）の構造'!I$41</f>
        <v>44758</v>
      </c>
      <c r="C66" s="172"/>
      <c r="D66" s="172"/>
      <c r="E66" s="172">
        <f>'将来負担比率（分子）の構造'!J$41</f>
        <v>43493</v>
      </c>
      <c r="F66" s="172"/>
      <c r="G66" s="172"/>
      <c r="H66" s="172">
        <f>'将来負担比率（分子）の構造'!K$41</f>
        <v>43810</v>
      </c>
      <c r="I66" s="172"/>
      <c r="J66" s="172"/>
      <c r="K66" s="172">
        <f>'将来負担比率（分子）の構造'!L$41</f>
        <v>42559</v>
      </c>
      <c r="L66" s="172"/>
      <c r="M66" s="172"/>
      <c r="N66" s="172">
        <f>'将来負担比率（分子）の構造'!M$41</f>
        <v>41004</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3472</v>
      </c>
      <c r="C72" s="176">
        <f>基金残高に係る経年分析!G55</f>
        <v>3448</v>
      </c>
      <c r="D72" s="176">
        <f>基金残高に係る経年分析!H55</f>
        <v>3514</v>
      </c>
    </row>
    <row r="73" spans="1:16" x14ac:dyDescent="0.15">
      <c r="A73" s="175" t="s">
        <v>78</v>
      </c>
      <c r="B73" s="176">
        <f>基金残高に係る経年分析!F56</f>
        <v>6060</v>
      </c>
      <c r="C73" s="176">
        <f>基金残高に係る経年分析!G56</f>
        <v>6077</v>
      </c>
      <c r="D73" s="176">
        <f>基金残高に係る経年分析!H56</f>
        <v>6293</v>
      </c>
    </row>
    <row r="74" spans="1:16" x14ac:dyDescent="0.15">
      <c r="A74" s="175" t="s">
        <v>79</v>
      </c>
      <c r="B74" s="176">
        <f>基金残高に係る経年分析!F57</f>
        <v>13398</v>
      </c>
      <c r="C74" s="176">
        <f>基金残高に係る経年分析!G57</f>
        <v>14385</v>
      </c>
      <c r="D74" s="176">
        <f>基金残高に係る経年分析!H57</f>
        <v>15295</v>
      </c>
    </row>
  </sheetData>
  <sheetProtection algorithmName="SHA-512" hashValue="ttjMPF0fGFCS+JceTRyR+DIcitHAkOc/fYTiTrCPrOGYDVFhsnxVCMSg1ot1ppSNdQHR/QfvDmYJi6sK/rX8ig==" saltValue="GJB5k8ZpgWusiRmG7/OR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222</v>
      </c>
      <c r="DI1" s="606"/>
      <c r="DJ1" s="606"/>
      <c r="DK1" s="606"/>
      <c r="DL1" s="606"/>
      <c r="DM1" s="606"/>
      <c r="DN1" s="607"/>
      <c r="DO1" s="212"/>
      <c r="DP1" s="605" t="s">
        <v>223</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224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225</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226</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227</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228</v>
      </c>
      <c r="S4" s="609"/>
      <c r="T4" s="609"/>
      <c r="U4" s="609"/>
      <c r="V4" s="609"/>
      <c r="W4" s="609"/>
      <c r="X4" s="609"/>
      <c r="Y4" s="610"/>
      <c r="Z4" s="608" t="s">
        <v>229</v>
      </c>
      <c r="AA4" s="609"/>
      <c r="AB4" s="609"/>
      <c r="AC4" s="610"/>
      <c r="AD4" s="608" t="s">
        <v>230</v>
      </c>
      <c r="AE4" s="609"/>
      <c r="AF4" s="609"/>
      <c r="AG4" s="609"/>
      <c r="AH4" s="609"/>
      <c r="AI4" s="609"/>
      <c r="AJ4" s="609"/>
      <c r="AK4" s="610"/>
      <c r="AL4" s="608" t="s">
        <v>229</v>
      </c>
      <c r="AM4" s="609"/>
      <c r="AN4" s="609"/>
      <c r="AO4" s="610"/>
      <c r="AP4" s="614" t="s">
        <v>231</v>
      </c>
      <c r="AQ4" s="614"/>
      <c r="AR4" s="614"/>
      <c r="AS4" s="614"/>
      <c r="AT4" s="614"/>
      <c r="AU4" s="614"/>
      <c r="AV4" s="614"/>
      <c r="AW4" s="614"/>
      <c r="AX4" s="614"/>
      <c r="AY4" s="614"/>
      <c r="AZ4" s="614"/>
      <c r="BA4" s="614"/>
      <c r="BB4" s="614"/>
      <c r="BC4" s="614"/>
      <c r="BD4" s="614"/>
      <c r="BE4" s="614"/>
      <c r="BF4" s="614"/>
      <c r="BG4" s="614" t="s">
        <v>232</v>
      </c>
      <c r="BH4" s="614"/>
      <c r="BI4" s="614"/>
      <c r="BJ4" s="614"/>
      <c r="BK4" s="614"/>
      <c r="BL4" s="614"/>
      <c r="BM4" s="614"/>
      <c r="BN4" s="614"/>
      <c r="BO4" s="614" t="s">
        <v>229</v>
      </c>
      <c r="BP4" s="614"/>
      <c r="BQ4" s="614"/>
      <c r="BR4" s="614"/>
      <c r="BS4" s="614" t="s">
        <v>233</v>
      </c>
      <c r="BT4" s="614"/>
      <c r="BU4" s="614"/>
      <c r="BV4" s="614"/>
      <c r="BW4" s="614"/>
      <c r="BX4" s="614"/>
      <c r="BY4" s="614"/>
      <c r="BZ4" s="614"/>
      <c r="CA4" s="614"/>
      <c r="CB4" s="614"/>
      <c r="CD4" s="611" t="s">
        <v>234</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235</v>
      </c>
      <c r="C5" s="616"/>
      <c r="D5" s="616"/>
      <c r="E5" s="616"/>
      <c r="F5" s="616"/>
      <c r="G5" s="616"/>
      <c r="H5" s="616"/>
      <c r="I5" s="616"/>
      <c r="J5" s="616"/>
      <c r="K5" s="616"/>
      <c r="L5" s="616"/>
      <c r="M5" s="616"/>
      <c r="N5" s="616"/>
      <c r="O5" s="616"/>
      <c r="P5" s="616"/>
      <c r="Q5" s="617"/>
      <c r="R5" s="618">
        <v>6536619</v>
      </c>
      <c r="S5" s="619"/>
      <c r="T5" s="619"/>
      <c r="U5" s="619"/>
      <c r="V5" s="619"/>
      <c r="W5" s="619"/>
      <c r="X5" s="619"/>
      <c r="Y5" s="620"/>
      <c r="Z5" s="621">
        <v>16.8</v>
      </c>
      <c r="AA5" s="621"/>
      <c r="AB5" s="621"/>
      <c r="AC5" s="621"/>
      <c r="AD5" s="622">
        <v>6536619</v>
      </c>
      <c r="AE5" s="622"/>
      <c r="AF5" s="622"/>
      <c r="AG5" s="622"/>
      <c r="AH5" s="622"/>
      <c r="AI5" s="622"/>
      <c r="AJ5" s="622"/>
      <c r="AK5" s="622"/>
      <c r="AL5" s="623">
        <v>29.9</v>
      </c>
      <c r="AM5" s="624"/>
      <c r="AN5" s="624"/>
      <c r="AO5" s="625"/>
      <c r="AP5" s="615" t="s">
        <v>236</v>
      </c>
      <c r="AQ5" s="616"/>
      <c r="AR5" s="616"/>
      <c r="AS5" s="616"/>
      <c r="AT5" s="616"/>
      <c r="AU5" s="616"/>
      <c r="AV5" s="616"/>
      <c r="AW5" s="616"/>
      <c r="AX5" s="616"/>
      <c r="AY5" s="616"/>
      <c r="AZ5" s="616"/>
      <c r="BA5" s="616"/>
      <c r="BB5" s="616"/>
      <c r="BC5" s="616"/>
      <c r="BD5" s="616"/>
      <c r="BE5" s="616"/>
      <c r="BF5" s="617"/>
      <c r="BG5" s="629">
        <v>6530164</v>
      </c>
      <c r="BH5" s="630"/>
      <c r="BI5" s="630"/>
      <c r="BJ5" s="630"/>
      <c r="BK5" s="630"/>
      <c r="BL5" s="630"/>
      <c r="BM5" s="630"/>
      <c r="BN5" s="631"/>
      <c r="BO5" s="632">
        <v>99.9</v>
      </c>
      <c r="BP5" s="632"/>
      <c r="BQ5" s="632"/>
      <c r="BR5" s="632"/>
      <c r="BS5" s="633">
        <v>165729</v>
      </c>
      <c r="BT5" s="633"/>
      <c r="BU5" s="633"/>
      <c r="BV5" s="633"/>
      <c r="BW5" s="633"/>
      <c r="BX5" s="633"/>
      <c r="BY5" s="633"/>
      <c r="BZ5" s="633"/>
      <c r="CA5" s="633"/>
      <c r="CB5" s="637"/>
      <c r="CD5" s="611" t="s">
        <v>231</v>
      </c>
      <c r="CE5" s="612"/>
      <c r="CF5" s="612"/>
      <c r="CG5" s="612"/>
      <c r="CH5" s="612"/>
      <c r="CI5" s="612"/>
      <c r="CJ5" s="612"/>
      <c r="CK5" s="612"/>
      <c r="CL5" s="612"/>
      <c r="CM5" s="612"/>
      <c r="CN5" s="612"/>
      <c r="CO5" s="612"/>
      <c r="CP5" s="612"/>
      <c r="CQ5" s="613"/>
      <c r="CR5" s="611" t="s">
        <v>237</v>
      </c>
      <c r="CS5" s="612"/>
      <c r="CT5" s="612"/>
      <c r="CU5" s="612"/>
      <c r="CV5" s="612"/>
      <c r="CW5" s="612"/>
      <c r="CX5" s="612"/>
      <c r="CY5" s="613"/>
      <c r="CZ5" s="611" t="s">
        <v>229</v>
      </c>
      <c r="DA5" s="612"/>
      <c r="DB5" s="612"/>
      <c r="DC5" s="613"/>
      <c r="DD5" s="611" t="s">
        <v>238</v>
      </c>
      <c r="DE5" s="612"/>
      <c r="DF5" s="612"/>
      <c r="DG5" s="612"/>
      <c r="DH5" s="612"/>
      <c r="DI5" s="612"/>
      <c r="DJ5" s="612"/>
      <c r="DK5" s="612"/>
      <c r="DL5" s="612"/>
      <c r="DM5" s="612"/>
      <c r="DN5" s="612"/>
      <c r="DO5" s="612"/>
      <c r="DP5" s="613"/>
      <c r="DQ5" s="611" t="s">
        <v>239</v>
      </c>
      <c r="DR5" s="612"/>
      <c r="DS5" s="612"/>
      <c r="DT5" s="612"/>
      <c r="DU5" s="612"/>
      <c r="DV5" s="612"/>
      <c r="DW5" s="612"/>
      <c r="DX5" s="612"/>
      <c r="DY5" s="612"/>
      <c r="DZ5" s="612"/>
      <c r="EA5" s="612"/>
      <c r="EB5" s="612"/>
      <c r="EC5" s="613"/>
    </row>
    <row r="6" spans="2:143" ht="11.25" customHeight="1" x14ac:dyDescent="0.15">
      <c r="B6" s="626" t="s">
        <v>240</v>
      </c>
      <c r="C6" s="627"/>
      <c r="D6" s="627"/>
      <c r="E6" s="627"/>
      <c r="F6" s="627"/>
      <c r="G6" s="627"/>
      <c r="H6" s="627"/>
      <c r="I6" s="627"/>
      <c r="J6" s="627"/>
      <c r="K6" s="627"/>
      <c r="L6" s="627"/>
      <c r="M6" s="627"/>
      <c r="N6" s="627"/>
      <c r="O6" s="627"/>
      <c r="P6" s="627"/>
      <c r="Q6" s="628"/>
      <c r="R6" s="629">
        <v>417937</v>
      </c>
      <c r="S6" s="630"/>
      <c r="T6" s="630"/>
      <c r="U6" s="630"/>
      <c r="V6" s="630"/>
      <c r="W6" s="630"/>
      <c r="X6" s="630"/>
      <c r="Y6" s="631"/>
      <c r="Z6" s="632">
        <v>1.1000000000000001</v>
      </c>
      <c r="AA6" s="632"/>
      <c r="AB6" s="632"/>
      <c r="AC6" s="632"/>
      <c r="AD6" s="633">
        <v>417937</v>
      </c>
      <c r="AE6" s="633"/>
      <c r="AF6" s="633"/>
      <c r="AG6" s="633"/>
      <c r="AH6" s="633"/>
      <c r="AI6" s="633"/>
      <c r="AJ6" s="633"/>
      <c r="AK6" s="633"/>
      <c r="AL6" s="634">
        <v>1.9</v>
      </c>
      <c r="AM6" s="635"/>
      <c r="AN6" s="635"/>
      <c r="AO6" s="636"/>
      <c r="AP6" s="626" t="s">
        <v>241</v>
      </c>
      <c r="AQ6" s="627"/>
      <c r="AR6" s="627"/>
      <c r="AS6" s="627"/>
      <c r="AT6" s="627"/>
      <c r="AU6" s="627"/>
      <c r="AV6" s="627"/>
      <c r="AW6" s="627"/>
      <c r="AX6" s="627"/>
      <c r="AY6" s="627"/>
      <c r="AZ6" s="627"/>
      <c r="BA6" s="627"/>
      <c r="BB6" s="627"/>
      <c r="BC6" s="627"/>
      <c r="BD6" s="627"/>
      <c r="BE6" s="627"/>
      <c r="BF6" s="628"/>
      <c r="BG6" s="629">
        <v>6530164</v>
      </c>
      <c r="BH6" s="630"/>
      <c r="BI6" s="630"/>
      <c r="BJ6" s="630"/>
      <c r="BK6" s="630"/>
      <c r="BL6" s="630"/>
      <c r="BM6" s="630"/>
      <c r="BN6" s="631"/>
      <c r="BO6" s="632">
        <v>99.9</v>
      </c>
      <c r="BP6" s="632"/>
      <c r="BQ6" s="632"/>
      <c r="BR6" s="632"/>
      <c r="BS6" s="633">
        <v>165729</v>
      </c>
      <c r="BT6" s="633"/>
      <c r="BU6" s="633"/>
      <c r="BV6" s="633"/>
      <c r="BW6" s="633"/>
      <c r="BX6" s="633"/>
      <c r="BY6" s="633"/>
      <c r="BZ6" s="633"/>
      <c r="CA6" s="633"/>
      <c r="CB6" s="637"/>
      <c r="CD6" s="640" t="s">
        <v>242</v>
      </c>
      <c r="CE6" s="641"/>
      <c r="CF6" s="641"/>
      <c r="CG6" s="641"/>
      <c r="CH6" s="641"/>
      <c r="CI6" s="641"/>
      <c r="CJ6" s="641"/>
      <c r="CK6" s="641"/>
      <c r="CL6" s="641"/>
      <c r="CM6" s="641"/>
      <c r="CN6" s="641"/>
      <c r="CO6" s="641"/>
      <c r="CP6" s="641"/>
      <c r="CQ6" s="642"/>
      <c r="CR6" s="629">
        <v>204488</v>
      </c>
      <c r="CS6" s="630"/>
      <c r="CT6" s="630"/>
      <c r="CU6" s="630"/>
      <c r="CV6" s="630"/>
      <c r="CW6" s="630"/>
      <c r="CX6" s="630"/>
      <c r="CY6" s="631"/>
      <c r="CZ6" s="623">
        <v>0.6</v>
      </c>
      <c r="DA6" s="624"/>
      <c r="DB6" s="624"/>
      <c r="DC6" s="643"/>
      <c r="DD6" s="638" t="s">
        <v>243</v>
      </c>
      <c r="DE6" s="630"/>
      <c r="DF6" s="630"/>
      <c r="DG6" s="630"/>
      <c r="DH6" s="630"/>
      <c r="DI6" s="630"/>
      <c r="DJ6" s="630"/>
      <c r="DK6" s="630"/>
      <c r="DL6" s="630"/>
      <c r="DM6" s="630"/>
      <c r="DN6" s="630"/>
      <c r="DO6" s="630"/>
      <c r="DP6" s="631"/>
      <c r="DQ6" s="638">
        <v>204041</v>
      </c>
      <c r="DR6" s="630"/>
      <c r="DS6" s="630"/>
      <c r="DT6" s="630"/>
      <c r="DU6" s="630"/>
      <c r="DV6" s="630"/>
      <c r="DW6" s="630"/>
      <c r="DX6" s="630"/>
      <c r="DY6" s="630"/>
      <c r="DZ6" s="630"/>
      <c r="EA6" s="630"/>
      <c r="EB6" s="630"/>
      <c r="EC6" s="639"/>
    </row>
    <row r="7" spans="2:143" ht="11.25" customHeight="1" x14ac:dyDescent="0.15">
      <c r="B7" s="626" t="s">
        <v>244</v>
      </c>
      <c r="C7" s="627"/>
      <c r="D7" s="627"/>
      <c r="E7" s="627"/>
      <c r="F7" s="627"/>
      <c r="G7" s="627"/>
      <c r="H7" s="627"/>
      <c r="I7" s="627"/>
      <c r="J7" s="627"/>
      <c r="K7" s="627"/>
      <c r="L7" s="627"/>
      <c r="M7" s="627"/>
      <c r="N7" s="627"/>
      <c r="O7" s="627"/>
      <c r="P7" s="627"/>
      <c r="Q7" s="628"/>
      <c r="R7" s="629">
        <v>4877</v>
      </c>
      <c r="S7" s="630"/>
      <c r="T7" s="630"/>
      <c r="U7" s="630"/>
      <c r="V7" s="630"/>
      <c r="W7" s="630"/>
      <c r="X7" s="630"/>
      <c r="Y7" s="631"/>
      <c r="Z7" s="632">
        <v>0</v>
      </c>
      <c r="AA7" s="632"/>
      <c r="AB7" s="632"/>
      <c r="AC7" s="632"/>
      <c r="AD7" s="633">
        <v>4877</v>
      </c>
      <c r="AE7" s="633"/>
      <c r="AF7" s="633"/>
      <c r="AG7" s="633"/>
      <c r="AH7" s="633"/>
      <c r="AI7" s="633"/>
      <c r="AJ7" s="633"/>
      <c r="AK7" s="633"/>
      <c r="AL7" s="634">
        <v>0</v>
      </c>
      <c r="AM7" s="635"/>
      <c r="AN7" s="635"/>
      <c r="AO7" s="636"/>
      <c r="AP7" s="626" t="s">
        <v>245</v>
      </c>
      <c r="AQ7" s="627"/>
      <c r="AR7" s="627"/>
      <c r="AS7" s="627"/>
      <c r="AT7" s="627"/>
      <c r="AU7" s="627"/>
      <c r="AV7" s="627"/>
      <c r="AW7" s="627"/>
      <c r="AX7" s="627"/>
      <c r="AY7" s="627"/>
      <c r="AZ7" s="627"/>
      <c r="BA7" s="627"/>
      <c r="BB7" s="627"/>
      <c r="BC7" s="627"/>
      <c r="BD7" s="627"/>
      <c r="BE7" s="627"/>
      <c r="BF7" s="628"/>
      <c r="BG7" s="629">
        <v>2571293</v>
      </c>
      <c r="BH7" s="630"/>
      <c r="BI7" s="630"/>
      <c r="BJ7" s="630"/>
      <c r="BK7" s="630"/>
      <c r="BL7" s="630"/>
      <c r="BM7" s="630"/>
      <c r="BN7" s="631"/>
      <c r="BO7" s="632">
        <v>39.299999999999997</v>
      </c>
      <c r="BP7" s="632"/>
      <c r="BQ7" s="632"/>
      <c r="BR7" s="632"/>
      <c r="BS7" s="633">
        <v>43625</v>
      </c>
      <c r="BT7" s="633"/>
      <c r="BU7" s="633"/>
      <c r="BV7" s="633"/>
      <c r="BW7" s="633"/>
      <c r="BX7" s="633"/>
      <c r="BY7" s="633"/>
      <c r="BZ7" s="633"/>
      <c r="CA7" s="633"/>
      <c r="CB7" s="637"/>
      <c r="CD7" s="644" t="s">
        <v>246</v>
      </c>
      <c r="CE7" s="645"/>
      <c r="CF7" s="645"/>
      <c r="CG7" s="645"/>
      <c r="CH7" s="645"/>
      <c r="CI7" s="645"/>
      <c r="CJ7" s="645"/>
      <c r="CK7" s="645"/>
      <c r="CL7" s="645"/>
      <c r="CM7" s="645"/>
      <c r="CN7" s="645"/>
      <c r="CO7" s="645"/>
      <c r="CP7" s="645"/>
      <c r="CQ7" s="646"/>
      <c r="CR7" s="629">
        <v>5078944</v>
      </c>
      <c r="CS7" s="630"/>
      <c r="CT7" s="630"/>
      <c r="CU7" s="630"/>
      <c r="CV7" s="630"/>
      <c r="CW7" s="630"/>
      <c r="CX7" s="630"/>
      <c r="CY7" s="631"/>
      <c r="CZ7" s="632">
        <v>13.8</v>
      </c>
      <c r="DA7" s="632"/>
      <c r="DB7" s="632"/>
      <c r="DC7" s="632"/>
      <c r="DD7" s="638">
        <v>109889</v>
      </c>
      <c r="DE7" s="630"/>
      <c r="DF7" s="630"/>
      <c r="DG7" s="630"/>
      <c r="DH7" s="630"/>
      <c r="DI7" s="630"/>
      <c r="DJ7" s="630"/>
      <c r="DK7" s="630"/>
      <c r="DL7" s="630"/>
      <c r="DM7" s="630"/>
      <c r="DN7" s="630"/>
      <c r="DO7" s="630"/>
      <c r="DP7" s="631"/>
      <c r="DQ7" s="638">
        <v>4270701</v>
      </c>
      <c r="DR7" s="630"/>
      <c r="DS7" s="630"/>
      <c r="DT7" s="630"/>
      <c r="DU7" s="630"/>
      <c r="DV7" s="630"/>
      <c r="DW7" s="630"/>
      <c r="DX7" s="630"/>
      <c r="DY7" s="630"/>
      <c r="DZ7" s="630"/>
      <c r="EA7" s="630"/>
      <c r="EB7" s="630"/>
      <c r="EC7" s="639"/>
    </row>
    <row r="8" spans="2:143" ht="11.25" customHeight="1" x14ac:dyDescent="0.15">
      <c r="B8" s="626" t="s">
        <v>247</v>
      </c>
      <c r="C8" s="627"/>
      <c r="D8" s="627"/>
      <c r="E8" s="627"/>
      <c r="F8" s="627"/>
      <c r="G8" s="627"/>
      <c r="H8" s="627"/>
      <c r="I8" s="627"/>
      <c r="J8" s="627"/>
      <c r="K8" s="627"/>
      <c r="L8" s="627"/>
      <c r="M8" s="627"/>
      <c r="N8" s="627"/>
      <c r="O8" s="627"/>
      <c r="P8" s="627"/>
      <c r="Q8" s="628"/>
      <c r="R8" s="629">
        <v>38893</v>
      </c>
      <c r="S8" s="630"/>
      <c r="T8" s="630"/>
      <c r="U8" s="630"/>
      <c r="V8" s="630"/>
      <c r="W8" s="630"/>
      <c r="X8" s="630"/>
      <c r="Y8" s="631"/>
      <c r="Z8" s="632">
        <v>0.1</v>
      </c>
      <c r="AA8" s="632"/>
      <c r="AB8" s="632"/>
      <c r="AC8" s="632"/>
      <c r="AD8" s="633">
        <v>38893</v>
      </c>
      <c r="AE8" s="633"/>
      <c r="AF8" s="633"/>
      <c r="AG8" s="633"/>
      <c r="AH8" s="633"/>
      <c r="AI8" s="633"/>
      <c r="AJ8" s="633"/>
      <c r="AK8" s="633"/>
      <c r="AL8" s="634">
        <v>0.2</v>
      </c>
      <c r="AM8" s="635"/>
      <c r="AN8" s="635"/>
      <c r="AO8" s="636"/>
      <c r="AP8" s="626" t="s">
        <v>248</v>
      </c>
      <c r="AQ8" s="627"/>
      <c r="AR8" s="627"/>
      <c r="AS8" s="627"/>
      <c r="AT8" s="627"/>
      <c r="AU8" s="627"/>
      <c r="AV8" s="627"/>
      <c r="AW8" s="627"/>
      <c r="AX8" s="627"/>
      <c r="AY8" s="627"/>
      <c r="AZ8" s="627"/>
      <c r="BA8" s="627"/>
      <c r="BB8" s="627"/>
      <c r="BC8" s="627"/>
      <c r="BD8" s="627"/>
      <c r="BE8" s="627"/>
      <c r="BF8" s="628"/>
      <c r="BG8" s="629">
        <v>98008</v>
      </c>
      <c r="BH8" s="630"/>
      <c r="BI8" s="630"/>
      <c r="BJ8" s="630"/>
      <c r="BK8" s="630"/>
      <c r="BL8" s="630"/>
      <c r="BM8" s="630"/>
      <c r="BN8" s="631"/>
      <c r="BO8" s="632">
        <v>1.5</v>
      </c>
      <c r="BP8" s="632"/>
      <c r="BQ8" s="632"/>
      <c r="BR8" s="632"/>
      <c r="BS8" s="633" t="s">
        <v>139</v>
      </c>
      <c r="BT8" s="633"/>
      <c r="BU8" s="633"/>
      <c r="BV8" s="633"/>
      <c r="BW8" s="633"/>
      <c r="BX8" s="633"/>
      <c r="BY8" s="633"/>
      <c r="BZ8" s="633"/>
      <c r="CA8" s="633"/>
      <c r="CB8" s="637"/>
      <c r="CD8" s="644" t="s">
        <v>249</v>
      </c>
      <c r="CE8" s="645"/>
      <c r="CF8" s="645"/>
      <c r="CG8" s="645"/>
      <c r="CH8" s="645"/>
      <c r="CI8" s="645"/>
      <c r="CJ8" s="645"/>
      <c r="CK8" s="645"/>
      <c r="CL8" s="645"/>
      <c r="CM8" s="645"/>
      <c r="CN8" s="645"/>
      <c r="CO8" s="645"/>
      <c r="CP8" s="645"/>
      <c r="CQ8" s="646"/>
      <c r="CR8" s="629">
        <v>8850855</v>
      </c>
      <c r="CS8" s="630"/>
      <c r="CT8" s="630"/>
      <c r="CU8" s="630"/>
      <c r="CV8" s="630"/>
      <c r="CW8" s="630"/>
      <c r="CX8" s="630"/>
      <c r="CY8" s="631"/>
      <c r="CZ8" s="632">
        <v>24.1</v>
      </c>
      <c r="DA8" s="632"/>
      <c r="DB8" s="632"/>
      <c r="DC8" s="632"/>
      <c r="DD8" s="638">
        <v>107116</v>
      </c>
      <c r="DE8" s="630"/>
      <c r="DF8" s="630"/>
      <c r="DG8" s="630"/>
      <c r="DH8" s="630"/>
      <c r="DI8" s="630"/>
      <c r="DJ8" s="630"/>
      <c r="DK8" s="630"/>
      <c r="DL8" s="630"/>
      <c r="DM8" s="630"/>
      <c r="DN8" s="630"/>
      <c r="DO8" s="630"/>
      <c r="DP8" s="631"/>
      <c r="DQ8" s="638">
        <v>4921295</v>
      </c>
      <c r="DR8" s="630"/>
      <c r="DS8" s="630"/>
      <c r="DT8" s="630"/>
      <c r="DU8" s="630"/>
      <c r="DV8" s="630"/>
      <c r="DW8" s="630"/>
      <c r="DX8" s="630"/>
      <c r="DY8" s="630"/>
      <c r="DZ8" s="630"/>
      <c r="EA8" s="630"/>
      <c r="EB8" s="630"/>
      <c r="EC8" s="639"/>
    </row>
    <row r="9" spans="2:143" ht="11.25" customHeight="1" x14ac:dyDescent="0.15">
      <c r="B9" s="626" t="s">
        <v>250</v>
      </c>
      <c r="C9" s="627"/>
      <c r="D9" s="627"/>
      <c r="E9" s="627"/>
      <c r="F9" s="627"/>
      <c r="G9" s="627"/>
      <c r="H9" s="627"/>
      <c r="I9" s="627"/>
      <c r="J9" s="627"/>
      <c r="K9" s="627"/>
      <c r="L9" s="627"/>
      <c r="M9" s="627"/>
      <c r="N9" s="627"/>
      <c r="O9" s="627"/>
      <c r="P9" s="627"/>
      <c r="Q9" s="628"/>
      <c r="R9" s="629">
        <v>42650</v>
      </c>
      <c r="S9" s="630"/>
      <c r="T9" s="630"/>
      <c r="U9" s="630"/>
      <c r="V9" s="630"/>
      <c r="W9" s="630"/>
      <c r="X9" s="630"/>
      <c r="Y9" s="631"/>
      <c r="Z9" s="632">
        <v>0.1</v>
      </c>
      <c r="AA9" s="632"/>
      <c r="AB9" s="632"/>
      <c r="AC9" s="632"/>
      <c r="AD9" s="633">
        <v>42650</v>
      </c>
      <c r="AE9" s="633"/>
      <c r="AF9" s="633"/>
      <c r="AG9" s="633"/>
      <c r="AH9" s="633"/>
      <c r="AI9" s="633"/>
      <c r="AJ9" s="633"/>
      <c r="AK9" s="633"/>
      <c r="AL9" s="634">
        <v>0.2</v>
      </c>
      <c r="AM9" s="635"/>
      <c r="AN9" s="635"/>
      <c r="AO9" s="636"/>
      <c r="AP9" s="626" t="s">
        <v>251</v>
      </c>
      <c r="AQ9" s="627"/>
      <c r="AR9" s="627"/>
      <c r="AS9" s="627"/>
      <c r="AT9" s="627"/>
      <c r="AU9" s="627"/>
      <c r="AV9" s="627"/>
      <c r="AW9" s="627"/>
      <c r="AX9" s="627"/>
      <c r="AY9" s="627"/>
      <c r="AZ9" s="627"/>
      <c r="BA9" s="627"/>
      <c r="BB9" s="627"/>
      <c r="BC9" s="627"/>
      <c r="BD9" s="627"/>
      <c r="BE9" s="627"/>
      <c r="BF9" s="628"/>
      <c r="BG9" s="629">
        <v>2102146</v>
      </c>
      <c r="BH9" s="630"/>
      <c r="BI9" s="630"/>
      <c r="BJ9" s="630"/>
      <c r="BK9" s="630"/>
      <c r="BL9" s="630"/>
      <c r="BM9" s="630"/>
      <c r="BN9" s="631"/>
      <c r="BO9" s="632">
        <v>32.200000000000003</v>
      </c>
      <c r="BP9" s="632"/>
      <c r="BQ9" s="632"/>
      <c r="BR9" s="632"/>
      <c r="BS9" s="633" t="s">
        <v>252</v>
      </c>
      <c r="BT9" s="633"/>
      <c r="BU9" s="633"/>
      <c r="BV9" s="633"/>
      <c r="BW9" s="633"/>
      <c r="BX9" s="633"/>
      <c r="BY9" s="633"/>
      <c r="BZ9" s="633"/>
      <c r="CA9" s="633"/>
      <c r="CB9" s="637"/>
      <c r="CD9" s="644" t="s">
        <v>253</v>
      </c>
      <c r="CE9" s="645"/>
      <c r="CF9" s="645"/>
      <c r="CG9" s="645"/>
      <c r="CH9" s="645"/>
      <c r="CI9" s="645"/>
      <c r="CJ9" s="645"/>
      <c r="CK9" s="645"/>
      <c r="CL9" s="645"/>
      <c r="CM9" s="645"/>
      <c r="CN9" s="645"/>
      <c r="CO9" s="645"/>
      <c r="CP9" s="645"/>
      <c r="CQ9" s="646"/>
      <c r="CR9" s="629">
        <v>3656156</v>
      </c>
      <c r="CS9" s="630"/>
      <c r="CT9" s="630"/>
      <c r="CU9" s="630"/>
      <c r="CV9" s="630"/>
      <c r="CW9" s="630"/>
      <c r="CX9" s="630"/>
      <c r="CY9" s="631"/>
      <c r="CZ9" s="632">
        <v>10</v>
      </c>
      <c r="DA9" s="632"/>
      <c r="DB9" s="632"/>
      <c r="DC9" s="632"/>
      <c r="DD9" s="638">
        <v>17551</v>
      </c>
      <c r="DE9" s="630"/>
      <c r="DF9" s="630"/>
      <c r="DG9" s="630"/>
      <c r="DH9" s="630"/>
      <c r="DI9" s="630"/>
      <c r="DJ9" s="630"/>
      <c r="DK9" s="630"/>
      <c r="DL9" s="630"/>
      <c r="DM9" s="630"/>
      <c r="DN9" s="630"/>
      <c r="DO9" s="630"/>
      <c r="DP9" s="631"/>
      <c r="DQ9" s="638">
        <v>2962305</v>
      </c>
      <c r="DR9" s="630"/>
      <c r="DS9" s="630"/>
      <c r="DT9" s="630"/>
      <c r="DU9" s="630"/>
      <c r="DV9" s="630"/>
      <c r="DW9" s="630"/>
      <c r="DX9" s="630"/>
      <c r="DY9" s="630"/>
      <c r="DZ9" s="630"/>
      <c r="EA9" s="630"/>
      <c r="EB9" s="630"/>
      <c r="EC9" s="639"/>
    </row>
    <row r="10" spans="2:143" ht="11.25" customHeight="1" x14ac:dyDescent="0.15">
      <c r="B10" s="626" t="s">
        <v>254</v>
      </c>
      <c r="C10" s="627"/>
      <c r="D10" s="627"/>
      <c r="E10" s="627"/>
      <c r="F10" s="627"/>
      <c r="G10" s="627"/>
      <c r="H10" s="627"/>
      <c r="I10" s="627"/>
      <c r="J10" s="627"/>
      <c r="K10" s="627"/>
      <c r="L10" s="627"/>
      <c r="M10" s="627"/>
      <c r="N10" s="627"/>
      <c r="O10" s="627"/>
      <c r="P10" s="627"/>
      <c r="Q10" s="628"/>
      <c r="R10" s="629" t="s">
        <v>131</v>
      </c>
      <c r="S10" s="630"/>
      <c r="T10" s="630"/>
      <c r="U10" s="630"/>
      <c r="V10" s="630"/>
      <c r="W10" s="630"/>
      <c r="X10" s="630"/>
      <c r="Y10" s="631"/>
      <c r="Z10" s="632" t="s">
        <v>243</v>
      </c>
      <c r="AA10" s="632"/>
      <c r="AB10" s="632"/>
      <c r="AC10" s="632"/>
      <c r="AD10" s="633" t="s">
        <v>131</v>
      </c>
      <c r="AE10" s="633"/>
      <c r="AF10" s="633"/>
      <c r="AG10" s="633"/>
      <c r="AH10" s="633"/>
      <c r="AI10" s="633"/>
      <c r="AJ10" s="633"/>
      <c r="AK10" s="633"/>
      <c r="AL10" s="634" t="s">
        <v>139</v>
      </c>
      <c r="AM10" s="635"/>
      <c r="AN10" s="635"/>
      <c r="AO10" s="636"/>
      <c r="AP10" s="626" t="s">
        <v>255</v>
      </c>
      <c r="AQ10" s="627"/>
      <c r="AR10" s="627"/>
      <c r="AS10" s="627"/>
      <c r="AT10" s="627"/>
      <c r="AU10" s="627"/>
      <c r="AV10" s="627"/>
      <c r="AW10" s="627"/>
      <c r="AX10" s="627"/>
      <c r="AY10" s="627"/>
      <c r="AZ10" s="627"/>
      <c r="BA10" s="627"/>
      <c r="BB10" s="627"/>
      <c r="BC10" s="627"/>
      <c r="BD10" s="627"/>
      <c r="BE10" s="627"/>
      <c r="BF10" s="628"/>
      <c r="BG10" s="629">
        <v>169619</v>
      </c>
      <c r="BH10" s="630"/>
      <c r="BI10" s="630"/>
      <c r="BJ10" s="630"/>
      <c r="BK10" s="630"/>
      <c r="BL10" s="630"/>
      <c r="BM10" s="630"/>
      <c r="BN10" s="631"/>
      <c r="BO10" s="632">
        <v>2.6</v>
      </c>
      <c r="BP10" s="632"/>
      <c r="BQ10" s="632"/>
      <c r="BR10" s="632"/>
      <c r="BS10" s="633">
        <v>29232</v>
      </c>
      <c r="BT10" s="633"/>
      <c r="BU10" s="633"/>
      <c r="BV10" s="633"/>
      <c r="BW10" s="633"/>
      <c r="BX10" s="633"/>
      <c r="BY10" s="633"/>
      <c r="BZ10" s="633"/>
      <c r="CA10" s="633"/>
      <c r="CB10" s="637"/>
      <c r="CD10" s="644" t="s">
        <v>256</v>
      </c>
      <c r="CE10" s="645"/>
      <c r="CF10" s="645"/>
      <c r="CG10" s="645"/>
      <c r="CH10" s="645"/>
      <c r="CI10" s="645"/>
      <c r="CJ10" s="645"/>
      <c r="CK10" s="645"/>
      <c r="CL10" s="645"/>
      <c r="CM10" s="645"/>
      <c r="CN10" s="645"/>
      <c r="CO10" s="645"/>
      <c r="CP10" s="645"/>
      <c r="CQ10" s="646"/>
      <c r="CR10" s="629">
        <v>46711</v>
      </c>
      <c r="CS10" s="630"/>
      <c r="CT10" s="630"/>
      <c r="CU10" s="630"/>
      <c r="CV10" s="630"/>
      <c r="CW10" s="630"/>
      <c r="CX10" s="630"/>
      <c r="CY10" s="631"/>
      <c r="CZ10" s="632">
        <v>0.1</v>
      </c>
      <c r="DA10" s="632"/>
      <c r="DB10" s="632"/>
      <c r="DC10" s="632"/>
      <c r="DD10" s="638" t="s">
        <v>131</v>
      </c>
      <c r="DE10" s="630"/>
      <c r="DF10" s="630"/>
      <c r="DG10" s="630"/>
      <c r="DH10" s="630"/>
      <c r="DI10" s="630"/>
      <c r="DJ10" s="630"/>
      <c r="DK10" s="630"/>
      <c r="DL10" s="630"/>
      <c r="DM10" s="630"/>
      <c r="DN10" s="630"/>
      <c r="DO10" s="630"/>
      <c r="DP10" s="631"/>
      <c r="DQ10" s="638">
        <v>840</v>
      </c>
      <c r="DR10" s="630"/>
      <c r="DS10" s="630"/>
      <c r="DT10" s="630"/>
      <c r="DU10" s="630"/>
      <c r="DV10" s="630"/>
      <c r="DW10" s="630"/>
      <c r="DX10" s="630"/>
      <c r="DY10" s="630"/>
      <c r="DZ10" s="630"/>
      <c r="EA10" s="630"/>
      <c r="EB10" s="630"/>
      <c r="EC10" s="639"/>
    </row>
    <row r="11" spans="2:143" ht="11.25" customHeight="1" x14ac:dyDescent="0.15">
      <c r="B11" s="626" t="s">
        <v>257</v>
      </c>
      <c r="C11" s="627"/>
      <c r="D11" s="627"/>
      <c r="E11" s="627"/>
      <c r="F11" s="627"/>
      <c r="G11" s="627"/>
      <c r="H11" s="627"/>
      <c r="I11" s="627"/>
      <c r="J11" s="627"/>
      <c r="K11" s="627"/>
      <c r="L11" s="627"/>
      <c r="M11" s="627"/>
      <c r="N11" s="627"/>
      <c r="O11" s="627"/>
      <c r="P11" s="627"/>
      <c r="Q11" s="628"/>
      <c r="R11" s="629">
        <v>1265601</v>
      </c>
      <c r="S11" s="630"/>
      <c r="T11" s="630"/>
      <c r="U11" s="630"/>
      <c r="V11" s="630"/>
      <c r="W11" s="630"/>
      <c r="X11" s="630"/>
      <c r="Y11" s="631"/>
      <c r="Z11" s="634">
        <v>3.3</v>
      </c>
      <c r="AA11" s="635"/>
      <c r="AB11" s="635"/>
      <c r="AC11" s="647"/>
      <c r="AD11" s="638">
        <v>1265601</v>
      </c>
      <c r="AE11" s="630"/>
      <c r="AF11" s="630"/>
      <c r="AG11" s="630"/>
      <c r="AH11" s="630"/>
      <c r="AI11" s="630"/>
      <c r="AJ11" s="630"/>
      <c r="AK11" s="631"/>
      <c r="AL11" s="634">
        <v>5.8</v>
      </c>
      <c r="AM11" s="635"/>
      <c r="AN11" s="635"/>
      <c r="AO11" s="636"/>
      <c r="AP11" s="626" t="s">
        <v>258</v>
      </c>
      <c r="AQ11" s="627"/>
      <c r="AR11" s="627"/>
      <c r="AS11" s="627"/>
      <c r="AT11" s="627"/>
      <c r="AU11" s="627"/>
      <c r="AV11" s="627"/>
      <c r="AW11" s="627"/>
      <c r="AX11" s="627"/>
      <c r="AY11" s="627"/>
      <c r="AZ11" s="627"/>
      <c r="BA11" s="627"/>
      <c r="BB11" s="627"/>
      <c r="BC11" s="627"/>
      <c r="BD11" s="627"/>
      <c r="BE11" s="627"/>
      <c r="BF11" s="628"/>
      <c r="BG11" s="629">
        <v>201520</v>
      </c>
      <c r="BH11" s="630"/>
      <c r="BI11" s="630"/>
      <c r="BJ11" s="630"/>
      <c r="BK11" s="630"/>
      <c r="BL11" s="630"/>
      <c r="BM11" s="630"/>
      <c r="BN11" s="631"/>
      <c r="BO11" s="632">
        <v>3.1</v>
      </c>
      <c r="BP11" s="632"/>
      <c r="BQ11" s="632"/>
      <c r="BR11" s="632"/>
      <c r="BS11" s="633">
        <v>14393</v>
      </c>
      <c r="BT11" s="633"/>
      <c r="BU11" s="633"/>
      <c r="BV11" s="633"/>
      <c r="BW11" s="633"/>
      <c r="BX11" s="633"/>
      <c r="BY11" s="633"/>
      <c r="BZ11" s="633"/>
      <c r="CA11" s="633"/>
      <c r="CB11" s="637"/>
      <c r="CD11" s="644" t="s">
        <v>259</v>
      </c>
      <c r="CE11" s="645"/>
      <c r="CF11" s="645"/>
      <c r="CG11" s="645"/>
      <c r="CH11" s="645"/>
      <c r="CI11" s="645"/>
      <c r="CJ11" s="645"/>
      <c r="CK11" s="645"/>
      <c r="CL11" s="645"/>
      <c r="CM11" s="645"/>
      <c r="CN11" s="645"/>
      <c r="CO11" s="645"/>
      <c r="CP11" s="645"/>
      <c r="CQ11" s="646"/>
      <c r="CR11" s="629">
        <v>1958572</v>
      </c>
      <c r="CS11" s="630"/>
      <c r="CT11" s="630"/>
      <c r="CU11" s="630"/>
      <c r="CV11" s="630"/>
      <c r="CW11" s="630"/>
      <c r="CX11" s="630"/>
      <c r="CY11" s="631"/>
      <c r="CZ11" s="632">
        <v>5.3</v>
      </c>
      <c r="DA11" s="632"/>
      <c r="DB11" s="632"/>
      <c r="DC11" s="632"/>
      <c r="DD11" s="638">
        <v>731706</v>
      </c>
      <c r="DE11" s="630"/>
      <c r="DF11" s="630"/>
      <c r="DG11" s="630"/>
      <c r="DH11" s="630"/>
      <c r="DI11" s="630"/>
      <c r="DJ11" s="630"/>
      <c r="DK11" s="630"/>
      <c r="DL11" s="630"/>
      <c r="DM11" s="630"/>
      <c r="DN11" s="630"/>
      <c r="DO11" s="630"/>
      <c r="DP11" s="631"/>
      <c r="DQ11" s="638">
        <v>751518</v>
      </c>
      <c r="DR11" s="630"/>
      <c r="DS11" s="630"/>
      <c r="DT11" s="630"/>
      <c r="DU11" s="630"/>
      <c r="DV11" s="630"/>
      <c r="DW11" s="630"/>
      <c r="DX11" s="630"/>
      <c r="DY11" s="630"/>
      <c r="DZ11" s="630"/>
      <c r="EA11" s="630"/>
      <c r="EB11" s="630"/>
      <c r="EC11" s="639"/>
    </row>
    <row r="12" spans="2:143" ht="11.25" customHeight="1" x14ac:dyDescent="0.15">
      <c r="B12" s="626" t="s">
        <v>260</v>
      </c>
      <c r="C12" s="627"/>
      <c r="D12" s="627"/>
      <c r="E12" s="627"/>
      <c r="F12" s="627"/>
      <c r="G12" s="627"/>
      <c r="H12" s="627"/>
      <c r="I12" s="627"/>
      <c r="J12" s="627"/>
      <c r="K12" s="627"/>
      <c r="L12" s="627"/>
      <c r="M12" s="627"/>
      <c r="N12" s="627"/>
      <c r="O12" s="627"/>
      <c r="P12" s="627"/>
      <c r="Q12" s="628"/>
      <c r="R12" s="629">
        <v>7562</v>
      </c>
      <c r="S12" s="630"/>
      <c r="T12" s="630"/>
      <c r="U12" s="630"/>
      <c r="V12" s="630"/>
      <c r="W12" s="630"/>
      <c r="X12" s="630"/>
      <c r="Y12" s="631"/>
      <c r="Z12" s="632">
        <v>0</v>
      </c>
      <c r="AA12" s="632"/>
      <c r="AB12" s="632"/>
      <c r="AC12" s="632"/>
      <c r="AD12" s="633">
        <v>7562</v>
      </c>
      <c r="AE12" s="633"/>
      <c r="AF12" s="633"/>
      <c r="AG12" s="633"/>
      <c r="AH12" s="633"/>
      <c r="AI12" s="633"/>
      <c r="AJ12" s="633"/>
      <c r="AK12" s="633"/>
      <c r="AL12" s="634">
        <v>0</v>
      </c>
      <c r="AM12" s="635"/>
      <c r="AN12" s="635"/>
      <c r="AO12" s="636"/>
      <c r="AP12" s="626" t="s">
        <v>261</v>
      </c>
      <c r="AQ12" s="627"/>
      <c r="AR12" s="627"/>
      <c r="AS12" s="627"/>
      <c r="AT12" s="627"/>
      <c r="AU12" s="627"/>
      <c r="AV12" s="627"/>
      <c r="AW12" s="627"/>
      <c r="AX12" s="627"/>
      <c r="AY12" s="627"/>
      <c r="AZ12" s="627"/>
      <c r="BA12" s="627"/>
      <c r="BB12" s="627"/>
      <c r="BC12" s="627"/>
      <c r="BD12" s="627"/>
      <c r="BE12" s="627"/>
      <c r="BF12" s="628"/>
      <c r="BG12" s="629">
        <v>3549136</v>
      </c>
      <c r="BH12" s="630"/>
      <c r="BI12" s="630"/>
      <c r="BJ12" s="630"/>
      <c r="BK12" s="630"/>
      <c r="BL12" s="630"/>
      <c r="BM12" s="630"/>
      <c r="BN12" s="631"/>
      <c r="BO12" s="632">
        <v>54.3</v>
      </c>
      <c r="BP12" s="632"/>
      <c r="BQ12" s="632"/>
      <c r="BR12" s="632"/>
      <c r="BS12" s="633">
        <v>122104</v>
      </c>
      <c r="BT12" s="633"/>
      <c r="BU12" s="633"/>
      <c r="BV12" s="633"/>
      <c r="BW12" s="633"/>
      <c r="BX12" s="633"/>
      <c r="BY12" s="633"/>
      <c r="BZ12" s="633"/>
      <c r="CA12" s="633"/>
      <c r="CB12" s="637"/>
      <c r="CD12" s="644" t="s">
        <v>262</v>
      </c>
      <c r="CE12" s="645"/>
      <c r="CF12" s="645"/>
      <c r="CG12" s="645"/>
      <c r="CH12" s="645"/>
      <c r="CI12" s="645"/>
      <c r="CJ12" s="645"/>
      <c r="CK12" s="645"/>
      <c r="CL12" s="645"/>
      <c r="CM12" s="645"/>
      <c r="CN12" s="645"/>
      <c r="CO12" s="645"/>
      <c r="CP12" s="645"/>
      <c r="CQ12" s="646"/>
      <c r="CR12" s="629">
        <v>1667133</v>
      </c>
      <c r="CS12" s="630"/>
      <c r="CT12" s="630"/>
      <c r="CU12" s="630"/>
      <c r="CV12" s="630"/>
      <c r="CW12" s="630"/>
      <c r="CX12" s="630"/>
      <c r="CY12" s="631"/>
      <c r="CZ12" s="632">
        <v>4.5</v>
      </c>
      <c r="DA12" s="632"/>
      <c r="DB12" s="632"/>
      <c r="DC12" s="632"/>
      <c r="DD12" s="638">
        <v>267077</v>
      </c>
      <c r="DE12" s="630"/>
      <c r="DF12" s="630"/>
      <c r="DG12" s="630"/>
      <c r="DH12" s="630"/>
      <c r="DI12" s="630"/>
      <c r="DJ12" s="630"/>
      <c r="DK12" s="630"/>
      <c r="DL12" s="630"/>
      <c r="DM12" s="630"/>
      <c r="DN12" s="630"/>
      <c r="DO12" s="630"/>
      <c r="DP12" s="631"/>
      <c r="DQ12" s="638">
        <v>1150455</v>
      </c>
      <c r="DR12" s="630"/>
      <c r="DS12" s="630"/>
      <c r="DT12" s="630"/>
      <c r="DU12" s="630"/>
      <c r="DV12" s="630"/>
      <c r="DW12" s="630"/>
      <c r="DX12" s="630"/>
      <c r="DY12" s="630"/>
      <c r="DZ12" s="630"/>
      <c r="EA12" s="630"/>
      <c r="EB12" s="630"/>
      <c r="EC12" s="639"/>
    </row>
    <row r="13" spans="2:143" ht="11.25" customHeight="1" x14ac:dyDescent="0.15">
      <c r="B13" s="626" t="s">
        <v>263</v>
      </c>
      <c r="C13" s="627"/>
      <c r="D13" s="627"/>
      <c r="E13" s="627"/>
      <c r="F13" s="627"/>
      <c r="G13" s="627"/>
      <c r="H13" s="627"/>
      <c r="I13" s="627"/>
      <c r="J13" s="627"/>
      <c r="K13" s="627"/>
      <c r="L13" s="627"/>
      <c r="M13" s="627"/>
      <c r="N13" s="627"/>
      <c r="O13" s="627"/>
      <c r="P13" s="627"/>
      <c r="Q13" s="628"/>
      <c r="R13" s="629" t="s">
        <v>252</v>
      </c>
      <c r="S13" s="630"/>
      <c r="T13" s="630"/>
      <c r="U13" s="630"/>
      <c r="V13" s="630"/>
      <c r="W13" s="630"/>
      <c r="X13" s="630"/>
      <c r="Y13" s="631"/>
      <c r="Z13" s="632" t="s">
        <v>264</v>
      </c>
      <c r="AA13" s="632"/>
      <c r="AB13" s="632"/>
      <c r="AC13" s="632"/>
      <c r="AD13" s="633" t="s">
        <v>252</v>
      </c>
      <c r="AE13" s="633"/>
      <c r="AF13" s="633"/>
      <c r="AG13" s="633"/>
      <c r="AH13" s="633"/>
      <c r="AI13" s="633"/>
      <c r="AJ13" s="633"/>
      <c r="AK13" s="633"/>
      <c r="AL13" s="634" t="s">
        <v>131</v>
      </c>
      <c r="AM13" s="635"/>
      <c r="AN13" s="635"/>
      <c r="AO13" s="636"/>
      <c r="AP13" s="626" t="s">
        <v>265</v>
      </c>
      <c r="AQ13" s="627"/>
      <c r="AR13" s="627"/>
      <c r="AS13" s="627"/>
      <c r="AT13" s="627"/>
      <c r="AU13" s="627"/>
      <c r="AV13" s="627"/>
      <c r="AW13" s="627"/>
      <c r="AX13" s="627"/>
      <c r="AY13" s="627"/>
      <c r="AZ13" s="627"/>
      <c r="BA13" s="627"/>
      <c r="BB13" s="627"/>
      <c r="BC13" s="627"/>
      <c r="BD13" s="627"/>
      <c r="BE13" s="627"/>
      <c r="BF13" s="628"/>
      <c r="BG13" s="629">
        <v>3425228</v>
      </c>
      <c r="BH13" s="630"/>
      <c r="BI13" s="630"/>
      <c r="BJ13" s="630"/>
      <c r="BK13" s="630"/>
      <c r="BL13" s="630"/>
      <c r="BM13" s="630"/>
      <c r="BN13" s="631"/>
      <c r="BO13" s="632">
        <v>52.4</v>
      </c>
      <c r="BP13" s="632"/>
      <c r="BQ13" s="632"/>
      <c r="BR13" s="632"/>
      <c r="BS13" s="633">
        <v>122104</v>
      </c>
      <c r="BT13" s="633"/>
      <c r="BU13" s="633"/>
      <c r="BV13" s="633"/>
      <c r="BW13" s="633"/>
      <c r="BX13" s="633"/>
      <c r="BY13" s="633"/>
      <c r="BZ13" s="633"/>
      <c r="CA13" s="633"/>
      <c r="CB13" s="637"/>
      <c r="CD13" s="644" t="s">
        <v>266</v>
      </c>
      <c r="CE13" s="645"/>
      <c r="CF13" s="645"/>
      <c r="CG13" s="645"/>
      <c r="CH13" s="645"/>
      <c r="CI13" s="645"/>
      <c r="CJ13" s="645"/>
      <c r="CK13" s="645"/>
      <c r="CL13" s="645"/>
      <c r="CM13" s="645"/>
      <c r="CN13" s="645"/>
      <c r="CO13" s="645"/>
      <c r="CP13" s="645"/>
      <c r="CQ13" s="646"/>
      <c r="CR13" s="629">
        <v>4953934</v>
      </c>
      <c r="CS13" s="630"/>
      <c r="CT13" s="630"/>
      <c r="CU13" s="630"/>
      <c r="CV13" s="630"/>
      <c r="CW13" s="630"/>
      <c r="CX13" s="630"/>
      <c r="CY13" s="631"/>
      <c r="CZ13" s="632">
        <v>13.5</v>
      </c>
      <c r="DA13" s="632"/>
      <c r="DB13" s="632"/>
      <c r="DC13" s="632"/>
      <c r="DD13" s="638">
        <v>1945320</v>
      </c>
      <c r="DE13" s="630"/>
      <c r="DF13" s="630"/>
      <c r="DG13" s="630"/>
      <c r="DH13" s="630"/>
      <c r="DI13" s="630"/>
      <c r="DJ13" s="630"/>
      <c r="DK13" s="630"/>
      <c r="DL13" s="630"/>
      <c r="DM13" s="630"/>
      <c r="DN13" s="630"/>
      <c r="DO13" s="630"/>
      <c r="DP13" s="631"/>
      <c r="DQ13" s="638">
        <v>2837189</v>
      </c>
      <c r="DR13" s="630"/>
      <c r="DS13" s="630"/>
      <c r="DT13" s="630"/>
      <c r="DU13" s="630"/>
      <c r="DV13" s="630"/>
      <c r="DW13" s="630"/>
      <c r="DX13" s="630"/>
      <c r="DY13" s="630"/>
      <c r="DZ13" s="630"/>
      <c r="EA13" s="630"/>
      <c r="EB13" s="630"/>
      <c r="EC13" s="639"/>
    </row>
    <row r="14" spans="2:143" ht="11.25" customHeight="1" x14ac:dyDescent="0.15">
      <c r="B14" s="626" t="s">
        <v>267</v>
      </c>
      <c r="C14" s="627"/>
      <c r="D14" s="627"/>
      <c r="E14" s="627"/>
      <c r="F14" s="627"/>
      <c r="G14" s="627"/>
      <c r="H14" s="627"/>
      <c r="I14" s="627"/>
      <c r="J14" s="627"/>
      <c r="K14" s="627"/>
      <c r="L14" s="627"/>
      <c r="M14" s="627"/>
      <c r="N14" s="627"/>
      <c r="O14" s="627"/>
      <c r="P14" s="627"/>
      <c r="Q14" s="628"/>
      <c r="R14" s="629" t="s">
        <v>243</v>
      </c>
      <c r="S14" s="630"/>
      <c r="T14" s="630"/>
      <c r="U14" s="630"/>
      <c r="V14" s="630"/>
      <c r="W14" s="630"/>
      <c r="X14" s="630"/>
      <c r="Y14" s="631"/>
      <c r="Z14" s="632" t="s">
        <v>131</v>
      </c>
      <c r="AA14" s="632"/>
      <c r="AB14" s="632"/>
      <c r="AC14" s="632"/>
      <c r="AD14" s="633" t="s">
        <v>243</v>
      </c>
      <c r="AE14" s="633"/>
      <c r="AF14" s="633"/>
      <c r="AG14" s="633"/>
      <c r="AH14" s="633"/>
      <c r="AI14" s="633"/>
      <c r="AJ14" s="633"/>
      <c r="AK14" s="633"/>
      <c r="AL14" s="634" t="s">
        <v>264</v>
      </c>
      <c r="AM14" s="635"/>
      <c r="AN14" s="635"/>
      <c r="AO14" s="636"/>
      <c r="AP14" s="626" t="s">
        <v>268</v>
      </c>
      <c r="AQ14" s="627"/>
      <c r="AR14" s="627"/>
      <c r="AS14" s="627"/>
      <c r="AT14" s="627"/>
      <c r="AU14" s="627"/>
      <c r="AV14" s="627"/>
      <c r="AW14" s="627"/>
      <c r="AX14" s="627"/>
      <c r="AY14" s="627"/>
      <c r="AZ14" s="627"/>
      <c r="BA14" s="627"/>
      <c r="BB14" s="627"/>
      <c r="BC14" s="627"/>
      <c r="BD14" s="627"/>
      <c r="BE14" s="627"/>
      <c r="BF14" s="628"/>
      <c r="BG14" s="629">
        <v>185595</v>
      </c>
      <c r="BH14" s="630"/>
      <c r="BI14" s="630"/>
      <c r="BJ14" s="630"/>
      <c r="BK14" s="630"/>
      <c r="BL14" s="630"/>
      <c r="BM14" s="630"/>
      <c r="BN14" s="631"/>
      <c r="BO14" s="632">
        <v>2.8</v>
      </c>
      <c r="BP14" s="632"/>
      <c r="BQ14" s="632"/>
      <c r="BR14" s="632"/>
      <c r="BS14" s="633" t="s">
        <v>264</v>
      </c>
      <c r="BT14" s="633"/>
      <c r="BU14" s="633"/>
      <c r="BV14" s="633"/>
      <c r="BW14" s="633"/>
      <c r="BX14" s="633"/>
      <c r="BY14" s="633"/>
      <c r="BZ14" s="633"/>
      <c r="CA14" s="633"/>
      <c r="CB14" s="637"/>
      <c r="CD14" s="644" t="s">
        <v>269</v>
      </c>
      <c r="CE14" s="645"/>
      <c r="CF14" s="645"/>
      <c r="CG14" s="645"/>
      <c r="CH14" s="645"/>
      <c r="CI14" s="645"/>
      <c r="CJ14" s="645"/>
      <c r="CK14" s="645"/>
      <c r="CL14" s="645"/>
      <c r="CM14" s="645"/>
      <c r="CN14" s="645"/>
      <c r="CO14" s="645"/>
      <c r="CP14" s="645"/>
      <c r="CQ14" s="646"/>
      <c r="CR14" s="629">
        <v>1093710</v>
      </c>
      <c r="CS14" s="630"/>
      <c r="CT14" s="630"/>
      <c r="CU14" s="630"/>
      <c r="CV14" s="630"/>
      <c r="CW14" s="630"/>
      <c r="CX14" s="630"/>
      <c r="CY14" s="631"/>
      <c r="CZ14" s="632">
        <v>3</v>
      </c>
      <c r="DA14" s="632"/>
      <c r="DB14" s="632"/>
      <c r="DC14" s="632"/>
      <c r="DD14" s="638">
        <v>20075</v>
      </c>
      <c r="DE14" s="630"/>
      <c r="DF14" s="630"/>
      <c r="DG14" s="630"/>
      <c r="DH14" s="630"/>
      <c r="DI14" s="630"/>
      <c r="DJ14" s="630"/>
      <c r="DK14" s="630"/>
      <c r="DL14" s="630"/>
      <c r="DM14" s="630"/>
      <c r="DN14" s="630"/>
      <c r="DO14" s="630"/>
      <c r="DP14" s="631"/>
      <c r="DQ14" s="638">
        <v>1022307</v>
      </c>
      <c r="DR14" s="630"/>
      <c r="DS14" s="630"/>
      <c r="DT14" s="630"/>
      <c r="DU14" s="630"/>
      <c r="DV14" s="630"/>
      <c r="DW14" s="630"/>
      <c r="DX14" s="630"/>
      <c r="DY14" s="630"/>
      <c r="DZ14" s="630"/>
      <c r="EA14" s="630"/>
      <c r="EB14" s="630"/>
      <c r="EC14" s="639"/>
    </row>
    <row r="15" spans="2:143" ht="11.25" customHeight="1" x14ac:dyDescent="0.15">
      <c r="B15" s="626" t="s">
        <v>270</v>
      </c>
      <c r="C15" s="627"/>
      <c r="D15" s="627"/>
      <c r="E15" s="627"/>
      <c r="F15" s="627"/>
      <c r="G15" s="627"/>
      <c r="H15" s="627"/>
      <c r="I15" s="627"/>
      <c r="J15" s="627"/>
      <c r="K15" s="627"/>
      <c r="L15" s="627"/>
      <c r="M15" s="627"/>
      <c r="N15" s="627"/>
      <c r="O15" s="627"/>
      <c r="P15" s="627"/>
      <c r="Q15" s="628"/>
      <c r="R15" s="629" t="s">
        <v>243</v>
      </c>
      <c r="S15" s="630"/>
      <c r="T15" s="630"/>
      <c r="U15" s="630"/>
      <c r="V15" s="630"/>
      <c r="W15" s="630"/>
      <c r="X15" s="630"/>
      <c r="Y15" s="631"/>
      <c r="Z15" s="632" t="s">
        <v>243</v>
      </c>
      <c r="AA15" s="632"/>
      <c r="AB15" s="632"/>
      <c r="AC15" s="632"/>
      <c r="AD15" s="633" t="s">
        <v>243</v>
      </c>
      <c r="AE15" s="633"/>
      <c r="AF15" s="633"/>
      <c r="AG15" s="633"/>
      <c r="AH15" s="633"/>
      <c r="AI15" s="633"/>
      <c r="AJ15" s="633"/>
      <c r="AK15" s="633"/>
      <c r="AL15" s="634" t="s">
        <v>131</v>
      </c>
      <c r="AM15" s="635"/>
      <c r="AN15" s="635"/>
      <c r="AO15" s="636"/>
      <c r="AP15" s="626" t="s">
        <v>271</v>
      </c>
      <c r="AQ15" s="627"/>
      <c r="AR15" s="627"/>
      <c r="AS15" s="627"/>
      <c r="AT15" s="627"/>
      <c r="AU15" s="627"/>
      <c r="AV15" s="627"/>
      <c r="AW15" s="627"/>
      <c r="AX15" s="627"/>
      <c r="AY15" s="627"/>
      <c r="AZ15" s="627"/>
      <c r="BA15" s="627"/>
      <c r="BB15" s="627"/>
      <c r="BC15" s="627"/>
      <c r="BD15" s="627"/>
      <c r="BE15" s="627"/>
      <c r="BF15" s="628"/>
      <c r="BG15" s="629">
        <v>224140</v>
      </c>
      <c r="BH15" s="630"/>
      <c r="BI15" s="630"/>
      <c r="BJ15" s="630"/>
      <c r="BK15" s="630"/>
      <c r="BL15" s="630"/>
      <c r="BM15" s="630"/>
      <c r="BN15" s="631"/>
      <c r="BO15" s="632">
        <v>3.4</v>
      </c>
      <c r="BP15" s="632"/>
      <c r="BQ15" s="632"/>
      <c r="BR15" s="632"/>
      <c r="BS15" s="633" t="s">
        <v>131</v>
      </c>
      <c r="BT15" s="633"/>
      <c r="BU15" s="633"/>
      <c r="BV15" s="633"/>
      <c r="BW15" s="633"/>
      <c r="BX15" s="633"/>
      <c r="BY15" s="633"/>
      <c r="BZ15" s="633"/>
      <c r="CA15" s="633"/>
      <c r="CB15" s="637"/>
      <c r="CD15" s="644" t="s">
        <v>272</v>
      </c>
      <c r="CE15" s="645"/>
      <c r="CF15" s="645"/>
      <c r="CG15" s="645"/>
      <c r="CH15" s="645"/>
      <c r="CI15" s="645"/>
      <c r="CJ15" s="645"/>
      <c r="CK15" s="645"/>
      <c r="CL15" s="645"/>
      <c r="CM15" s="645"/>
      <c r="CN15" s="645"/>
      <c r="CO15" s="645"/>
      <c r="CP15" s="645"/>
      <c r="CQ15" s="646"/>
      <c r="CR15" s="629">
        <v>4011224</v>
      </c>
      <c r="CS15" s="630"/>
      <c r="CT15" s="630"/>
      <c r="CU15" s="630"/>
      <c r="CV15" s="630"/>
      <c r="CW15" s="630"/>
      <c r="CX15" s="630"/>
      <c r="CY15" s="631"/>
      <c r="CZ15" s="632">
        <v>10.9</v>
      </c>
      <c r="DA15" s="632"/>
      <c r="DB15" s="632"/>
      <c r="DC15" s="632"/>
      <c r="DD15" s="638">
        <v>1378268</v>
      </c>
      <c r="DE15" s="630"/>
      <c r="DF15" s="630"/>
      <c r="DG15" s="630"/>
      <c r="DH15" s="630"/>
      <c r="DI15" s="630"/>
      <c r="DJ15" s="630"/>
      <c r="DK15" s="630"/>
      <c r="DL15" s="630"/>
      <c r="DM15" s="630"/>
      <c r="DN15" s="630"/>
      <c r="DO15" s="630"/>
      <c r="DP15" s="631"/>
      <c r="DQ15" s="638">
        <v>2356065</v>
      </c>
      <c r="DR15" s="630"/>
      <c r="DS15" s="630"/>
      <c r="DT15" s="630"/>
      <c r="DU15" s="630"/>
      <c r="DV15" s="630"/>
      <c r="DW15" s="630"/>
      <c r="DX15" s="630"/>
      <c r="DY15" s="630"/>
      <c r="DZ15" s="630"/>
      <c r="EA15" s="630"/>
      <c r="EB15" s="630"/>
      <c r="EC15" s="639"/>
    </row>
    <row r="16" spans="2:143" ht="11.25" customHeight="1" x14ac:dyDescent="0.15">
      <c r="B16" s="626" t="s">
        <v>273</v>
      </c>
      <c r="C16" s="627"/>
      <c r="D16" s="627"/>
      <c r="E16" s="627"/>
      <c r="F16" s="627"/>
      <c r="G16" s="627"/>
      <c r="H16" s="627"/>
      <c r="I16" s="627"/>
      <c r="J16" s="627"/>
      <c r="K16" s="627"/>
      <c r="L16" s="627"/>
      <c r="M16" s="627"/>
      <c r="N16" s="627"/>
      <c r="O16" s="627"/>
      <c r="P16" s="627"/>
      <c r="Q16" s="628"/>
      <c r="R16" s="629">
        <v>33862</v>
      </c>
      <c r="S16" s="630"/>
      <c r="T16" s="630"/>
      <c r="U16" s="630"/>
      <c r="V16" s="630"/>
      <c r="W16" s="630"/>
      <c r="X16" s="630"/>
      <c r="Y16" s="631"/>
      <c r="Z16" s="632">
        <v>0.1</v>
      </c>
      <c r="AA16" s="632"/>
      <c r="AB16" s="632"/>
      <c r="AC16" s="632"/>
      <c r="AD16" s="633">
        <v>33862</v>
      </c>
      <c r="AE16" s="633"/>
      <c r="AF16" s="633"/>
      <c r="AG16" s="633"/>
      <c r="AH16" s="633"/>
      <c r="AI16" s="633"/>
      <c r="AJ16" s="633"/>
      <c r="AK16" s="633"/>
      <c r="AL16" s="634">
        <v>0.2</v>
      </c>
      <c r="AM16" s="635"/>
      <c r="AN16" s="635"/>
      <c r="AO16" s="636"/>
      <c r="AP16" s="626" t="s">
        <v>274</v>
      </c>
      <c r="AQ16" s="627"/>
      <c r="AR16" s="627"/>
      <c r="AS16" s="627"/>
      <c r="AT16" s="627"/>
      <c r="AU16" s="627"/>
      <c r="AV16" s="627"/>
      <c r="AW16" s="627"/>
      <c r="AX16" s="627"/>
      <c r="AY16" s="627"/>
      <c r="AZ16" s="627"/>
      <c r="BA16" s="627"/>
      <c r="BB16" s="627"/>
      <c r="BC16" s="627"/>
      <c r="BD16" s="627"/>
      <c r="BE16" s="627"/>
      <c r="BF16" s="628"/>
      <c r="BG16" s="629" t="s">
        <v>139</v>
      </c>
      <c r="BH16" s="630"/>
      <c r="BI16" s="630"/>
      <c r="BJ16" s="630"/>
      <c r="BK16" s="630"/>
      <c r="BL16" s="630"/>
      <c r="BM16" s="630"/>
      <c r="BN16" s="631"/>
      <c r="BO16" s="632" t="s">
        <v>131</v>
      </c>
      <c r="BP16" s="632"/>
      <c r="BQ16" s="632"/>
      <c r="BR16" s="632"/>
      <c r="BS16" s="633" t="s">
        <v>252</v>
      </c>
      <c r="BT16" s="633"/>
      <c r="BU16" s="633"/>
      <c r="BV16" s="633"/>
      <c r="BW16" s="633"/>
      <c r="BX16" s="633"/>
      <c r="BY16" s="633"/>
      <c r="BZ16" s="633"/>
      <c r="CA16" s="633"/>
      <c r="CB16" s="637"/>
      <c r="CD16" s="644" t="s">
        <v>275</v>
      </c>
      <c r="CE16" s="645"/>
      <c r="CF16" s="645"/>
      <c r="CG16" s="645"/>
      <c r="CH16" s="645"/>
      <c r="CI16" s="645"/>
      <c r="CJ16" s="645"/>
      <c r="CK16" s="645"/>
      <c r="CL16" s="645"/>
      <c r="CM16" s="645"/>
      <c r="CN16" s="645"/>
      <c r="CO16" s="645"/>
      <c r="CP16" s="645"/>
      <c r="CQ16" s="646"/>
      <c r="CR16" s="629">
        <v>159116</v>
      </c>
      <c r="CS16" s="630"/>
      <c r="CT16" s="630"/>
      <c r="CU16" s="630"/>
      <c r="CV16" s="630"/>
      <c r="CW16" s="630"/>
      <c r="CX16" s="630"/>
      <c r="CY16" s="631"/>
      <c r="CZ16" s="632">
        <v>0.4</v>
      </c>
      <c r="DA16" s="632"/>
      <c r="DB16" s="632"/>
      <c r="DC16" s="632"/>
      <c r="DD16" s="638" t="s">
        <v>131</v>
      </c>
      <c r="DE16" s="630"/>
      <c r="DF16" s="630"/>
      <c r="DG16" s="630"/>
      <c r="DH16" s="630"/>
      <c r="DI16" s="630"/>
      <c r="DJ16" s="630"/>
      <c r="DK16" s="630"/>
      <c r="DL16" s="630"/>
      <c r="DM16" s="630"/>
      <c r="DN16" s="630"/>
      <c r="DO16" s="630"/>
      <c r="DP16" s="631"/>
      <c r="DQ16" s="638">
        <v>91351</v>
      </c>
      <c r="DR16" s="630"/>
      <c r="DS16" s="630"/>
      <c r="DT16" s="630"/>
      <c r="DU16" s="630"/>
      <c r="DV16" s="630"/>
      <c r="DW16" s="630"/>
      <c r="DX16" s="630"/>
      <c r="DY16" s="630"/>
      <c r="DZ16" s="630"/>
      <c r="EA16" s="630"/>
      <c r="EB16" s="630"/>
      <c r="EC16" s="639"/>
    </row>
    <row r="17" spans="2:133" ht="11.25" customHeight="1" x14ac:dyDescent="0.15">
      <c r="B17" s="626" t="s">
        <v>276</v>
      </c>
      <c r="C17" s="627"/>
      <c r="D17" s="627"/>
      <c r="E17" s="627"/>
      <c r="F17" s="627"/>
      <c r="G17" s="627"/>
      <c r="H17" s="627"/>
      <c r="I17" s="627"/>
      <c r="J17" s="627"/>
      <c r="K17" s="627"/>
      <c r="L17" s="627"/>
      <c r="M17" s="627"/>
      <c r="N17" s="627"/>
      <c r="O17" s="627"/>
      <c r="P17" s="627"/>
      <c r="Q17" s="628"/>
      <c r="R17" s="629">
        <v>84304</v>
      </c>
      <c r="S17" s="630"/>
      <c r="T17" s="630"/>
      <c r="U17" s="630"/>
      <c r="V17" s="630"/>
      <c r="W17" s="630"/>
      <c r="X17" s="630"/>
      <c r="Y17" s="631"/>
      <c r="Z17" s="632">
        <v>0.2</v>
      </c>
      <c r="AA17" s="632"/>
      <c r="AB17" s="632"/>
      <c r="AC17" s="632"/>
      <c r="AD17" s="633">
        <v>84304</v>
      </c>
      <c r="AE17" s="633"/>
      <c r="AF17" s="633"/>
      <c r="AG17" s="633"/>
      <c r="AH17" s="633"/>
      <c r="AI17" s="633"/>
      <c r="AJ17" s="633"/>
      <c r="AK17" s="633"/>
      <c r="AL17" s="634">
        <v>0.4</v>
      </c>
      <c r="AM17" s="635"/>
      <c r="AN17" s="635"/>
      <c r="AO17" s="636"/>
      <c r="AP17" s="626" t="s">
        <v>277</v>
      </c>
      <c r="AQ17" s="627"/>
      <c r="AR17" s="627"/>
      <c r="AS17" s="627"/>
      <c r="AT17" s="627"/>
      <c r="AU17" s="627"/>
      <c r="AV17" s="627"/>
      <c r="AW17" s="627"/>
      <c r="AX17" s="627"/>
      <c r="AY17" s="627"/>
      <c r="AZ17" s="627"/>
      <c r="BA17" s="627"/>
      <c r="BB17" s="627"/>
      <c r="BC17" s="627"/>
      <c r="BD17" s="627"/>
      <c r="BE17" s="627"/>
      <c r="BF17" s="628"/>
      <c r="BG17" s="629" t="s">
        <v>264</v>
      </c>
      <c r="BH17" s="630"/>
      <c r="BI17" s="630"/>
      <c r="BJ17" s="630"/>
      <c r="BK17" s="630"/>
      <c r="BL17" s="630"/>
      <c r="BM17" s="630"/>
      <c r="BN17" s="631"/>
      <c r="BO17" s="632" t="s">
        <v>264</v>
      </c>
      <c r="BP17" s="632"/>
      <c r="BQ17" s="632"/>
      <c r="BR17" s="632"/>
      <c r="BS17" s="633" t="s">
        <v>131</v>
      </c>
      <c r="BT17" s="633"/>
      <c r="BU17" s="633"/>
      <c r="BV17" s="633"/>
      <c r="BW17" s="633"/>
      <c r="BX17" s="633"/>
      <c r="BY17" s="633"/>
      <c r="BZ17" s="633"/>
      <c r="CA17" s="633"/>
      <c r="CB17" s="637"/>
      <c r="CD17" s="644" t="s">
        <v>278</v>
      </c>
      <c r="CE17" s="645"/>
      <c r="CF17" s="645"/>
      <c r="CG17" s="645"/>
      <c r="CH17" s="645"/>
      <c r="CI17" s="645"/>
      <c r="CJ17" s="645"/>
      <c r="CK17" s="645"/>
      <c r="CL17" s="645"/>
      <c r="CM17" s="645"/>
      <c r="CN17" s="645"/>
      <c r="CO17" s="645"/>
      <c r="CP17" s="645"/>
      <c r="CQ17" s="646"/>
      <c r="CR17" s="629">
        <v>5030258</v>
      </c>
      <c r="CS17" s="630"/>
      <c r="CT17" s="630"/>
      <c r="CU17" s="630"/>
      <c r="CV17" s="630"/>
      <c r="CW17" s="630"/>
      <c r="CX17" s="630"/>
      <c r="CY17" s="631"/>
      <c r="CZ17" s="632">
        <v>13.7</v>
      </c>
      <c r="DA17" s="632"/>
      <c r="DB17" s="632"/>
      <c r="DC17" s="632"/>
      <c r="DD17" s="638" t="s">
        <v>252</v>
      </c>
      <c r="DE17" s="630"/>
      <c r="DF17" s="630"/>
      <c r="DG17" s="630"/>
      <c r="DH17" s="630"/>
      <c r="DI17" s="630"/>
      <c r="DJ17" s="630"/>
      <c r="DK17" s="630"/>
      <c r="DL17" s="630"/>
      <c r="DM17" s="630"/>
      <c r="DN17" s="630"/>
      <c r="DO17" s="630"/>
      <c r="DP17" s="631"/>
      <c r="DQ17" s="638">
        <v>4890618</v>
      </c>
      <c r="DR17" s="630"/>
      <c r="DS17" s="630"/>
      <c r="DT17" s="630"/>
      <c r="DU17" s="630"/>
      <c r="DV17" s="630"/>
      <c r="DW17" s="630"/>
      <c r="DX17" s="630"/>
      <c r="DY17" s="630"/>
      <c r="DZ17" s="630"/>
      <c r="EA17" s="630"/>
      <c r="EB17" s="630"/>
      <c r="EC17" s="639"/>
    </row>
    <row r="18" spans="2:133" ht="11.25" customHeight="1" x14ac:dyDescent="0.15">
      <c r="B18" s="626" t="s">
        <v>279</v>
      </c>
      <c r="C18" s="627"/>
      <c r="D18" s="627"/>
      <c r="E18" s="627"/>
      <c r="F18" s="627"/>
      <c r="G18" s="627"/>
      <c r="H18" s="627"/>
      <c r="I18" s="627"/>
      <c r="J18" s="627"/>
      <c r="K18" s="627"/>
      <c r="L18" s="627"/>
      <c r="M18" s="627"/>
      <c r="N18" s="627"/>
      <c r="O18" s="627"/>
      <c r="P18" s="627"/>
      <c r="Q18" s="628"/>
      <c r="R18" s="629">
        <v>144979</v>
      </c>
      <c r="S18" s="630"/>
      <c r="T18" s="630"/>
      <c r="U18" s="630"/>
      <c r="V18" s="630"/>
      <c r="W18" s="630"/>
      <c r="X18" s="630"/>
      <c r="Y18" s="631"/>
      <c r="Z18" s="632">
        <v>0.4</v>
      </c>
      <c r="AA18" s="632"/>
      <c r="AB18" s="632"/>
      <c r="AC18" s="632"/>
      <c r="AD18" s="633">
        <v>144979</v>
      </c>
      <c r="AE18" s="633"/>
      <c r="AF18" s="633"/>
      <c r="AG18" s="633"/>
      <c r="AH18" s="633"/>
      <c r="AI18" s="633"/>
      <c r="AJ18" s="633"/>
      <c r="AK18" s="633"/>
      <c r="AL18" s="634">
        <v>0.7</v>
      </c>
      <c r="AM18" s="635"/>
      <c r="AN18" s="635"/>
      <c r="AO18" s="636"/>
      <c r="AP18" s="626" t="s">
        <v>280</v>
      </c>
      <c r="AQ18" s="627"/>
      <c r="AR18" s="627"/>
      <c r="AS18" s="627"/>
      <c r="AT18" s="627"/>
      <c r="AU18" s="627"/>
      <c r="AV18" s="627"/>
      <c r="AW18" s="627"/>
      <c r="AX18" s="627"/>
      <c r="AY18" s="627"/>
      <c r="AZ18" s="627"/>
      <c r="BA18" s="627"/>
      <c r="BB18" s="627"/>
      <c r="BC18" s="627"/>
      <c r="BD18" s="627"/>
      <c r="BE18" s="627"/>
      <c r="BF18" s="628"/>
      <c r="BG18" s="629" t="s">
        <v>131</v>
      </c>
      <c r="BH18" s="630"/>
      <c r="BI18" s="630"/>
      <c r="BJ18" s="630"/>
      <c r="BK18" s="630"/>
      <c r="BL18" s="630"/>
      <c r="BM18" s="630"/>
      <c r="BN18" s="631"/>
      <c r="BO18" s="632" t="s">
        <v>139</v>
      </c>
      <c r="BP18" s="632"/>
      <c r="BQ18" s="632"/>
      <c r="BR18" s="632"/>
      <c r="BS18" s="633" t="s">
        <v>243</v>
      </c>
      <c r="BT18" s="633"/>
      <c r="BU18" s="633"/>
      <c r="BV18" s="633"/>
      <c r="BW18" s="633"/>
      <c r="BX18" s="633"/>
      <c r="BY18" s="633"/>
      <c r="BZ18" s="633"/>
      <c r="CA18" s="633"/>
      <c r="CB18" s="637"/>
      <c r="CD18" s="644" t="s">
        <v>281</v>
      </c>
      <c r="CE18" s="645"/>
      <c r="CF18" s="645"/>
      <c r="CG18" s="645"/>
      <c r="CH18" s="645"/>
      <c r="CI18" s="645"/>
      <c r="CJ18" s="645"/>
      <c r="CK18" s="645"/>
      <c r="CL18" s="645"/>
      <c r="CM18" s="645"/>
      <c r="CN18" s="645"/>
      <c r="CO18" s="645"/>
      <c r="CP18" s="645"/>
      <c r="CQ18" s="646"/>
      <c r="CR18" s="629" t="s">
        <v>139</v>
      </c>
      <c r="CS18" s="630"/>
      <c r="CT18" s="630"/>
      <c r="CU18" s="630"/>
      <c r="CV18" s="630"/>
      <c r="CW18" s="630"/>
      <c r="CX18" s="630"/>
      <c r="CY18" s="631"/>
      <c r="CZ18" s="632" t="s">
        <v>139</v>
      </c>
      <c r="DA18" s="632"/>
      <c r="DB18" s="632"/>
      <c r="DC18" s="632"/>
      <c r="DD18" s="638" t="s">
        <v>282</v>
      </c>
      <c r="DE18" s="630"/>
      <c r="DF18" s="630"/>
      <c r="DG18" s="630"/>
      <c r="DH18" s="630"/>
      <c r="DI18" s="630"/>
      <c r="DJ18" s="630"/>
      <c r="DK18" s="630"/>
      <c r="DL18" s="630"/>
      <c r="DM18" s="630"/>
      <c r="DN18" s="630"/>
      <c r="DO18" s="630"/>
      <c r="DP18" s="631"/>
      <c r="DQ18" s="638" t="s">
        <v>264</v>
      </c>
      <c r="DR18" s="630"/>
      <c r="DS18" s="630"/>
      <c r="DT18" s="630"/>
      <c r="DU18" s="630"/>
      <c r="DV18" s="630"/>
      <c r="DW18" s="630"/>
      <c r="DX18" s="630"/>
      <c r="DY18" s="630"/>
      <c r="DZ18" s="630"/>
      <c r="EA18" s="630"/>
      <c r="EB18" s="630"/>
      <c r="EC18" s="639"/>
    </row>
    <row r="19" spans="2:133" ht="11.25" customHeight="1" x14ac:dyDescent="0.15">
      <c r="B19" s="626" t="s">
        <v>283</v>
      </c>
      <c r="C19" s="627"/>
      <c r="D19" s="627"/>
      <c r="E19" s="627"/>
      <c r="F19" s="627"/>
      <c r="G19" s="627"/>
      <c r="H19" s="627"/>
      <c r="I19" s="627"/>
      <c r="J19" s="627"/>
      <c r="K19" s="627"/>
      <c r="L19" s="627"/>
      <c r="M19" s="627"/>
      <c r="N19" s="627"/>
      <c r="O19" s="627"/>
      <c r="P19" s="627"/>
      <c r="Q19" s="628"/>
      <c r="R19" s="629">
        <v>24053</v>
      </c>
      <c r="S19" s="630"/>
      <c r="T19" s="630"/>
      <c r="U19" s="630"/>
      <c r="V19" s="630"/>
      <c r="W19" s="630"/>
      <c r="X19" s="630"/>
      <c r="Y19" s="631"/>
      <c r="Z19" s="632">
        <v>0.1</v>
      </c>
      <c r="AA19" s="632"/>
      <c r="AB19" s="632"/>
      <c r="AC19" s="632"/>
      <c r="AD19" s="633">
        <v>24053</v>
      </c>
      <c r="AE19" s="633"/>
      <c r="AF19" s="633"/>
      <c r="AG19" s="633"/>
      <c r="AH19" s="633"/>
      <c r="AI19" s="633"/>
      <c r="AJ19" s="633"/>
      <c r="AK19" s="633"/>
      <c r="AL19" s="634">
        <v>0.1</v>
      </c>
      <c r="AM19" s="635"/>
      <c r="AN19" s="635"/>
      <c r="AO19" s="636"/>
      <c r="AP19" s="626" t="s">
        <v>284</v>
      </c>
      <c r="AQ19" s="627"/>
      <c r="AR19" s="627"/>
      <c r="AS19" s="627"/>
      <c r="AT19" s="627"/>
      <c r="AU19" s="627"/>
      <c r="AV19" s="627"/>
      <c r="AW19" s="627"/>
      <c r="AX19" s="627"/>
      <c r="AY19" s="627"/>
      <c r="AZ19" s="627"/>
      <c r="BA19" s="627"/>
      <c r="BB19" s="627"/>
      <c r="BC19" s="627"/>
      <c r="BD19" s="627"/>
      <c r="BE19" s="627"/>
      <c r="BF19" s="628"/>
      <c r="BG19" s="629">
        <v>6455</v>
      </c>
      <c r="BH19" s="630"/>
      <c r="BI19" s="630"/>
      <c r="BJ19" s="630"/>
      <c r="BK19" s="630"/>
      <c r="BL19" s="630"/>
      <c r="BM19" s="630"/>
      <c r="BN19" s="631"/>
      <c r="BO19" s="632">
        <v>0.1</v>
      </c>
      <c r="BP19" s="632"/>
      <c r="BQ19" s="632"/>
      <c r="BR19" s="632"/>
      <c r="BS19" s="633" t="s">
        <v>243</v>
      </c>
      <c r="BT19" s="633"/>
      <c r="BU19" s="633"/>
      <c r="BV19" s="633"/>
      <c r="BW19" s="633"/>
      <c r="BX19" s="633"/>
      <c r="BY19" s="633"/>
      <c r="BZ19" s="633"/>
      <c r="CA19" s="633"/>
      <c r="CB19" s="637"/>
      <c r="CD19" s="644" t="s">
        <v>285</v>
      </c>
      <c r="CE19" s="645"/>
      <c r="CF19" s="645"/>
      <c r="CG19" s="645"/>
      <c r="CH19" s="645"/>
      <c r="CI19" s="645"/>
      <c r="CJ19" s="645"/>
      <c r="CK19" s="645"/>
      <c r="CL19" s="645"/>
      <c r="CM19" s="645"/>
      <c r="CN19" s="645"/>
      <c r="CO19" s="645"/>
      <c r="CP19" s="645"/>
      <c r="CQ19" s="646"/>
      <c r="CR19" s="629" t="s">
        <v>243</v>
      </c>
      <c r="CS19" s="630"/>
      <c r="CT19" s="630"/>
      <c r="CU19" s="630"/>
      <c r="CV19" s="630"/>
      <c r="CW19" s="630"/>
      <c r="CX19" s="630"/>
      <c r="CY19" s="631"/>
      <c r="CZ19" s="632" t="s">
        <v>131</v>
      </c>
      <c r="DA19" s="632"/>
      <c r="DB19" s="632"/>
      <c r="DC19" s="632"/>
      <c r="DD19" s="638" t="s">
        <v>131</v>
      </c>
      <c r="DE19" s="630"/>
      <c r="DF19" s="630"/>
      <c r="DG19" s="630"/>
      <c r="DH19" s="630"/>
      <c r="DI19" s="630"/>
      <c r="DJ19" s="630"/>
      <c r="DK19" s="630"/>
      <c r="DL19" s="630"/>
      <c r="DM19" s="630"/>
      <c r="DN19" s="630"/>
      <c r="DO19" s="630"/>
      <c r="DP19" s="631"/>
      <c r="DQ19" s="638" t="s">
        <v>243</v>
      </c>
      <c r="DR19" s="630"/>
      <c r="DS19" s="630"/>
      <c r="DT19" s="630"/>
      <c r="DU19" s="630"/>
      <c r="DV19" s="630"/>
      <c r="DW19" s="630"/>
      <c r="DX19" s="630"/>
      <c r="DY19" s="630"/>
      <c r="DZ19" s="630"/>
      <c r="EA19" s="630"/>
      <c r="EB19" s="630"/>
      <c r="EC19" s="639"/>
    </row>
    <row r="20" spans="2:133" ht="11.25" customHeight="1" x14ac:dyDescent="0.15">
      <c r="B20" s="626" t="s">
        <v>286</v>
      </c>
      <c r="C20" s="627"/>
      <c r="D20" s="627"/>
      <c r="E20" s="627"/>
      <c r="F20" s="627"/>
      <c r="G20" s="627"/>
      <c r="H20" s="627"/>
      <c r="I20" s="627"/>
      <c r="J20" s="627"/>
      <c r="K20" s="627"/>
      <c r="L20" s="627"/>
      <c r="M20" s="627"/>
      <c r="N20" s="627"/>
      <c r="O20" s="627"/>
      <c r="P20" s="627"/>
      <c r="Q20" s="628"/>
      <c r="R20" s="629">
        <v>9939</v>
      </c>
      <c r="S20" s="630"/>
      <c r="T20" s="630"/>
      <c r="U20" s="630"/>
      <c r="V20" s="630"/>
      <c r="W20" s="630"/>
      <c r="X20" s="630"/>
      <c r="Y20" s="631"/>
      <c r="Z20" s="632">
        <v>0</v>
      </c>
      <c r="AA20" s="632"/>
      <c r="AB20" s="632"/>
      <c r="AC20" s="632"/>
      <c r="AD20" s="633">
        <v>9939</v>
      </c>
      <c r="AE20" s="633"/>
      <c r="AF20" s="633"/>
      <c r="AG20" s="633"/>
      <c r="AH20" s="633"/>
      <c r="AI20" s="633"/>
      <c r="AJ20" s="633"/>
      <c r="AK20" s="633"/>
      <c r="AL20" s="634">
        <v>0</v>
      </c>
      <c r="AM20" s="635"/>
      <c r="AN20" s="635"/>
      <c r="AO20" s="636"/>
      <c r="AP20" s="626" t="s">
        <v>287</v>
      </c>
      <c r="AQ20" s="627"/>
      <c r="AR20" s="627"/>
      <c r="AS20" s="627"/>
      <c r="AT20" s="627"/>
      <c r="AU20" s="627"/>
      <c r="AV20" s="627"/>
      <c r="AW20" s="627"/>
      <c r="AX20" s="627"/>
      <c r="AY20" s="627"/>
      <c r="AZ20" s="627"/>
      <c r="BA20" s="627"/>
      <c r="BB20" s="627"/>
      <c r="BC20" s="627"/>
      <c r="BD20" s="627"/>
      <c r="BE20" s="627"/>
      <c r="BF20" s="628"/>
      <c r="BG20" s="629">
        <v>6455</v>
      </c>
      <c r="BH20" s="630"/>
      <c r="BI20" s="630"/>
      <c r="BJ20" s="630"/>
      <c r="BK20" s="630"/>
      <c r="BL20" s="630"/>
      <c r="BM20" s="630"/>
      <c r="BN20" s="631"/>
      <c r="BO20" s="632">
        <v>0.1</v>
      </c>
      <c r="BP20" s="632"/>
      <c r="BQ20" s="632"/>
      <c r="BR20" s="632"/>
      <c r="BS20" s="633" t="s">
        <v>131</v>
      </c>
      <c r="BT20" s="633"/>
      <c r="BU20" s="633"/>
      <c r="BV20" s="633"/>
      <c r="BW20" s="633"/>
      <c r="BX20" s="633"/>
      <c r="BY20" s="633"/>
      <c r="BZ20" s="633"/>
      <c r="CA20" s="633"/>
      <c r="CB20" s="637"/>
      <c r="CD20" s="644" t="s">
        <v>288</v>
      </c>
      <c r="CE20" s="645"/>
      <c r="CF20" s="645"/>
      <c r="CG20" s="645"/>
      <c r="CH20" s="645"/>
      <c r="CI20" s="645"/>
      <c r="CJ20" s="645"/>
      <c r="CK20" s="645"/>
      <c r="CL20" s="645"/>
      <c r="CM20" s="645"/>
      <c r="CN20" s="645"/>
      <c r="CO20" s="645"/>
      <c r="CP20" s="645"/>
      <c r="CQ20" s="646"/>
      <c r="CR20" s="629">
        <v>36711101</v>
      </c>
      <c r="CS20" s="630"/>
      <c r="CT20" s="630"/>
      <c r="CU20" s="630"/>
      <c r="CV20" s="630"/>
      <c r="CW20" s="630"/>
      <c r="CX20" s="630"/>
      <c r="CY20" s="631"/>
      <c r="CZ20" s="632">
        <v>100</v>
      </c>
      <c r="DA20" s="632"/>
      <c r="DB20" s="632"/>
      <c r="DC20" s="632"/>
      <c r="DD20" s="638">
        <v>4577002</v>
      </c>
      <c r="DE20" s="630"/>
      <c r="DF20" s="630"/>
      <c r="DG20" s="630"/>
      <c r="DH20" s="630"/>
      <c r="DI20" s="630"/>
      <c r="DJ20" s="630"/>
      <c r="DK20" s="630"/>
      <c r="DL20" s="630"/>
      <c r="DM20" s="630"/>
      <c r="DN20" s="630"/>
      <c r="DO20" s="630"/>
      <c r="DP20" s="631"/>
      <c r="DQ20" s="638">
        <v>25458685</v>
      </c>
      <c r="DR20" s="630"/>
      <c r="DS20" s="630"/>
      <c r="DT20" s="630"/>
      <c r="DU20" s="630"/>
      <c r="DV20" s="630"/>
      <c r="DW20" s="630"/>
      <c r="DX20" s="630"/>
      <c r="DY20" s="630"/>
      <c r="DZ20" s="630"/>
      <c r="EA20" s="630"/>
      <c r="EB20" s="630"/>
      <c r="EC20" s="639"/>
    </row>
    <row r="21" spans="2:133" ht="11.25" customHeight="1" x14ac:dyDescent="0.15">
      <c r="B21" s="626" t="s">
        <v>289</v>
      </c>
      <c r="C21" s="627"/>
      <c r="D21" s="627"/>
      <c r="E21" s="627"/>
      <c r="F21" s="627"/>
      <c r="G21" s="627"/>
      <c r="H21" s="627"/>
      <c r="I21" s="627"/>
      <c r="J21" s="627"/>
      <c r="K21" s="627"/>
      <c r="L21" s="627"/>
      <c r="M21" s="627"/>
      <c r="N21" s="627"/>
      <c r="O21" s="627"/>
      <c r="P21" s="627"/>
      <c r="Q21" s="628"/>
      <c r="R21" s="629">
        <v>2635</v>
      </c>
      <c r="S21" s="630"/>
      <c r="T21" s="630"/>
      <c r="U21" s="630"/>
      <c r="V21" s="630"/>
      <c r="W21" s="630"/>
      <c r="X21" s="630"/>
      <c r="Y21" s="631"/>
      <c r="Z21" s="632">
        <v>0</v>
      </c>
      <c r="AA21" s="632"/>
      <c r="AB21" s="632"/>
      <c r="AC21" s="632"/>
      <c r="AD21" s="633">
        <v>2635</v>
      </c>
      <c r="AE21" s="633"/>
      <c r="AF21" s="633"/>
      <c r="AG21" s="633"/>
      <c r="AH21" s="633"/>
      <c r="AI21" s="633"/>
      <c r="AJ21" s="633"/>
      <c r="AK21" s="633"/>
      <c r="AL21" s="634">
        <v>0</v>
      </c>
      <c r="AM21" s="635"/>
      <c r="AN21" s="635"/>
      <c r="AO21" s="636"/>
      <c r="AP21" s="648" t="s">
        <v>290</v>
      </c>
      <c r="AQ21" s="649"/>
      <c r="AR21" s="649"/>
      <c r="AS21" s="649"/>
      <c r="AT21" s="649"/>
      <c r="AU21" s="649"/>
      <c r="AV21" s="649"/>
      <c r="AW21" s="649"/>
      <c r="AX21" s="649"/>
      <c r="AY21" s="649"/>
      <c r="AZ21" s="649"/>
      <c r="BA21" s="649"/>
      <c r="BB21" s="649"/>
      <c r="BC21" s="649"/>
      <c r="BD21" s="649"/>
      <c r="BE21" s="649"/>
      <c r="BF21" s="650"/>
      <c r="BG21" s="629">
        <v>6455</v>
      </c>
      <c r="BH21" s="630"/>
      <c r="BI21" s="630"/>
      <c r="BJ21" s="630"/>
      <c r="BK21" s="630"/>
      <c r="BL21" s="630"/>
      <c r="BM21" s="630"/>
      <c r="BN21" s="631"/>
      <c r="BO21" s="632">
        <v>0.1</v>
      </c>
      <c r="BP21" s="632"/>
      <c r="BQ21" s="632"/>
      <c r="BR21" s="632"/>
      <c r="BS21" s="633" t="s">
        <v>243</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5" t="s">
        <v>291</v>
      </c>
      <c r="C22" s="666"/>
      <c r="D22" s="666"/>
      <c r="E22" s="666"/>
      <c r="F22" s="666"/>
      <c r="G22" s="666"/>
      <c r="H22" s="666"/>
      <c r="I22" s="666"/>
      <c r="J22" s="666"/>
      <c r="K22" s="666"/>
      <c r="L22" s="666"/>
      <c r="M22" s="666"/>
      <c r="N22" s="666"/>
      <c r="O22" s="666"/>
      <c r="P22" s="666"/>
      <c r="Q22" s="667"/>
      <c r="R22" s="629">
        <v>108352</v>
      </c>
      <c r="S22" s="630"/>
      <c r="T22" s="630"/>
      <c r="U22" s="630"/>
      <c r="V22" s="630"/>
      <c r="W22" s="630"/>
      <c r="X22" s="630"/>
      <c r="Y22" s="631"/>
      <c r="Z22" s="632">
        <v>0.3</v>
      </c>
      <c r="AA22" s="632"/>
      <c r="AB22" s="632"/>
      <c r="AC22" s="632"/>
      <c r="AD22" s="633" t="s">
        <v>139</v>
      </c>
      <c r="AE22" s="633"/>
      <c r="AF22" s="633"/>
      <c r="AG22" s="633"/>
      <c r="AH22" s="633"/>
      <c r="AI22" s="633"/>
      <c r="AJ22" s="633"/>
      <c r="AK22" s="633"/>
      <c r="AL22" s="634" t="s">
        <v>139</v>
      </c>
      <c r="AM22" s="635"/>
      <c r="AN22" s="635"/>
      <c r="AO22" s="636"/>
      <c r="AP22" s="648" t="s">
        <v>292</v>
      </c>
      <c r="AQ22" s="649"/>
      <c r="AR22" s="649"/>
      <c r="AS22" s="649"/>
      <c r="AT22" s="649"/>
      <c r="AU22" s="649"/>
      <c r="AV22" s="649"/>
      <c r="AW22" s="649"/>
      <c r="AX22" s="649"/>
      <c r="AY22" s="649"/>
      <c r="AZ22" s="649"/>
      <c r="BA22" s="649"/>
      <c r="BB22" s="649"/>
      <c r="BC22" s="649"/>
      <c r="BD22" s="649"/>
      <c r="BE22" s="649"/>
      <c r="BF22" s="650"/>
      <c r="BG22" s="629" t="s">
        <v>243</v>
      </c>
      <c r="BH22" s="630"/>
      <c r="BI22" s="630"/>
      <c r="BJ22" s="630"/>
      <c r="BK22" s="630"/>
      <c r="BL22" s="630"/>
      <c r="BM22" s="630"/>
      <c r="BN22" s="631"/>
      <c r="BO22" s="632" t="s">
        <v>131</v>
      </c>
      <c r="BP22" s="632"/>
      <c r="BQ22" s="632"/>
      <c r="BR22" s="632"/>
      <c r="BS22" s="633" t="s">
        <v>252</v>
      </c>
      <c r="BT22" s="633"/>
      <c r="BU22" s="633"/>
      <c r="BV22" s="633"/>
      <c r="BW22" s="633"/>
      <c r="BX22" s="633"/>
      <c r="BY22" s="633"/>
      <c r="BZ22" s="633"/>
      <c r="CA22" s="633"/>
      <c r="CB22" s="637"/>
      <c r="CD22" s="611" t="s">
        <v>293</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294</v>
      </c>
      <c r="C23" s="627"/>
      <c r="D23" s="627"/>
      <c r="E23" s="627"/>
      <c r="F23" s="627"/>
      <c r="G23" s="627"/>
      <c r="H23" s="627"/>
      <c r="I23" s="627"/>
      <c r="J23" s="627"/>
      <c r="K23" s="627"/>
      <c r="L23" s="627"/>
      <c r="M23" s="627"/>
      <c r="N23" s="627"/>
      <c r="O23" s="627"/>
      <c r="P23" s="627"/>
      <c r="Q23" s="628"/>
      <c r="R23" s="629">
        <v>15601631</v>
      </c>
      <c r="S23" s="630"/>
      <c r="T23" s="630"/>
      <c r="U23" s="630"/>
      <c r="V23" s="630"/>
      <c r="W23" s="630"/>
      <c r="X23" s="630"/>
      <c r="Y23" s="631"/>
      <c r="Z23" s="632">
        <v>40.1</v>
      </c>
      <c r="AA23" s="632"/>
      <c r="AB23" s="632"/>
      <c r="AC23" s="632"/>
      <c r="AD23" s="633">
        <v>13249595</v>
      </c>
      <c r="AE23" s="633"/>
      <c r="AF23" s="633"/>
      <c r="AG23" s="633"/>
      <c r="AH23" s="633"/>
      <c r="AI23" s="633"/>
      <c r="AJ23" s="633"/>
      <c r="AK23" s="633"/>
      <c r="AL23" s="634">
        <v>60.5</v>
      </c>
      <c r="AM23" s="635"/>
      <c r="AN23" s="635"/>
      <c r="AO23" s="636"/>
      <c r="AP23" s="648" t="s">
        <v>295</v>
      </c>
      <c r="AQ23" s="649"/>
      <c r="AR23" s="649"/>
      <c r="AS23" s="649"/>
      <c r="AT23" s="649"/>
      <c r="AU23" s="649"/>
      <c r="AV23" s="649"/>
      <c r="AW23" s="649"/>
      <c r="AX23" s="649"/>
      <c r="AY23" s="649"/>
      <c r="AZ23" s="649"/>
      <c r="BA23" s="649"/>
      <c r="BB23" s="649"/>
      <c r="BC23" s="649"/>
      <c r="BD23" s="649"/>
      <c r="BE23" s="649"/>
      <c r="BF23" s="650"/>
      <c r="BG23" s="629" t="s">
        <v>252</v>
      </c>
      <c r="BH23" s="630"/>
      <c r="BI23" s="630"/>
      <c r="BJ23" s="630"/>
      <c r="BK23" s="630"/>
      <c r="BL23" s="630"/>
      <c r="BM23" s="630"/>
      <c r="BN23" s="631"/>
      <c r="BO23" s="632" t="s">
        <v>243</v>
      </c>
      <c r="BP23" s="632"/>
      <c r="BQ23" s="632"/>
      <c r="BR23" s="632"/>
      <c r="BS23" s="633" t="s">
        <v>131</v>
      </c>
      <c r="BT23" s="633"/>
      <c r="BU23" s="633"/>
      <c r="BV23" s="633"/>
      <c r="BW23" s="633"/>
      <c r="BX23" s="633"/>
      <c r="BY23" s="633"/>
      <c r="BZ23" s="633"/>
      <c r="CA23" s="633"/>
      <c r="CB23" s="637"/>
      <c r="CD23" s="611" t="s">
        <v>231</v>
      </c>
      <c r="CE23" s="612"/>
      <c r="CF23" s="612"/>
      <c r="CG23" s="612"/>
      <c r="CH23" s="612"/>
      <c r="CI23" s="612"/>
      <c r="CJ23" s="612"/>
      <c r="CK23" s="612"/>
      <c r="CL23" s="612"/>
      <c r="CM23" s="612"/>
      <c r="CN23" s="612"/>
      <c r="CO23" s="612"/>
      <c r="CP23" s="612"/>
      <c r="CQ23" s="613"/>
      <c r="CR23" s="611" t="s">
        <v>296</v>
      </c>
      <c r="CS23" s="612"/>
      <c r="CT23" s="612"/>
      <c r="CU23" s="612"/>
      <c r="CV23" s="612"/>
      <c r="CW23" s="612"/>
      <c r="CX23" s="612"/>
      <c r="CY23" s="613"/>
      <c r="CZ23" s="611" t="s">
        <v>297</v>
      </c>
      <c r="DA23" s="612"/>
      <c r="DB23" s="612"/>
      <c r="DC23" s="613"/>
      <c r="DD23" s="611" t="s">
        <v>298</v>
      </c>
      <c r="DE23" s="612"/>
      <c r="DF23" s="612"/>
      <c r="DG23" s="612"/>
      <c r="DH23" s="612"/>
      <c r="DI23" s="612"/>
      <c r="DJ23" s="612"/>
      <c r="DK23" s="613"/>
      <c r="DL23" s="660" t="s">
        <v>299</v>
      </c>
      <c r="DM23" s="661"/>
      <c r="DN23" s="661"/>
      <c r="DO23" s="661"/>
      <c r="DP23" s="661"/>
      <c r="DQ23" s="661"/>
      <c r="DR23" s="661"/>
      <c r="DS23" s="661"/>
      <c r="DT23" s="661"/>
      <c r="DU23" s="661"/>
      <c r="DV23" s="662"/>
      <c r="DW23" s="611" t="s">
        <v>300</v>
      </c>
      <c r="DX23" s="612"/>
      <c r="DY23" s="612"/>
      <c r="DZ23" s="612"/>
      <c r="EA23" s="612"/>
      <c r="EB23" s="612"/>
      <c r="EC23" s="613"/>
    </row>
    <row r="24" spans="2:133" ht="11.25" customHeight="1" x14ac:dyDescent="0.15">
      <c r="B24" s="626" t="s">
        <v>301</v>
      </c>
      <c r="C24" s="627"/>
      <c r="D24" s="627"/>
      <c r="E24" s="627"/>
      <c r="F24" s="627"/>
      <c r="G24" s="627"/>
      <c r="H24" s="627"/>
      <c r="I24" s="627"/>
      <c r="J24" s="627"/>
      <c r="K24" s="627"/>
      <c r="L24" s="627"/>
      <c r="M24" s="627"/>
      <c r="N24" s="627"/>
      <c r="O24" s="627"/>
      <c r="P24" s="627"/>
      <c r="Q24" s="628"/>
      <c r="R24" s="629">
        <v>13249595</v>
      </c>
      <c r="S24" s="630"/>
      <c r="T24" s="630"/>
      <c r="U24" s="630"/>
      <c r="V24" s="630"/>
      <c r="W24" s="630"/>
      <c r="X24" s="630"/>
      <c r="Y24" s="631"/>
      <c r="Z24" s="632">
        <v>34.1</v>
      </c>
      <c r="AA24" s="632"/>
      <c r="AB24" s="632"/>
      <c r="AC24" s="632"/>
      <c r="AD24" s="633">
        <v>13249595</v>
      </c>
      <c r="AE24" s="633"/>
      <c r="AF24" s="633"/>
      <c r="AG24" s="633"/>
      <c r="AH24" s="633"/>
      <c r="AI24" s="633"/>
      <c r="AJ24" s="633"/>
      <c r="AK24" s="633"/>
      <c r="AL24" s="634">
        <v>60.5</v>
      </c>
      <c r="AM24" s="635"/>
      <c r="AN24" s="635"/>
      <c r="AO24" s="636"/>
      <c r="AP24" s="648" t="s">
        <v>302</v>
      </c>
      <c r="AQ24" s="649"/>
      <c r="AR24" s="649"/>
      <c r="AS24" s="649"/>
      <c r="AT24" s="649"/>
      <c r="AU24" s="649"/>
      <c r="AV24" s="649"/>
      <c r="AW24" s="649"/>
      <c r="AX24" s="649"/>
      <c r="AY24" s="649"/>
      <c r="AZ24" s="649"/>
      <c r="BA24" s="649"/>
      <c r="BB24" s="649"/>
      <c r="BC24" s="649"/>
      <c r="BD24" s="649"/>
      <c r="BE24" s="649"/>
      <c r="BF24" s="650"/>
      <c r="BG24" s="629" t="s">
        <v>131</v>
      </c>
      <c r="BH24" s="630"/>
      <c r="BI24" s="630"/>
      <c r="BJ24" s="630"/>
      <c r="BK24" s="630"/>
      <c r="BL24" s="630"/>
      <c r="BM24" s="630"/>
      <c r="BN24" s="631"/>
      <c r="BO24" s="632" t="s">
        <v>264</v>
      </c>
      <c r="BP24" s="632"/>
      <c r="BQ24" s="632"/>
      <c r="BR24" s="632"/>
      <c r="BS24" s="633" t="s">
        <v>139</v>
      </c>
      <c r="BT24" s="633"/>
      <c r="BU24" s="633"/>
      <c r="BV24" s="633"/>
      <c r="BW24" s="633"/>
      <c r="BX24" s="633"/>
      <c r="BY24" s="633"/>
      <c r="BZ24" s="633"/>
      <c r="CA24" s="633"/>
      <c r="CB24" s="637"/>
      <c r="CD24" s="640" t="s">
        <v>303</v>
      </c>
      <c r="CE24" s="641"/>
      <c r="CF24" s="641"/>
      <c r="CG24" s="641"/>
      <c r="CH24" s="641"/>
      <c r="CI24" s="641"/>
      <c r="CJ24" s="641"/>
      <c r="CK24" s="641"/>
      <c r="CL24" s="641"/>
      <c r="CM24" s="641"/>
      <c r="CN24" s="641"/>
      <c r="CO24" s="641"/>
      <c r="CP24" s="641"/>
      <c r="CQ24" s="642"/>
      <c r="CR24" s="618">
        <v>13769350</v>
      </c>
      <c r="CS24" s="619"/>
      <c r="CT24" s="619"/>
      <c r="CU24" s="619"/>
      <c r="CV24" s="619"/>
      <c r="CW24" s="619"/>
      <c r="CX24" s="619"/>
      <c r="CY24" s="620"/>
      <c r="CZ24" s="623">
        <v>37.5</v>
      </c>
      <c r="DA24" s="624"/>
      <c r="DB24" s="624"/>
      <c r="DC24" s="643"/>
      <c r="DD24" s="668">
        <v>10289216</v>
      </c>
      <c r="DE24" s="619"/>
      <c r="DF24" s="619"/>
      <c r="DG24" s="619"/>
      <c r="DH24" s="619"/>
      <c r="DI24" s="619"/>
      <c r="DJ24" s="619"/>
      <c r="DK24" s="620"/>
      <c r="DL24" s="668">
        <v>10259882</v>
      </c>
      <c r="DM24" s="619"/>
      <c r="DN24" s="619"/>
      <c r="DO24" s="619"/>
      <c r="DP24" s="619"/>
      <c r="DQ24" s="619"/>
      <c r="DR24" s="619"/>
      <c r="DS24" s="619"/>
      <c r="DT24" s="619"/>
      <c r="DU24" s="619"/>
      <c r="DV24" s="620"/>
      <c r="DW24" s="623">
        <v>45.4</v>
      </c>
      <c r="DX24" s="624"/>
      <c r="DY24" s="624"/>
      <c r="DZ24" s="624"/>
      <c r="EA24" s="624"/>
      <c r="EB24" s="624"/>
      <c r="EC24" s="625"/>
    </row>
    <row r="25" spans="2:133" ht="11.25" customHeight="1" x14ac:dyDescent="0.15">
      <c r="B25" s="626" t="s">
        <v>304</v>
      </c>
      <c r="C25" s="627"/>
      <c r="D25" s="627"/>
      <c r="E25" s="627"/>
      <c r="F25" s="627"/>
      <c r="G25" s="627"/>
      <c r="H25" s="627"/>
      <c r="I25" s="627"/>
      <c r="J25" s="627"/>
      <c r="K25" s="627"/>
      <c r="L25" s="627"/>
      <c r="M25" s="627"/>
      <c r="N25" s="627"/>
      <c r="O25" s="627"/>
      <c r="P25" s="627"/>
      <c r="Q25" s="628"/>
      <c r="R25" s="629">
        <v>2352036</v>
      </c>
      <c r="S25" s="630"/>
      <c r="T25" s="630"/>
      <c r="U25" s="630"/>
      <c r="V25" s="630"/>
      <c r="W25" s="630"/>
      <c r="X25" s="630"/>
      <c r="Y25" s="631"/>
      <c r="Z25" s="632">
        <v>6</v>
      </c>
      <c r="AA25" s="632"/>
      <c r="AB25" s="632"/>
      <c r="AC25" s="632"/>
      <c r="AD25" s="633" t="s">
        <v>131</v>
      </c>
      <c r="AE25" s="633"/>
      <c r="AF25" s="633"/>
      <c r="AG25" s="633"/>
      <c r="AH25" s="633"/>
      <c r="AI25" s="633"/>
      <c r="AJ25" s="633"/>
      <c r="AK25" s="633"/>
      <c r="AL25" s="634" t="s">
        <v>131</v>
      </c>
      <c r="AM25" s="635"/>
      <c r="AN25" s="635"/>
      <c r="AO25" s="636"/>
      <c r="AP25" s="648" t="s">
        <v>305</v>
      </c>
      <c r="AQ25" s="649"/>
      <c r="AR25" s="649"/>
      <c r="AS25" s="649"/>
      <c r="AT25" s="649"/>
      <c r="AU25" s="649"/>
      <c r="AV25" s="649"/>
      <c r="AW25" s="649"/>
      <c r="AX25" s="649"/>
      <c r="AY25" s="649"/>
      <c r="AZ25" s="649"/>
      <c r="BA25" s="649"/>
      <c r="BB25" s="649"/>
      <c r="BC25" s="649"/>
      <c r="BD25" s="649"/>
      <c r="BE25" s="649"/>
      <c r="BF25" s="650"/>
      <c r="BG25" s="629" t="s">
        <v>243</v>
      </c>
      <c r="BH25" s="630"/>
      <c r="BI25" s="630"/>
      <c r="BJ25" s="630"/>
      <c r="BK25" s="630"/>
      <c r="BL25" s="630"/>
      <c r="BM25" s="630"/>
      <c r="BN25" s="631"/>
      <c r="BO25" s="632" t="s">
        <v>131</v>
      </c>
      <c r="BP25" s="632"/>
      <c r="BQ25" s="632"/>
      <c r="BR25" s="632"/>
      <c r="BS25" s="633" t="s">
        <v>243</v>
      </c>
      <c r="BT25" s="633"/>
      <c r="BU25" s="633"/>
      <c r="BV25" s="633"/>
      <c r="BW25" s="633"/>
      <c r="BX25" s="633"/>
      <c r="BY25" s="633"/>
      <c r="BZ25" s="633"/>
      <c r="CA25" s="633"/>
      <c r="CB25" s="637"/>
      <c r="CD25" s="644" t="s">
        <v>306</v>
      </c>
      <c r="CE25" s="645"/>
      <c r="CF25" s="645"/>
      <c r="CG25" s="645"/>
      <c r="CH25" s="645"/>
      <c r="CI25" s="645"/>
      <c r="CJ25" s="645"/>
      <c r="CK25" s="645"/>
      <c r="CL25" s="645"/>
      <c r="CM25" s="645"/>
      <c r="CN25" s="645"/>
      <c r="CO25" s="645"/>
      <c r="CP25" s="645"/>
      <c r="CQ25" s="646"/>
      <c r="CR25" s="629">
        <v>4778823</v>
      </c>
      <c r="CS25" s="669"/>
      <c r="CT25" s="669"/>
      <c r="CU25" s="669"/>
      <c r="CV25" s="669"/>
      <c r="CW25" s="669"/>
      <c r="CX25" s="669"/>
      <c r="CY25" s="670"/>
      <c r="CZ25" s="634">
        <v>13</v>
      </c>
      <c r="DA25" s="663"/>
      <c r="DB25" s="663"/>
      <c r="DC25" s="671"/>
      <c r="DD25" s="638">
        <v>4475229</v>
      </c>
      <c r="DE25" s="669"/>
      <c r="DF25" s="669"/>
      <c r="DG25" s="669"/>
      <c r="DH25" s="669"/>
      <c r="DI25" s="669"/>
      <c r="DJ25" s="669"/>
      <c r="DK25" s="670"/>
      <c r="DL25" s="638">
        <v>4471956</v>
      </c>
      <c r="DM25" s="669"/>
      <c r="DN25" s="669"/>
      <c r="DO25" s="669"/>
      <c r="DP25" s="669"/>
      <c r="DQ25" s="669"/>
      <c r="DR25" s="669"/>
      <c r="DS25" s="669"/>
      <c r="DT25" s="669"/>
      <c r="DU25" s="669"/>
      <c r="DV25" s="670"/>
      <c r="DW25" s="634">
        <v>19.8</v>
      </c>
      <c r="DX25" s="663"/>
      <c r="DY25" s="663"/>
      <c r="DZ25" s="663"/>
      <c r="EA25" s="663"/>
      <c r="EB25" s="663"/>
      <c r="EC25" s="664"/>
    </row>
    <row r="26" spans="2:133" ht="11.25" customHeight="1" x14ac:dyDescent="0.15">
      <c r="B26" s="626" t="s">
        <v>307</v>
      </c>
      <c r="C26" s="627"/>
      <c r="D26" s="627"/>
      <c r="E26" s="627"/>
      <c r="F26" s="627"/>
      <c r="G26" s="627"/>
      <c r="H26" s="627"/>
      <c r="I26" s="627"/>
      <c r="J26" s="627"/>
      <c r="K26" s="627"/>
      <c r="L26" s="627"/>
      <c r="M26" s="627"/>
      <c r="N26" s="627"/>
      <c r="O26" s="627"/>
      <c r="P26" s="627"/>
      <c r="Q26" s="628"/>
      <c r="R26" s="629" t="s">
        <v>131</v>
      </c>
      <c r="S26" s="630"/>
      <c r="T26" s="630"/>
      <c r="U26" s="630"/>
      <c r="V26" s="630"/>
      <c r="W26" s="630"/>
      <c r="X26" s="630"/>
      <c r="Y26" s="631"/>
      <c r="Z26" s="632" t="s">
        <v>264</v>
      </c>
      <c r="AA26" s="632"/>
      <c r="AB26" s="632"/>
      <c r="AC26" s="632"/>
      <c r="AD26" s="633" t="s">
        <v>131</v>
      </c>
      <c r="AE26" s="633"/>
      <c r="AF26" s="633"/>
      <c r="AG26" s="633"/>
      <c r="AH26" s="633"/>
      <c r="AI26" s="633"/>
      <c r="AJ26" s="633"/>
      <c r="AK26" s="633"/>
      <c r="AL26" s="634" t="s">
        <v>131</v>
      </c>
      <c r="AM26" s="635"/>
      <c r="AN26" s="635"/>
      <c r="AO26" s="636"/>
      <c r="AP26" s="648" t="s">
        <v>308</v>
      </c>
      <c r="AQ26" s="672"/>
      <c r="AR26" s="672"/>
      <c r="AS26" s="672"/>
      <c r="AT26" s="672"/>
      <c r="AU26" s="672"/>
      <c r="AV26" s="672"/>
      <c r="AW26" s="672"/>
      <c r="AX26" s="672"/>
      <c r="AY26" s="672"/>
      <c r="AZ26" s="672"/>
      <c r="BA26" s="672"/>
      <c r="BB26" s="672"/>
      <c r="BC26" s="672"/>
      <c r="BD26" s="672"/>
      <c r="BE26" s="672"/>
      <c r="BF26" s="650"/>
      <c r="BG26" s="629" t="s">
        <v>131</v>
      </c>
      <c r="BH26" s="630"/>
      <c r="BI26" s="630"/>
      <c r="BJ26" s="630"/>
      <c r="BK26" s="630"/>
      <c r="BL26" s="630"/>
      <c r="BM26" s="630"/>
      <c r="BN26" s="631"/>
      <c r="BO26" s="632" t="s">
        <v>139</v>
      </c>
      <c r="BP26" s="632"/>
      <c r="BQ26" s="632"/>
      <c r="BR26" s="632"/>
      <c r="BS26" s="633" t="s">
        <v>139</v>
      </c>
      <c r="BT26" s="633"/>
      <c r="BU26" s="633"/>
      <c r="BV26" s="633"/>
      <c r="BW26" s="633"/>
      <c r="BX26" s="633"/>
      <c r="BY26" s="633"/>
      <c r="BZ26" s="633"/>
      <c r="CA26" s="633"/>
      <c r="CB26" s="637"/>
      <c r="CD26" s="644" t="s">
        <v>309</v>
      </c>
      <c r="CE26" s="645"/>
      <c r="CF26" s="645"/>
      <c r="CG26" s="645"/>
      <c r="CH26" s="645"/>
      <c r="CI26" s="645"/>
      <c r="CJ26" s="645"/>
      <c r="CK26" s="645"/>
      <c r="CL26" s="645"/>
      <c r="CM26" s="645"/>
      <c r="CN26" s="645"/>
      <c r="CO26" s="645"/>
      <c r="CP26" s="645"/>
      <c r="CQ26" s="646"/>
      <c r="CR26" s="629">
        <v>3010571</v>
      </c>
      <c r="CS26" s="630"/>
      <c r="CT26" s="630"/>
      <c r="CU26" s="630"/>
      <c r="CV26" s="630"/>
      <c r="CW26" s="630"/>
      <c r="CX26" s="630"/>
      <c r="CY26" s="631"/>
      <c r="CZ26" s="634">
        <v>8.1999999999999993</v>
      </c>
      <c r="DA26" s="663"/>
      <c r="DB26" s="663"/>
      <c r="DC26" s="671"/>
      <c r="DD26" s="638">
        <v>2790016</v>
      </c>
      <c r="DE26" s="630"/>
      <c r="DF26" s="630"/>
      <c r="DG26" s="630"/>
      <c r="DH26" s="630"/>
      <c r="DI26" s="630"/>
      <c r="DJ26" s="630"/>
      <c r="DK26" s="631"/>
      <c r="DL26" s="638" t="s">
        <v>139</v>
      </c>
      <c r="DM26" s="630"/>
      <c r="DN26" s="630"/>
      <c r="DO26" s="630"/>
      <c r="DP26" s="630"/>
      <c r="DQ26" s="630"/>
      <c r="DR26" s="630"/>
      <c r="DS26" s="630"/>
      <c r="DT26" s="630"/>
      <c r="DU26" s="630"/>
      <c r="DV26" s="631"/>
      <c r="DW26" s="634" t="s">
        <v>243</v>
      </c>
      <c r="DX26" s="663"/>
      <c r="DY26" s="663"/>
      <c r="DZ26" s="663"/>
      <c r="EA26" s="663"/>
      <c r="EB26" s="663"/>
      <c r="EC26" s="664"/>
    </row>
    <row r="27" spans="2:133" ht="11.25" customHeight="1" x14ac:dyDescent="0.15">
      <c r="B27" s="626" t="s">
        <v>310</v>
      </c>
      <c r="C27" s="627"/>
      <c r="D27" s="627"/>
      <c r="E27" s="627"/>
      <c r="F27" s="627"/>
      <c r="G27" s="627"/>
      <c r="H27" s="627"/>
      <c r="I27" s="627"/>
      <c r="J27" s="627"/>
      <c r="K27" s="627"/>
      <c r="L27" s="627"/>
      <c r="M27" s="627"/>
      <c r="N27" s="627"/>
      <c r="O27" s="627"/>
      <c r="P27" s="627"/>
      <c r="Q27" s="628"/>
      <c r="R27" s="629">
        <v>24178915</v>
      </c>
      <c r="S27" s="630"/>
      <c r="T27" s="630"/>
      <c r="U27" s="630"/>
      <c r="V27" s="630"/>
      <c r="W27" s="630"/>
      <c r="X27" s="630"/>
      <c r="Y27" s="631"/>
      <c r="Z27" s="632">
        <v>62.2</v>
      </c>
      <c r="AA27" s="632"/>
      <c r="AB27" s="632"/>
      <c r="AC27" s="632"/>
      <c r="AD27" s="633">
        <v>21826879</v>
      </c>
      <c r="AE27" s="633"/>
      <c r="AF27" s="633"/>
      <c r="AG27" s="633"/>
      <c r="AH27" s="633"/>
      <c r="AI27" s="633"/>
      <c r="AJ27" s="633"/>
      <c r="AK27" s="633"/>
      <c r="AL27" s="634">
        <v>99.7</v>
      </c>
      <c r="AM27" s="635"/>
      <c r="AN27" s="635"/>
      <c r="AO27" s="636"/>
      <c r="AP27" s="626" t="s">
        <v>311</v>
      </c>
      <c r="AQ27" s="627"/>
      <c r="AR27" s="627"/>
      <c r="AS27" s="627"/>
      <c r="AT27" s="627"/>
      <c r="AU27" s="627"/>
      <c r="AV27" s="627"/>
      <c r="AW27" s="627"/>
      <c r="AX27" s="627"/>
      <c r="AY27" s="627"/>
      <c r="AZ27" s="627"/>
      <c r="BA27" s="627"/>
      <c r="BB27" s="627"/>
      <c r="BC27" s="627"/>
      <c r="BD27" s="627"/>
      <c r="BE27" s="627"/>
      <c r="BF27" s="628"/>
      <c r="BG27" s="629">
        <v>6536619</v>
      </c>
      <c r="BH27" s="630"/>
      <c r="BI27" s="630"/>
      <c r="BJ27" s="630"/>
      <c r="BK27" s="630"/>
      <c r="BL27" s="630"/>
      <c r="BM27" s="630"/>
      <c r="BN27" s="631"/>
      <c r="BO27" s="632">
        <v>100</v>
      </c>
      <c r="BP27" s="632"/>
      <c r="BQ27" s="632"/>
      <c r="BR27" s="632"/>
      <c r="BS27" s="633">
        <v>165729</v>
      </c>
      <c r="BT27" s="633"/>
      <c r="BU27" s="633"/>
      <c r="BV27" s="633"/>
      <c r="BW27" s="633"/>
      <c r="BX27" s="633"/>
      <c r="BY27" s="633"/>
      <c r="BZ27" s="633"/>
      <c r="CA27" s="633"/>
      <c r="CB27" s="637"/>
      <c r="CD27" s="644" t="s">
        <v>312</v>
      </c>
      <c r="CE27" s="645"/>
      <c r="CF27" s="645"/>
      <c r="CG27" s="645"/>
      <c r="CH27" s="645"/>
      <c r="CI27" s="645"/>
      <c r="CJ27" s="645"/>
      <c r="CK27" s="645"/>
      <c r="CL27" s="645"/>
      <c r="CM27" s="645"/>
      <c r="CN27" s="645"/>
      <c r="CO27" s="645"/>
      <c r="CP27" s="645"/>
      <c r="CQ27" s="646"/>
      <c r="CR27" s="629">
        <v>3960269</v>
      </c>
      <c r="CS27" s="669"/>
      <c r="CT27" s="669"/>
      <c r="CU27" s="669"/>
      <c r="CV27" s="669"/>
      <c r="CW27" s="669"/>
      <c r="CX27" s="669"/>
      <c r="CY27" s="670"/>
      <c r="CZ27" s="634">
        <v>10.8</v>
      </c>
      <c r="DA27" s="663"/>
      <c r="DB27" s="663"/>
      <c r="DC27" s="671"/>
      <c r="DD27" s="638">
        <v>923369</v>
      </c>
      <c r="DE27" s="669"/>
      <c r="DF27" s="669"/>
      <c r="DG27" s="669"/>
      <c r="DH27" s="669"/>
      <c r="DI27" s="669"/>
      <c r="DJ27" s="669"/>
      <c r="DK27" s="670"/>
      <c r="DL27" s="638">
        <v>897308</v>
      </c>
      <c r="DM27" s="669"/>
      <c r="DN27" s="669"/>
      <c r="DO27" s="669"/>
      <c r="DP27" s="669"/>
      <c r="DQ27" s="669"/>
      <c r="DR27" s="669"/>
      <c r="DS27" s="669"/>
      <c r="DT27" s="669"/>
      <c r="DU27" s="669"/>
      <c r="DV27" s="670"/>
      <c r="DW27" s="634">
        <v>4</v>
      </c>
      <c r="DX27" s="663"/>
      <c r="DY27" s="663"/>
      <c r="DZ27" s="663"/>
      <c r="EA27" s="663"/>
      <c r="EB27" s="663"/>
      <c r="EC27" s="664"/>
    </row>
    <row r="28" spans="2:133" ht="11.25" customHeight="1" x14ac:dyDescent="0.15">
      <c r="B28" s="626" t="s">
        <v>313</v>
      </c>
      <c r="C28" s="627"/>
      <c r="D28" s="627"/>
      <c r="E28" s="627"/>
      <c r="F28" s="627"/>
      <c r="G28" s="627"/>
      <c r="H28" s="627"/>
      <c r="I28" s="627"/>
      <c r="J28" s="627"/>
      <c r="K28" s="627"/>
      <c r="L28" s="627"/>
      <c r="M28" s="627"/>
      <c r="N28" s="627"/>
      <c r="O28" s="627"/>
      <c r="P28" s="627"/>
      <c r="Q28" s="628"/>
      <c r="R28" s="629">
        <v>6116</v>
      </c>
      <c r="S28" s="630"/>
      <c r="T28" s="630"/>
      <c r="U28" s="630"/>
      <c r="V28" s="630"/>
      <c r="W28" s="630"/>
      <c r="X28" s="630"/>
      <c r="Y28" s="631"/>
      <c r="Z28" s="632">
        <v>0</v>
      </c>
      <c r="AA28" s="632"/>
      <c r="AB28" s="632"/>
      <c r="AC28" s="632"/>
      <c r="AD28" s="633">
        <v>6116</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314</v>
      </c>
      <c r="CE28" s="645"/>
      <c r="CF28" s="645"/>
      <c r="CG28" s="645"/>
      <c r="CH28" s="645"/>
      <c r="CI28" s="645"/>
      <c r="CJ28" s="645"/>
      <c r="CK28" s="645"/>
      <c r="CL28" s="645"/>
      <c r="CM28" s="645"/>
      <c r="CN28" s="645"/>
      <c r="CO28" s="645"/>
      <c r="CP28" s="645"/>
      <c r="CQ28" s="646"/>
      <c r="CR28" s="629">
        <v>5030258</v>
      </c>
      <c r="CS28" s="630"/>
      <c r="CT28" s="630"/>
      <c r="CU28" s="630"/>
      <c r="CV28" s="630"/>
      <c r="CW28" s="630"/>
      <c r="CX28" s="630"/>
      <c r="CY28" s="631"/>
      <c r="CZ28" s="634">
        <v>13.7</v>
      </c>
      <c r="DA28" s="663"/>
      <c r="DB28" s="663"/>
      <c r="DC28" s="671"/>
      <c r="DD28" s="638">
        <v>4890618</v>
      </c>
      <c r="DE28" s="630"/>
      <c r="DF28" s="630"/>
      <c r="DG28" s="630"/>
      <c r="DH28" s="630"/>
      <c r="DI28" s="630"/>
      <c r="DJ28" s="630"/>
      <c r="DK28" s="631"/>
      <c r="DL28" s="638">
        <v>4890618</v>
      </c>
      <c r="DM28" s="630"/>
      <c r="DN28" s="630"/>
      <c r="DO28" s="630"/>
      <c r="DP28" s="630"/>
      <c r="DQ28" s="630"/>
      <c r="DR28" s="630"/>
      <c r="DS28" s="630"/>
      <c r="DT28" s="630"/>
      <c r="DU28" s="630"/>
      <c r="DV28" s="631"/>
      <c r="DW28" s="634">
        <v>21.7</v>
      </c>
      <c r="DX28" s="663"/>
      <c r="DY28" s="663"/>
      <c r="DZ28" s="663"/>
      <c r="EA28" s="663"/>
      <c r="EB28" s="663"/>
      <c r="EC28" s="664"/>
    </row>
    <row r="29" spans="2:133" ht="11.25" customHeight="1" x14ac:dyDescent="0.15">
      <c r="B29" s="626" t="s">
        <v>315</v>
      </c>
      <c r="C29" s="627"/>
      <c r="D29" s="627"/>
      <c r="E29" s="627"/>
      <c r="F29" s="627"/>
      <c r="G29" s="627"/>
      <c r="H29" s="627"/>
      <c r="I29" s="627"/>
      <c r="J29" s="627"/>
      <c r="K29" s="627"/>
      <c r="L29" s="627"/>
      <c r="M29" s="627"/>
      <c r="N29" s="627"/>
      <c r="O29" s="627"/>
      <c r="P29" s="627"/>
      <c r="Q29" s="628"/>
      <c r="R29" s="629">
        <v>54407</v>
      </c>
      <c r="S29" s="630"/>
      <c r="T29" s="630"/>
      <c r="U29" s="630"/>
      <c r="V29" s="630"/>
      <c r="W29" s="630"/>
      <c r="X29" s="630"/>
      <c r="Y29" s="631"/>
      <c r="Z29" s="632">
        <v>0.1</v>
      </c>
      <c r="AA29" s="632"/>
      <c r="AB29" s="632"/>
      <c r="AC29" s="632"/>
      <c r="AD29" s="633" t="s">
        <v>252</v>
      </c>
      <c r="AE29" s="633"/>
      <c r="AF29" s="633"/>
      <c r="AG29" s="633"/>
      <c r="AH29" s="633"/>
      <c r="AI29" s="633"/>
      <c r="AJ29" s="633"/>
      <c r="AK29" s="633"/>
      <c r="AL29" s="634" t="s">
        <v>131</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316</v>
      </c>
      <c r="CE29" s="679"/>
      <c r="CF29" s="644" t="s">
        <v>317</v>
      </c>
      <c r="CG29" s="645"/>
      <c r="CH29" s="645"/>
      <c r="CI29" s="645"/>
      <c r="CJ29" s="645"/>
      <c r="CK29" s="645"/>
      <c r="CL29" s="645"/>
      <c r="CM29" s="645"/>
      <c r="CN29" s="645"/>
      <c r="CO29" s="645"/>
      <c r="CP29" s="645"/>
      <c r="CQ29" s="646"/>
      <c r="CR29" s="629">
        <v>5030258</v>
      </c>
      <c r="CS29" s="669"/>
      <c r="CT29" s="669"/>
      <c r="CU29" s="669"/>
      <c r="CV29" s="669"/>
      <c r="CW29" s="669"/>
      <c r="CX29" s="669"/>
      <c r="CY29" s="670"/>
      <c r="CZ29" s="634">
        <v>13.7</v>
      </c>
      <c r="DA29" s="663"/>
      <c r="DB29" s="663"/>
      <c r="DC29" s="671"/>
      <c r="DD29" s="638">
        <v>4890618</v>
      </c>
      <c r="DE29" s="669"/>
      <c r="DF29" s="669"/>
      <c r="DG29" s="669"/>
      <c r="DH29" s="669"/>
      <c r="DI29" s="669"/>
      <c r="DJ29" s="669"/>
      <c r="DK29" s="670"/>
      <c r="DL29" s="638">
        <v>4890618</v>
      </c>
      <c r="DM29" s="669"/>
      <c r="DN29" s="669"/>
      <c r="DO29" s="669"/>
      <c r="DP29" s="669"/>
      <c r="DQ29" s="669"/>
      <c r="DR29" s="669"/>
      <c r="DS29" s="669"/>
      <c r="DT29" s="669"/>
      <c r="DU29" s="669"/>
      <c r="DV29" s="670"/>
      <c r="DW29" s="634">
        <v>21.7</v>
      </c>
      <c r="DX29" s="663"/>
      <c r="DY29" s="663"/>
      <c r="DZ29" s="663"/>
      <c r="EA29" s="663"/>
      <c r="EB29" s="663"/>
      <c r="EC29" s="664"/>
    </row>
    <row r="30" spans="2:133" ht="11.25" customHeight="1" x14ac:dyDescent="0.15">
      <c r="B30" s="626" t="s">
        <v>318</v>
      </c>
      <c r="C30" s="627"/>
      <c r="D30" s="627"/>
      <c r="E30" s="627"/>
      <c r="F30" s="627"/>
      <c r="G30" s="627"/>
      <c r="H30" s="627"/>
      <c r="I30" s="627"/>
      <c r="J30" s="627"/>
      <c r="K30" s="627"/>
      <c r="L30" s="627"/>
      <c r="M30" s="627"/>
      <c r="N30" s="627"/>
      <c r="O30" s="627"/>
      <c r="P30" s="627"/>
      <c r="Q30" s="628"/>
      <c r="R30" s="629">
        <v>295039</v>
      </c>
      <c r="S30" s="630"/>
      <c r="T30" s="630"/>
      <c r="U30" s="630"/>
      <c r="V30" s="630"/>
      <c r="W30" s="630"/>
      <c r="X30" s="630"/>
      <c r="Y30" s="631"/>
      <c r="Z30" s="632">
        <v>0.8</v>
      </c>
      <c r="AA30" s="632"/>
      <c r="AB30" s="632"/>
      <c r="AC30" s="632"/>
      <c r="AD30" s="633">
        <v>27018</v>
      </c>
      <c r="AE30" s="633"/>
      <c r="AF30" s="633"/>
      <c r="AG30" s="633"/>
      <c r="AH30" s="633"/>
      <c r="AI30" s="633"/>
      <c r="AJ30" s="633"/>
      <c r="AK30" s="633"/>
      <c r="AL30" s="634">
        <v>0.1</v>
      </c>
      <c r="AM30" s="635"/>
      <c r="AN30" s="635"/>
      <c r="AO30" s="636"/>
      <c r="AP30" s="608" t="s">
        <v>231</v>
      </c>
      <c r="AQ30" s="609"/>
      <c r="AR30" s="609"/>
      <c r="AS30" s="609"/>
      <c r="AT30" s="609"/>
      <c r="AU30" s="609"/>
      <c r="AV30" s="609"/>
      <c r="AW30" s="609"/>
      <c r="AX30" s="609"/>
      <c r="AY30" s="609"/>
      <c r="AZ30" s="609"/>
      <c r="BA30" s="609"/>
      <c r="BB30" s="609"/>
      <c r="BC30" s="609"/>
      <c r="BD30" s="609"/>
      <c r="BE30" s="609"/>
      <c r="BF30" s="610"/>
      <c r="BG30" s="608" t="s">
        <v>319</v>
      </c>
      <c r="BH30" s="676"/>
      <c r="BI30" s="676"/>
      <c r="BJ30" s="676"/>
      <c r="BK30" s="676"/>
      <c r="BL30" s="676"/>
      <c r="BM30" s="676"/>
      <c r="BN30" s="676"/>
      <c r="BO30" s="676"/>
      <c r="BP30" s="676"/>
      <c r="BQ30" s="677"/>
      <c r="BR30" s="608" t="s">
        <v>320</v>
      </c>
      <c r="BS30" s="676"/>
      <c r="BT30" s="676"/>
      <c r="BU30" s="676"/>
      <c r="BV30" s="676"/>
      <c r="BW30" s="676"/>
      <c r="BX30" s="676"/>
      <c r="BY30" s="676"/>
      <c r="BZ30" s="676"/>
      <c r="CA30" s="676"/>
      <c r="CB30" s="677"/>
      <c r="CD30" s="680"/>
      <c r="CE30" s="681"/>
      <c r="CF30" s="644" t="s">
        <v>321</v>
      </c>
      <c r="CG30" s="645"/>
      <c r="CH30" s="645"/>
      <c r="CI30" s="645"/>
      <c r="CJ30" s="645"/>
      <c r="CK30" s="645"/>
      <c r="CL30" s="645"/>
      <c r="CM30" s="645"/>
      <c r="CN30" s="645"/>
      <c r="CO30" s="645"/>
      <c r="CP30" s="645"/>
      <c r="CQ30" s="646"/>
      <c r="CR30" s="629">
        <v>4907299</v>
      </c>
      <c r="CS30" s="630"/>
      <c r="CT30" s="630"/>
      <c r="CU30" s="630"/>
      <c r="CV30" s="630"/>
      <c r="CW30" s="630"/>
      <c r="CX30" s="630"/>
      <c r="CY30" s="631"/>
      <c r="CZ30" s="634">
        <v>13.4</v>
      </c>
      <c r="DA30" s="663"/>
      <c r="DB30" s="663"/>
      <c r="DC30" s="671"/>
      <c r="DD30" s="638">
        <v>4767736</v>
      </c>
      <c r="DE30" s="630"/>
      <c r="DF30" s="630"/>
      <c r="DG30" s="630"/>
      <c r="DH30" s="630"/>
      <c r="DI30" s="630"/>
      <c r="DJ30" s="630"/>
      <c r="DK30" s="631"/>
      <c r="DL30" s="638">
        <v>4767736</v>
      </c>
      <c r="DM30" s="630"/>
      <c r="DN30" s="630"/>
      <c r="DO30" s="630"/>
      <c r="DP30" s="630"/>
      <c r="DQ30" s="630"/>
      <c r="DR30" s="630"/>
      <c r="DS30" s="630"/>
      <c r="DT30" s="630"/>
      <c r="DU30" s="630"/>
      <c r="DV30" s="631"/>
      <c r="DW30" s="634">
        <v>21.1</v>
      </c>
      <c r="DX30" s="663"/>
      <c r="DY30" s="663"/>
      <c r="DZ30" s="663"/>
      <c r="EA30" s="663"/>
      <c r="EB30" s="663"/>
      <c r="EC30" s="664"/>
    </row>
    <row r="31" spans="2:133" ht="11.25" customHeight="1" x14ac:dyDescent="0.15">
      <c r="B31" s="626" t="s">
        <v>322</v>
      </c>
      <c r="C31" s="627"/>
      <c r="D31" s="627"/>
      <c r="E31" s="627"/>
      <c r="F31" s="627"/>
      <c r="G31" s="627"/>
      <c r="H31" s="627"/>
      <c r="I31" s="627"/>
      <c r="J31" s="627"/>
      <c r="K31" s="627"/>
      <c r="L31" s="627"/>
      <c r="M31" s="627"/>
      <c r="N31" s="627"/>
      <c r="O31" s="627"/>
      <c r="P31" s="627"/>
      <c r="Q31" s="628"/>
      <c r="R31" s="629">
        <v>64877</v>
      </c>
      <c r="S31" s="630"/>
      <c r="T31" s="630"/>
      <c r="U31" s="630"/>
      <c r="V31" s="630"/>
      <c r="W31" s="630"/>
      <c r="X31" s="630"/>
      <c r="Y31" s="631"/>
      <c r="Z31" s="632">
        <v>0.2</v>
      </c>
      <c r="AA31" s="632"/>
      <c r="AB31" s="632"/>
      <c r="AC31" s="632"/>
      <c r="AD31" s="633" t="s">
        <v>131</v>
      </c>
      <c r="AE31" s="633"/>
      <c r="AF31" s="633"/>
      <c r="AG31" s="633"/>
      <c r="AH31" s="633"/>
      <c r="AI31" s="633"/>
      <c r="AJ31" s="633"/>
      <c r="AK31" s="633"/>
      <c r="AL31" s="634" t="s">
        <v>131</v>
      </c>
      <c r="AM31" s="635"/>
      <c r="AN31" s="635"/>
      <c r="AO31" s="636"/>
      <c r="AP31" s="689" t="s">
        <v>323</v>
      </c>
      <c r="AQ31" s="690"/>
      <c r="AR31" s="690"/>
      <c r="AS31" s="690"/>
      <c r="AT31" s="695" t="s">
        <v>324</v>
      </c>
      <c r="AU31" s="217"/>
      <c r="AV31" s="217"/>
      <c r="AW31" s="217"/>
      <c r="AX31" s="615" t="s">
        <v>193</v>
      </c>
      <c r="AY31" s="616"/>
      <c r="AZ31" s="616"/>
      <c r="BA31" s="616"/>
      <c r="BB31" s="616"/>
      <c r="BC31" s="616"/>
      <c r="BD31" s="616"/>
      <c r="BE31" s="616"/>
      <c r="BF31" s="617"/>
      <c r="BG31" s="688">
        <v>99.4</v>
      </c>
      <c r="BH31" s="684"/>
      <c r="BI31" s="684"/>
      <c r="BJ31" s="684"/>
      <c r="BK31" s="684"/>
      <c r="BL31" s="684"/>
      <c r="BM31" s="624">
        <v>96.1</v>
      </c>
      <c r="BN31" s="684"/>
      <c r="BO31" s="684"/>
      <c r="BP31" s="684"/>
      <c r="BQ31" s="685"/>
      <c r="BR31" s="688">
        <v>99.3</v>
      </c>
      <c r="BS31" s="684"/>
      <c r="BT31" s="684"/>
      <c r="BU31" s="684"/>
      <c r="BV31" s="684"/>
      <c r="BW31" s="684"/>
      <c r="BX31" s="624">
        <v>95.9</v>
      </c>
      <c r="BY31" s="684"/>
      <c r="BZ31" s="684"/>
      <c r="CA31" s="684"/>
      <c r="CB31" s="685"/>
      <c r="CD31" s="680"/>
      <c r="CE31" s="681"/>
      <c r="CF31" s="644" t="s">
        <v>325</v>
      </c>
      <c r="CG31" s="645"/>
      <c r="CH31" s="645"/>
      <c r="CI31" s="645"/>
      <c r="CJ31" s="645"/>
      <c r="CK31" s="645"/>
      <c r="CL31" s="645"/>
      <c r="CM31" s="645"/>
      <c r="CN31" s="645"/>
      <c r="CO31" s="645"/>
      <c r="CP31" s="645"/>
      <c r="CQ31" s="646"/>
      <c r="CR31" s="629">
        <v>122959</v>
      </c>
      <c r="CS31" s="669"/>
      <c r="CT31" s="669"/>
      <c r="CU31" s="669"/>
      <c r="CV31" s="669"/>
      <c r="CW31" s="669"/>
      <c r="CX31" s="669"/>
      <c r="CY31" s="670"/>
      <c r="CZ31" s="634">
        <v>0.3</v>
      </c>
      <c r="DA31" s="663"/>
      <c r="DB31" s="663"/>
      <c r="DC31" s="671"/>
      <c r="DD31" s="638">
        <v>122882</v>
      </c>
      <c r="DE31" s="669"/>
      <c r="DF31" s="669"/>
      <c r="DG31" s="669"/>
      <c r="DH31" s="669"/>
      <c r="DI31" s="669"/>
      <c r="DJ31" s="669"/>
      <c r="DK31" s="670"/>
      <c r="DL31" s="638">
        <v>122882</v>
      </c>
      <c r="DM31" s="669"/>
      <c r="DN31" s="669"/>
      <c r="DO31" s="669"/>
      <c r="DP31" s="669"/>
      <c r="DQ31" s="669"/>
      <c r="DR31" s="669"/>
      <c r="DS31" s="669"/>
      <c r="DT31" s="669"/>
      <c r="DU31" s="669"/>
      <c r="DV31" s="670"/>
      <c r="DW31" s="634">
        <v>0.5</v>
      </c>
      <c r="DX31" s="663"/>
      <c r="DY31" s="663"/>
      <c r="DZ31" s="663"/>
      <c r="EA31" s="663"/>
      <c r="EB31" s="663"/>
      <c r="EC31" s="664"/>
    </row>
    <row r="32" spans="2:133" ht="11.25" customHeight="1" x14ac:dyDescent="0.15">
      <c r="B32" s="626" t="s">
        <v>326</v>
      </c>
      <c r="C32" s="627"/>
      <c r="D32" s="627"/>
      <c r="E32" s="627"/>
      <c r="F32" s="627"/>
      <c r="G32" s="627"/>
      <c r="H32" s="627"/>
      <c r="I32" s="627"/>
      <c r="J32" s="627"/>
      <c r="K32" s="627"/>
      <c r="L32" s="627"/>
      <c r="M32" s="627"/>
      <c r="N32" s="627"/>
      <c r="O32" s="627"/>
      <c r="P32" s="627"/>
      <c r="Q32" s="628"/>
      <c r="R32" s="629">
        <v>4696834</v>
      </c>
      <c r="S32" s="630"/>
      <c r="T32" s="630"/>
      <c r="U32" s="630"/>
      <c r="V32" s="630"/>
      <c r="W32" s="630"/>
      <c r="X32" s="630"/>
      <c r="Y32" s="631"/>
      <c r="Z32" s="632">
        <v>12.1</v>
      </c>
      <c r="AA32" s="632"/>
      <c r="AB32" s="632"/>
      <c r="AC32" s="632"/>
      <c r="AD32" s="633" t="s">
        <v>243</v>
      </c>
      <c r="AE32" s="633"/>
      <c r="AF32" s="633"/>
      <c r="AG32" s="633"/>
      <c r="AH32" s="633"/>
      <c r="AI32" s="633"/>
      <c r="AJ32" s="633"/>
      <c r="AK32" s="633"/>
      <c r="AL32" s="634" t="s">
        <v>264</v>
      </c>
      <c r="AM32" s="635"/>
      <c r="AN32" s="635"/>
      <c r="AO32" s="636"/>
      <c r="AP32" s="691"/>
      <c r="AQ32" s="692"/>
      <c r="AR32" s="692"/>
      <c r="AS32" s="692"/>
      <c r="AT32" s="696"/>
      <c r="AU32" s="216" t="s">
        <v>327</v>
      </c>
      <c r="AV32" s="216"/>
      <c r="AW32" s="216"/>
      <c r="AX32" s="626" t="s">
        <v>328</v>
      </c>
      <c r="AY32" s="627"/>
      <c r="AZ32" s="627"/>
      <c r="BA32" s="627"/>
      <c r="BB32" s="627"/>
      <c r="BC32" s="627"/>
      <c r="BD32" s="627"/>
      <c r="BE32" s="627"/>
      <c r="BF32" s="628"/>
      <c r="BG32" s="698">
        <v>99.5</v>
      </c>
      <c r="BH32" s="669"/>
      <c r="BI32" s="669"/>
      <c r="BJ32" s="669"/>
      <c r="BK32" s="669"/>
      <c r="BL32" s="669"/>
      <c r="BM32" s="635">
        <v>97.5</v>
      </c>
      <c r="BN32" s="686"/>
      <c r="BO32" s="686"/>
      <c r="BP32" s="686"/>
      <c r="BQ32" s="687"/>
      <c r="BR32" s="698">
        <v>99.5</v>
      </c>
      <c r="BS32" s="669"/>
      <c r="BT32" s="669"/>
      <c r="BU32" s="669"/>
      <c r="BV32" s="669"/>
      <c r="BW32" s="669"/>
      <c r="BX32" s="635">
        <v>97.3</v>
      </c>
      <c r="BY32" s="686"/>
      <c r="BZ32" s="686"/>
      <c r="CA32" s="686"/>
      <c r="CB32" s="687"/>
      <c r="CD32" s="682"/>
      <c r="CE32" s="683"/>
      <c r="CF32" s="644" t="s">
        <v>329</v>
      </c>
      <c r="CG32" s="645"/>
      <c r="CH32" s="645"/>
      <c r="CI32" s="645"/>
      <c r="CJ32" s="645"/>
      <c r="CK32" s="645"/>
      <c r="CL32" s="645"/>
      <c r="CM32" s="645"/>
      <c r="CN32" s="645"/>
      <c r="CO32" s="645"/>
      <c r="CP32" s="645"/>
      <c r="CQ32" s="646"/>
      <c r="CR32" s="629" t="s">
        <v>131</v>
      </c>
      <c r="CS32" s="630"/>
      <c r="CT32" s="630"/>
      <c r="CU32" s="630"/>
      <c r="CV32" s="630"/>
      <c r="CW32" s="630"/>
      <c r="CX32" s="630"/>
      <c r="CY32" s="631"/>
      <c r="CZ32" s="634" t="s">
        <v>243</v>
      </c>
      <c r="DA32" s="663"/>
      <c r="DB32" s="663"/>
      <c r="DC32" s="671"/>
      <c r="DD32" s="638" t="s">
        <v>243</v>
      </c>
      <c r="DE32" s="630"/>
      <c r="DF32" s="630"/>
      <c r="DG32" s="630"/>
      <c r="DH32" s="630"/>
      <c r="DI32" s="630"/>
      <c r="DJ32" s="630"/>
      <c r="DK32" s="631"/>
      <c r="DL32" s="638" t="s">
        <v>139</v>
      </c>
      <c r="DM32" s="630"/>
      <c r="DN32" s="630"/>
      <c r="DO32" s="630"/>
      <c r="DP32" s="630"/>
      <c r="DQ32" s="630"/>
      <c r="DR32" s="630"/>
      <c r="DS32" s="630"/>
      <c r="DT32" s="630"/>
      <c r="DU32" s="630"/>
      <c r="DV32" s="631"/>
      <c r="DW32" s="634" t="s">
        <v>139</v>
      </c>
      <c r="DX32" s="663"/>
      <c r="DY32" s="663"/>
      <c r="DZ32" s="663"/>
      <c r="EA32" s="663"/>
      <c r="EB32" s="663"/>
      <c r="EC32" s="664"/>
    </row>
    <row r="33" spans="2:133" ht="11.25" customHeight="1" x14ac:dyDescent="0.15">
      <c r="B33" s="665" t="s">
        <v>330</v>
      </c>
      <c r="C33" s="666"/>
      <c r="D33" s="666"/>
      <c r="E33" s="666"/>
      <c r="F33" s="666"/>
      <c r="G33" s="666"/>
      <c r="H33" s="666"/>
      <c r="I33" s="666"/>
      <c r="J33" s="666"/>
      <c r="K33" s="666"/>
      <c r="L33" s="666"/>
      <c r="M33" s="666"/>
      <c r="N33" s="666"/>
      <c r="O33" s="666"/>
      <c r="P33" s="666"/>
      <c r="Q33" s="667"/>
      <c r="R33" s="629" t="s">
        <v>131</v>
      </c>
      <c r="S33" s="630"/>
      <c r="T33" s="630"/>
      <c r="U33" s="630"/>
      <c r="V33" s="630"/>
      <c r="W33" s="630"/>
      <c r="X33" s="630"/>
      <c r="Y33" s="631"/>
      <c r="Z33" s="632" t="s">
        <v>131</v>
      </c>
      <c r="AA33" s="632"/>
      <c r="AB33" s="632"/>
      <c r="AC33" s="632"/>
      <c r="AD33" s="633" t="s">
        <v>252</v>
      </c>
      <c r="AE33" s="633"/>
      <c r="AF33" s="633"/>
      <c r="AG33" s="633"/>
      <c r="AH33" s="633"/>
      <c r="AI33" s="633"/>
      <c r="AJ33" s="633"/>
      <c r="AK33" s="633"/>
      <c r="AL33" s="634" t="s">
        <v>131</v>
      </c>
      <c r="AM33" s="635"/>
      <c r="AN33" s="635"/>
      <c r="AO33" s="636"/>
      <c r="AP33" s="693"/>
      <c r="AQ33" s="694"/>
      <c r="AR33" s="694"/>
      <c r="AS33" s="694"/>
      <c r="AT33" s="697"/>
      <c r="AU33" s="218"/>
      <c r="AV33" s="218"/>
      <c r="AW33" s="218"/>
      <c r="AX33" s="673" t="s">
        <v>331</v>
      </c>
      <c r="AY33" s="674"/>
      <c r="AZ33" s="674"/>
      <c r="BA33" s="674"/>
      <c r="BB33" s="674"/>
      <c r="BC33" s="674"/>
      <c r="BD33" s="674"/>
      <c r="BE33" s="674"/>
      <c r="BF33" s="675"/>
      <c r="BG33" s="699">
        <v>99.3</v>
      </c>
      <c r="BH33" s="700"/>
      <c r="BI33" s="700"/>
      <c r="BJ33" s="700"/>
      <c r="BK33" s="700"/>
      <c r="BL33" s="700"/>
      <c r="BM33" s="701">
        <v>94.7</v>
      </c>
      <c r="BN33" s="700"/>
      <c r="BO33" s="700"/>
      <c r="BP33" s="700"/>
      <c r="BQ33" s="702"/>
      <c r="BR33" s="699">
        <v>99</v>
      </c>
      <c r="BS33" s="700"/>
      <c r="BT33" s="700"/>
      <c r="BU33" s="700"/>
      <c r="BV33" s="700"/>
      <c r="BW33" s="700"/>
      <c r="BX33" s="701">
        <v>94.5</v>
      </c>
      <c r="BY33" s="700"/>
      <c r="BZ33" s="700"/>
      <c r="CA33" s="700"/>
      <c r="CB33" s="702"/>
      <c r="CD33" s="644" t="s">
        <v>332</v>
      </c>
      <c r="CE33" s="645"/>
      <c r="CF33" s="645"/>
      <c r="CG33" s="645"/>
      <c r="CH33" s="645"/>
      <c r="CI33" s="645"/>
      <c r="CJ33" s="645"/>
      <c r="CK33" s="645"/>
      <c r="CL33" s="645"/>
      <c r="CM33" s="645"/>
      <c r="CN33" s="645"/>
      <c r="CO33" s="645"/>
      <c r="CP33" s="645"/>
      <c r="CQ33" s="646"/>
      <c r="CR33" s="629">
        <v>18205633</v>
      </c>
      <c r="CS33" s="669"/>
      <c r="CT33" s="669"/>
      <c r="CU33" s="669"/>
      <c r="CV33" s="669"/>
      <c r="CW33" s="669"/>
      <c r="CX33" s="669"/>
      <c r="CY33" s="670"/>
      <c r="CZ33" s="634">
        <v>49.6</v>
      </c>
      <c r="DA33" s="663"/>
      <c r="DB33" s="663"/>
      <c r="DC33" s="671"/>
      <c r="DD33" s="638">
        <v>14465374</v>
      </c>
      <c r="DE33" s="669"/>
      <c r="DF33" s="669"/>
      <c r="DG33" s="669"/>
      <c r="DH33" s="669"/>
      <c r="DI33" s="669"/>
      <c r="DJ33" s="669"/>
      <c r="DK33" s="670"/>
      <c r="DL33" s="638">
        <v>9999775</v>
      </c>
      <c r="DM33" s="669"/>
      <c r="DN33" s="669"/>
      <c r="DO33" s="669"/>
      <c r="DP33" s="669"/>
      <c r="DQ33" s="669"/>
      <c r="DR33" s="669"/>
      <c r="DS33" s="669"/>
      <c r="DT33" s="669"/>
      <c r="DU33" s="669"/>
      <c r="DV33" s="670"/>
      <c r="DW33" s="634">
        <v>44.3</v>
      </c>
      <c r="DX33" s="663"/>
      <c r="DY33" s="663"/>
      <c r="DZ33" s="663"/>
      <c r="EA33" s="663"/>
      <c r="EB33" s="663"/>
      <c r="EC33" s="664"/>
    </row>
    <row r="34" spans="2:133" ht="11.25" customHeight="1" x14ac:dyDescent="0.15">
      <c r="B34" s="626" t="s">
        <v>333</v>
      </c>
      <c r="C34" s="627"/>
      <c r="D34" s="627"/>
      <c r="E34" s="627"/>
      <c r="F34" s="627"/>
      <c r="G34" s="627"/>
      <c r="H34" s="627"/>
      <c r="I34" s="627"/>
      <c r="J34" s="627"/>
      <c r="K34" s="627"/>
      <c r="L34" s="627"/>
      <c r="M34" s="627"/>
      <c r="N34" s="627"/>
      <c r="O34" s="627"/>
      <c r="P34" s="627"/>
      <c r="Q34" s="628"/>
      <c r="R34" s="629">
        <v>2114018</v>
      </c>
      <c r="S34" s="630"/>
      <c r="T34" s="630"/>
      <c r="U34" s="630"/>
      <c r="V34" s="630"/>
      <c r="W34" s="630"/>
      <c r="X34" s="630"/>
      <c r="Y34" s="631"/>
      <c r="Z34" s="632">
        <v>5.4</v>
      </c>
      <c r="AA34" s="632"/>
      <c r="AB34" s="632"/>
      <c r="AC34" s="632"/>
      <c r="AD34" s="633" t="s">
        <v>131</v>
      </c>
      <c r="AE34" s="633"/>
      <c r="AF34" s="633"/>
      <c r="AG34" s="633"/>
      <c r="AH34" s="633"/>
      <c r="AI34" s="633"/>
      <c r="AJ34" s="633"/>
      <c r="AK34" s="633"/>
      <c r="AL34" s="634" t="s">
        <v>131</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334</v>
      </c>
      <c r="CE34" s="645"/>
      <c r="CF34" s="645"/>
      <c r="CG34" s="645"/>
      <c r="CH34" s="645"/>
      <c r="CI34" s="645"/>
      <c r="CJ34" s="645"/>
      <c r="CK34" s="645"/>
      <c r="CL34" s="645"/>
      <c r="CM34" s="645"/>
      <c r="CN34" s="645"/>
      <c r="CO34" s="645"/>
      <c r="CP34" s="645"/>
      <c r="CQ34" s="646"/>
      <c r="CR34" s="629">
        <v>4673823</v>
      </c>
      <c r="CS34" s="630"/>
      <c r="CT34" s="630"/>
      <c r="CU34" s="630"/>
      <c r="CV34" s="630"/>
      <c r="CW34" s="630"/>
      <c r="CX34" s="630"/>
      <c r="CY34" s="631"/>
      <c r="CZ34" s="634">
        <v>12.7</v>
      </c>
      <c r="DA34" s="663"/>
      <c r="DB34" s="663"/>
      <c r="DC34" s="671"/>
      <c r="DD34" s="638">
        <v>3104827</v>
      </c>
      <c r="DE34" s="630"/>
      <c r="DF34" s="630"/>
      <c r="DG34" s="630"/>
      <c r="DH34" s="630"/>
      <c r="DI34" s="630"/>
      <c r="DJ34" s="630"/>
      <c r="DK34" s="631"/>
      <c r="DL34" s="638">
        <v>2748286</v>
      </c>
      <c r="DM34" s="630"/>
      <c r="DN34" s="630"/>
      <c r="DO34" s="630"/>
      <c r="DP34" s="630"/>
      <c r="DQ34" s="630"/>
      <c r="DR34" s="630"/>
      <c r="DS34" s="630"/>
      <c r="DT34" s="630"/>
      <c r="DU34" s="630"/>
      <c r="DV34" s="631"/>
      <c r="DW34" s="634">
        <v>12.2</v>
      </c>
      <c r="DX34" s="663"/>
      <c r="DY34" s="663"/>
      <c r="DZ34" s="663"/>
      <c r="EA34" s="663"/>
      <c r="EB34" s="663"/>
      <c r="EC34" s="664"/>
    </row>
    <row r="35" spans="2:133" ht="11.25" customHeight="1" x14ac:dyDescent="0.15">
      <c r="B35" s="626" t="s">
        <v>335</v>
      </c>
      <c r="C35" s="627"/>
      <c r="D35" s="627"/>
      <c r="E35" s="627"/>
      <c r="F35" s="627"/>
      <c r="G35" s="627"/>
      <c r="H35" s="627"/>
      <c r="I35" s="627"/>
      <c r="J35" s="627"/>
      <c r="K35" s="627"/>
      <c r="L35" s="627"/>
      <c r="M35" s="627"/>
      <c r="N35" s="627"/>
      <c r="O35" s="627"/>
      <c r="P35" s="627"/>
      <c r="Q35" s="628"/>
      <c r="R35" s="629">
        <v>202663</v>
      </c>
      <c r="S35" s="630"/>
      <c r="T35" s="630"/>
      <c r="U35" s="630"/>
      <c r="V35" s="630"/>
      <c r="W35" s="630"/>
      <c r="X35" s="630"/>
      <c r="Y35" s="631"/>
      <c r="Z35" s="632">
        <v>0.5</v>
      </c>
      <c r="AA35" s="632"/>
      <c r="AB35" s="632"/>
      <c r="AC35" s="632"/>
      <c r="AD35" s="633">
        <v>29798</v>
      </c>
      <c r="AE35" s="633"/>
      <c r="AF35" s="633"/>
      <c r="AG35" s="633"/>
      <c r="AH35" s="633"/>
      <c r="AI35" s="633"/>
      <c r="AJ35" s="633"/>
      <c r="AK35" s="633"/>
      <c r="AL35" s="634">
        <v>0.1</v>
      </c>
      <c r="AM35" s="635"/>
      <c r="AN35" s="635"/>
      <c r="AO35" s="636"/>
      <c r="AP35" s="221"/>
      <c r="AQ35" s="608" t="s">
        <v>336</v>
      </c>
      <c r="AR35" s="609"/>
      <c r="AS35" s="609"/>
      <c r="AT35" s="609"/>
      <c r="AU35" s="609"/>
      <c r="AV35" s="609"/>
      <c r="AW35" s="609"/>
      <c r="AX35" s="609"/>
      <c r="AY35" s="609"/>
      <c r="AZ35" s="609"/>
      <c r="BA35" s="609"/>
      <c r="BB35" s="609"/>
      <c r="BC35" s="609"/>
      <c r="BD35" s="609"/>
      <c r="BE35" s="609"/>
      <c r="BF35" s="610"/>
      <c r="BG35" s="608" t="s">
        <v>337</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338</v>
      </c>
      <c r="CE35" s="645"/>
      <c r="CF35" s="645"/>
      <c r="CG35" s="645"/>
      <c r="CH35" s="645"/>
      <c r="CI35" s="645"/>
      <c r="CJ35" s="645"/>
      <c r="CK35" s="645"/>
      <c r="CL35" s="645"/>
      <c r="CM35" s="645"/>
      <c r="CN35" s="645"/>
      <c r="CO35" s="645"/>
      <c r="CP35" s="645"/>
      <c r="CQ35" s="646"/>
      <c r="CR35" s="629">
        <v>1456030</v>
      </c>
      <c r="CS35" s="669"/>
      <c r="CT35" s="669"/>
      <c r="CU35" s="669"/>
      <c r="CV35" s="669"/>
      <c r="CW35" s="669"/>
      <c r="CX35" s="669"/>
      <c r="CY35" s="670"/>
      <c r="CZ35" s="634">
        <v>4</v>
      </c>
      <c r="DA35" s="663"/>
      <c r="DB35" s="663"/>
      <c r="DC35" s="671"/>
      <c r="DD35" s="638">
        <v>1298525</v>
      </c>
      <c r="DE35" s="669"/>
      <c r="DF35" s="669"/>
      <c r="DG35" s="669"/>
      <c r="DH35" s="669"/>
      <c r="DI35" s="669"/>
      <c r="DJ35" s="669"/>
      <c r="DK35" s="670"/>
      <c r="DL35" s="638">
        <v>1265084</v>
      </c>
      <c r="DM35" s="669"/>
      <c r="DN35" s="669"/>
      <c r="DO35" s="669"/>
      <c r="DP35" s="669"/>
      <c r="DQ35" s="669"/>
      <c r="DR35" s="669"/>
      <c r="DS35" s="669"/>
      <c r="DT35" s="669"/>
      <c r="DU35" s="669"/>
      <c r="DV35" s="670"/>
      <c r="DW35" s="634">
        <v>5.6</v>
      </c>
      <c r="DX35" s="663"/>
      <c r="DY35" s="663"/>
      <c r="DZ35" s="663"/>
      <c r="EA35" s="663"/>
      <c r="EB35" s="663"/>
      <c r="EC35" s="664"/>
    </row>
    <row r="36" spans="2:133" ht="11.25" customHeight="1" x14ac:dyDescent="0.15">
      <c r="B36" s="626" t="s">
        <v>339</v>
      </c>
      <c r="C36" s="627"/>
      <c r="D36" s="627"/>
      <c r="E36" s="627"/>
      <c r="F36" s="627"/>
      <c r="G36" s="627"/>
      <c r="H36" s="627"/>
      <c r="I36" s="627"/>
      <c r="J36" s="627"/>
      <c r="K36" s="627"/>
      <c r="L36" s="627"/>
      <c r="M36" s="627"/>
      <c r="N36" s="627"/>
      <c r="O36" s="627"/>
      <c r="P36" s="627"/>
      <c r="Q36" s="628"/>
      <c r="R36" s="629">
        <v>94769</v>
      </c>
      <c r="S36" s="630"/>
      <c r="T36" s="630"/>
      <c r="U36" s="630"/>
      <c r="V36" s="630"/>
      <c r="W36" s="630"/>
      <c r="X36" s="630"/>
      <c r="Y36" s="631"/>
      <c r="Z36" s="632">
        <v>0.2</v>
      </c>
      <c r="AA36" s="632"/>
      <c r="AB36" s="632"/>
      <c r="AC36" s="632"/>
      <c r="AD36" s="633" t="s">
        <v>131</v>
      </c>
      <c r="AE36" s="633"/>
      <c r="AF36" s="633"/>
      <c r="AG36" s="633"/>
      <c r="AH36" s="633"/>
      <c r="AI36" s="633"/>
      <c r="AJ36" s="633"/>
      <c r="AK36" s="633"/>
      <c r="AL36" s="634" t="s">
        <v>243</v>
      </c>
      <c r="AM36" s="635"/>
      <c r="AN36" s="635"/>
      <c r="AO36" s="636"/>
      <c r="AP36" s="221"/>
      <c r="AQ36" s="703" t="s">
        <v>340</v>
      </c>
      <c r="AR36" s="704"/>
      <c r="AS36" s="704"/>
      <c r="AT36" s="704"/>
      <c r="AU36" s="704"/>
      <c r="AV36" s="704"/>
      <c r="AW36" s="704"/>
      <c r="AX36" s="704"/>
      <c r="AY36" s="705"/>
      <c r="AZ36" s="618">
        <v>5741280</v>
      </c>
      <c r="BA36" s="619"/>
      <c r="BB36" s="619"/>
      <c r="BC36" s="619"/>
      <c r="BD36" s="619"/>
      <c r="BE36" s="619"/>
      <c r="BF36" s="706"/>
      <c r="BG36" s="640" t="s">
        <v>341</v>
      </c>
      <c r="BH36" s="641"/>
      <c r="BI36" s="641"/>
      <c r="BJ36" s="641"/>
      <c r="BK36" s="641"/>
      <c r="BL36" s="641"/>
      <c r="BM36" s="641"/>
      <c r="BN36" s="641"/>
      <c r="BO36" s="641"/>
      <c r="BP36" s="641"/>
      <c r="BQ36" s="641"/>
      <c r="BR36" s="641"/>
      <c r="BS36" s="641"/>
      <c r="BT36" s="641"/>
      <c r="BU36" s="642"/>
      <c r="BV36" s="618">
        <v>64118</v>
      </c>
      <c r="BW36" s="619"/>
      <c r="BX36" s="619"/>
      <c r="BY36" s="619"/>
      <c r="BZ36" s="619"/>
      <c r="CA36" s="619"/>
      <c r="CB36" s="706"/>
      <c r="CD36" s="644" t="s">
        <v>342</v>
      </c>
      <c r="CE36" s="645"/>
      <c r="CF36" s="645"/>
      <c r="CG36" s="645"/>
      <c r="CH36" s="645"/>
      <c r="CI36" s="645"/>
      <c r="CJ36" s="645"/>
      <c r="CK36" s="645"/>
      <c r="CL36" s="645"/>
      <c r="CM36" s="645"/>
      <c r="CN36" s="645"/>
      <c r="CO36" s="645"/>
      <c r="CP36" s="645"/>
      <c r="CQ36" s="646"/>
      <c r="CR36" s="629">
        <v>6126555</v>
      </c>
      <c r="CS36" s="630"/>
      <c r="CT36" s="630"/>
      <c r="CU36" s="630"/>
      <c r="CV36" s="630"/>
      <c r="CW36" s="630"/>
      <c r="CX36" s="630"/>
      <c r="CY36" s="631"/>
      <c r="CZ36" s="634">
        <v>16.7</v>
      </c>
      <c r="DA36" s="663"/>
      <c r="DB36" s="663"/>
      <c r="DC36" s="671"/>
      <c r="DD36" s="638">
        <v>5149723</v>
      </c>
      <c r="DE36" s="630"/>
      <c r="DF36" s="630"/>
      <c r="DG36" s="630"/>
      <c r="DH36" s="630"/>
      <c r="DI36" s="630"/>
      <c r="DJ36" s="630"/>
      <c r="DK36" s="631"/>
      <c r="DL36" s="638">
        <v>4195830</v>
      </c>
      <c r="DM36" s="630"/>
      <c r="DN36" s="630"/>
      <c r="DO36" s="630"/>
      <c r="DP36" s="630"/>
      <c r="DQ36" s="630"/>
      <c r="DR36" s="630"/>
      <c r="DS36" s="630"/>
      <c r="DT36" s="630"/>
      <c r="DU36" s="630"/>
      <c r="DV36" s="631"/>
      <c r="DW36" s="634">
        <v>18.600000000000001</v>
      </c>
      <c r="DX36" s="663"/>
      <c r="DY36" s="663"/>
      <c r="DZ36" s="663"/>
      <c r="EA36" s="663"/>
      <c r="EB36" s="663"/>
      <c r="EC36" s="664"/>
    </row>
    <row r="37" spans="2:133" ht="11.25" customHeight="1" x14ac:dyDescent="0.15">
      <c r="B37" s="626" t="s">
        <v>343</v>
      </c>
      <c r="C37" s="627"/>
      <c r="D37" s="627"/>
      <c r="E37" s="627"/>
      <c r="F37" s="627"/>
      <c r="G37" s="627"/>
      <c r="H37" s="627"/>
      <c r="I37" s="627"/>
      <c r="J37" s="627"/>
      <c r="K37" s="627"/>
      <c r="L37" s="627"/>
      <c r="M37" s="627"/>
      <c r="N37" s="627"/>
      <c r="O37" s="627"/>
      <c r="P37" s="627"/>
      <c r="Q37" s="628"/>
      <c r="R37" s="629">
        <v>1095993</v>
      </c>
      <c r="S37" s="630"/>
      <c r="T37" s="630"/>
      <c r="U37" s="630"/>
      <c r="V37" s="630"/>
      <c r="W37" s="630"/>
      <c r="X37" s="630"/>
      <c r="Y37" s="631"/>
      <c r="Z37" s="632">
        <v>2.8</v>
      </c>
      <c r="AA37" s="632"/>
      <c r="AB37" s="632"/>
      <c r="AC37" s="632"/>
      <c r="AD37" s="633" t="s">
        <v>131</v>
      </c>
      <c r="AE37" s="633"/>
      <c r="AF37" s="633"/>
      <c r="AG37" s="633"/>
      <c r="AH37" s="633"/>
      <c r="AI37" s="633"/>
      <c r="AJ37" s="633"/>
      <c r="AK37" s="633"/>
      <c r="AL37" s="634" t="s">
        <v>252</v>
      </c>
      <c r="AM37" s="635"/>
      <c r="AN37" s="635"/>
      <c r="AO37" s="636"/>
      <c r="AQ37" s="707" t="s">
        <v>344</v>
      </c>
      <c r="AR37" s="708"/>
      <c r="AS37" s="708"/>
      <c r="AT37" s="708"/>
      <c r="AU37" s="708"/>
      <c r="AV37" s="708"/>
      <c r="AW37" s="708"/>
      <c r="AX37" s="708"/>
      <c r="AY37" s="709"/>
      <c r="AZ37" s="629">
        <v>1568021</v>
      </c>
      <c r="BA37" s="630"/>
      <c r="BB37" s="630"/>
      <c r="BC37" s="630"/>
      <c r="BD37" s="669"/>
      <c r="BE37" s="669"/>
      <c r="BF37" s="687"/>
      <c r="BG37" s="644" t="s">
        <v>345</v>
      </c>
      <c r="BH37" s="645"/>
      <c r="BI37" s="645"/>
      <c r="BJ37" s="645"/>
      <c r="BK37" s="645"/>
      <c r="BL37" s="645"/>
      <c r="BM37" s="645"/>
      <c r="BN37" s="645"/>
      <c r="BO37" s="645"/>
      <c r="BP37" s="645"/>
      <c r="BQ37" s="645"/>
      <c r="BR37" s="645"/>
      <c r="BS37" s="645"/>
      <c r="BT37" s="645"/>
      <c r="BU37" s="646"/>
      <c r="BV37" s="629">
        <v>15156</v>
      </c>
      <c r="BW37" s="630"/>
      <c r="BX37" s="630"/>
      <c r="BY37" s="630"/>
      <c r="BZ37" s="630"/>
      <c r="CA37" s="630"/>
      <c r="CB37" s="639"/>
      <c r="CD37" s="644" t="s">
        <v>346</v>
      </c>
      <c r="CE37" s="645"/>
      <c r="CF37" s="645"/>
      <c r="CG37" s="645"/>
      <c r="CH37" s="645"/>
      <c r="CI37" s="645"/>
      <c r="CJ37" s="645"/>
      <c r="CK37" s="645"/>
      <c r="CL37" s="645"/>
      <c r="CM37" s="645"/>
      <c r="CN37" s="645"/>
      <c r="CO37" s="645"/>
      <c r="CP37" s="645"/>
      <c r="CQ37" s="646"/>
      <c r="CR37" s="629">
        <v>1619310</v>
      </c>
      <c r="CS37" s="669"/>
      <c r="CT37" s="669"/>
      <c r="CU37" s="669"/>
      <c r="CV37" s="669"/>
      <c r="CW37" s="669"/>
      <c r="CX37" s="669"/>
      <c r="CY37" s="670"/>
      <c r="CZ37" s="634">
        <v>4.4000000000000004</v>
      </c>
      <c r="DA37" s="663"/>
      <c r="DB37" s="663"/>
      <c r="DC37" s="671"/>
      <c r="DD37" s="638">
        <v>1569704</v>
      </c>
      <c r="DE37" s="669"/>
      <c r="DF37" s="669"/>
      <c r="DG37" s="669"/>
      <c r="DH37" s="669"/>
      <c r="DI37" s="669"/>
      <c r="DJ37" s="669"/>
      <c r="DK37" s="670"/>
      <c r="DL37" s="638">
        <v>1509690</v>
      </c>
      <c r="DM37" s="669"/>
      <c r="DN37" s="669"/>
      <c r="DO37" s="669"/>
      <c r="DP37" s="669"/>
      <c r="DQ37" s="669"/>
      <c r="DR37" s="669"/>
      <c r="DS37" s="669"/>
      <c r="DT37" s="669"/>
      <c r="DU37" s="669"/>
      <c r="DV37" s="670"/>
      <c r="DW37" s="634">
        <v>6.7</v>
      </c>
      <c r="DX37" s="663"/>
      <c r="DY37" s="663"/>
      <c r="DZ37" s="663"/>
      <c r="EA37" s="663"/>
      <c r="EB37" s="663"/>
      <c r="EC37" s="664"/>
    </row>
    <row r="38" spans="2:133" ht="11.25" customHeight="1" x14ac:dyDescent="0.15">
      <c r="B38" s="626" t="s">
        <v>347</v>
      </c>
      <c r="C38" s="627"/>
      <c r="D38" s="627"/>
      <c r="E38" s="627"/>
      <c r="F38" s="627"/>
      <c r="G38" s="627"/>
      <c r="H38" s="627"/>
      <c r="I38" s="627"/>
      <c r="J38" s="627"/>
      <c r="K38" s="627"/>
      <c r="L38" s="627"/>
      <c r="M38" s="627"/>
      <c r="N38" s="627"/>
      <c r="O38" s="627"/>
      <c r="P38" s="627"/>
      <c r="Q38" s="628"/>
      <c r="R38" s="629">
        <v>1786659</v>
      </c>
      <c r="S38" s="630"/>
      <c r="T38" s="630"/>
      <c r="U38" s="630"/>
      <c r="V38" s="630"/>
      <c r="W38" s="630"/>
      <c r="X38" s="630"/>
      <c r="Y38" s="631"/>
      <c r="Z38" s="632">
        <v>4.5999999999999996</v>
      </c>
      <c r="AA38" s="632"/>
      <c r="AB38" s="632"/>
      <c r="AC38" s="632"/>
      <c r="AD38" s="633" t="s">
        <v>139</v>
      </c>
      <c r="AE38" s="633"/>
      <c r="AF38" s="633"/>
      <c r="AG38" s="633"/>
      <c r="AH38" s="633"/>
      <c r="AI38" s="633"/>
      <c r="AJ38" s="633"/>
      <c r="AK38" s="633"/>
      <c r="AL38" s="634" t="s">
        <v>252</v>
      </c>
      <c r="AM38" s="635"/>
      <c r="AN38" s="635"/>
      <c r="AO38" s="636"/>
      <c r="AQ38" s="707" t="s">
        <v>348</v>
      </c>
      <c r="AR38" s="708"/>
      <c r="AS38" s="708"/>
      <c r="AT38" s="708"/>
      <c r="AU38" s="708"/>
      <c r="AV38" s="708"/>
      <c r="AW38" s="708"/>
      <c r="AX38" s="708"/>
      <c r="AY38" s="709"/>
      <c r="AZ38" s="629">
        <v>1302087</v>
      </c>
      <c r="BA38" s="630"/>
      <c r="BB38" s="630"/>
      <c r="BC38" s="630"/>
      <c r="BD38" s="669"/>
      <c r="BE38" s="669"/>
      <c r="BF38" s="687"/>
      <c r="BG38" s="644" t="s">
        <v>349</v>
      </c>
      <c r="BH38" s="645"/>
      <c r="BI38" s="645"/>
      <c r="BJ38" s="645"/>
      <c r="BK38" s="645"/>
      <c r="BL38" s="645"/>
      <c r="BM38" s="645"/>
      <c r="BN38" s="645"/>
      <c r="BO38" s="645"/>
      <c r="BP38" s="645"/>
      <c r="BQ38" s="645"/>
      <c r="BR38" s="645"/>
      <c r="BS38" s="645"/>
      <c r="BT38" s="645"/>
      <c r="BU38" s="646"/>
      <c r="BV38" s="629">
        <v>6353</v>
      </c>
      <c r="BW38" s="630"/>
      <c r="BX38" s="630"/>
      <c r="BY38" s="630"/>
      <c r="BZ38" s="630"/>
      <c r="CA38" s="630"/>
      <c r="CB38" s="639"/>
      <c r="CD38" s="644" t="s">
        <v>350</v>
      </c>
      <c r="CE38" s="645"/>
      <c r="CF38" s="645"/>
      <c r="CG38" s="645"/>
      <c r="CH38" s="645"/>
      <c r="CI38" s="645"/>
      <c r="CJ38" s="645"/>
      <c r="CK38" s="645"/>
      <c r="CL38" s="645"/>
      <c r="CM38" s="645"/>
      <c r="CN38" s="645"/>
      <c r="CO38" s="645"/>
      <c r="CP38" s="645"/>
      <c r="CQ38" s="646"/>
      <c r="CR38" s="629">
        <v>2488215</v>
      </c>
      <c r="CS38" s="630"/>
      <c r="CT38" s="630"/>
      <c r="CU38" s="630"/>
      <c r="CV38" s="630"/>
      <c r="CW38" s="630"/>
      <c r="CX38" s="630"/>
      <c r="CY38" s="631"/>
      <c r="CZ38" s="634">
        <v>6.8</v>
      </c>
      <c r="DA38" s="663"/>
      <c r="DB38" s="663"/>
      <c r="DC38" s="671"/>
      <c r="DD38" s="638">
        <v>2137822</v>
      </c>
      <c r="DE38" s="630"/>
      <c r="DF38" s="630"/>
      <c r="DG38" s="630"/>
      <c r="DH38" s="630"/>
      <c r="DI38" s="630"/>
      <c r="DJ38" s="630"/>
      <c r="DK38" s="631"/>
      <c r="DL38" s="638">
        <v>1790575</v>
      </c>
      <c r="DM38" s="630"/>
      <c r="DN38" s="630"/>
      <c r="DO38" s="630"/>
      <c r="DP38" s="630"/>
      <c r="DQ38" s="630"/>
      <c r="DR38" s="630"/>
      <c r="DS38" s="630"/>
      <c r="DT38" s="630"/>
      <c r="DU38" s="630"/>
      <c r="DV38" s="631"/>
      <c r="DW38" s="634">
        <v>7.9</v>
      </c>
      <c r="DX38" s="663"/>
      <c r="DY38" s="663"/>
      <c r="DZ38" s="663"/>
      <c r="EA38" s="663"/>
      <c r="EB38" s="663"/>
      <c r="EC38" s="664"/>
    </row>
    <row r="39" spans="2:133" ht="11.25" customHeight="1" x14ac:dyDescent="0.15">
      <c r="B39" s="626" t="s">
        <v>351</v>
      </c>
      <c r="C39" s="627"/>
      <c r="D39" s="627"/>
      <c r="E39" s="627"/>
      <c r="F39" s="627"/>
      <c r="G39" s="627"/>
      <c r="H39" s="627"/>
      <c r="I39" s="627"/>
      <c r="J39" s="627"/>
      <c r="K39" s="627"/>
      <c r="L39" s="627"/>
      <c r="M39" s="627"/>
      <c r="N39" s="627"/>
      <c r="O39" s="627"/>
      <c r="P39" s="627"/>
      <c r="Q39" s="628"/>
      <c r="R39" s="629">
        <v>944958</v>
      </c>
      <c r="S39" s="630"/>
      <c r="T39" s="630"/>
      <c r="U39" s="630"/>
      <c r="V39" s="630"/>
      <c r="W39" s="630"/>
      <c r="X39" s="630"/>
      <c r="Y39" s="631"/>
      <c r="Z39" s="632">
        <v>2.4</v>
      </c>
      <c r="AA39" s="632"/>
      <c r="AB39" s="632"/>
      <c r="AC39" s="632"/>
      <c r="AD39" s="633">
        <v>108</v>
      </c>
      <c r="AE39" s="633"/>
      <c r="AF39" s="633"/>
      <c r="AG39" s="633"/>
      <c r="AH39" s="633"/>
      <c r="AI39" s="633"/>
      <c r="AJ39" s="633"/>
      <c r="AK39" s="633"/>
      <c r="AL39" s="634">
        <v>0</v>
      </c>
      <c r="AM39" s="635"/>
      <c r="AN39" s="635"/>
      <c r="AO39" s="636"/>
      <c r="AQ39" s="707" t="s">
        <v>352</v>
      </c>
      <c r="AR39" s="708"/>
      <c r="AS39" s="708"/>
      <c r="AT39" s="708"/>
      <c r="AU39" s="708"/>
      <c r="AV39" s="708"/>
      <c r="AW39" s="708"/>
      <c r="AX39" s="708"/>
      <c r="AY39" s="709"/>
      <c r="AZ39" s="629">
        <v>382957</v>
      </c>
      <c r="BA39" s="630"/>
      <c r="BB39" s="630"/>
      <c r="BC39" s="630"/>
      <c r="BD39" s="669"/>
      <c r="BE39" s="669"/>
      <c r="BF39" s="687"/>
      <c r="BG39" s="644" t="s">
        <v>353</v>
      </c>
      <c r="BH39" s="645"/>
      <c r="BI39" s="645"/>
      <c r="BJ39" s="645"/>
      <c r="BK39" s="645"/>
      <c r="BL39" s="645"/>
      <c r="BM39" s="645"/>
      <c r="BN39" s="645"/>
      <c r="BO39" s="645"/>
      <c r="BP39" s="645"/>
      <c r="BQ39" s="645"/>
      <c r="BR39" s="645"/>
      <c r="BS39" s="645"/>
      <c r="BT39" s="645"/>
      <c r="BU39" s="646"/>
      <c r="BV39" s="629">
        <v>9728</v>
      </c>
      <c r="BW39" s="630"/>
      <c r="BX39" s="630"/>
      <c r="BY39" s="630"/>
      <c r="BZ39" s="630"/>
      <c r="CA39" s="630"/>
      <c r="CB39" s="639"/>
      <c r="CD39" s="644" t="s">
        <v>354</v>
      </c>
      <c r="CE39" s="645"/>
      <c r="CF39" s="645"/>
      <c r="CG39" s="645"/>
      <c r="CH39" s="645"/>
      <c r="CI39" s="645"/>
      <c r="CJ39" s="645"/>
      <c r="CK39" s="645"/>
      <c r="CL39" s="645"/>
      <c r="CM39" s="645"/>
      <c r="CN39" s="645"/>
      <c r="CO39" s="645"/>
      <c r="CP39" s="645"/>
      <c r="CQ39" s="646"/>
      <c r="CR39" s="629">
        <v>2212932</v>
      </c>
      <c r="CS39" s="669"/>
      <c r="CT39" s="669"/>
      <c r="CU39" s="669"/>
      <c r="CV39" s="669"/>
      <c r="CW39" s="669"/>
      <c r="CX39" s="669"/>
      <c r="CY39" s="670"/>
      <c r="CZ39" s="634">
        <v>6</v>
      </c>
      <c r="DA39" s="663"/>
      <c r="DB39" s="663"/>
      <c r="DC39" s="671"/>
      <c r="DD39" s="638">
        <v>2017362</v>
      </c>
      <c r="DE39" s="669"/>
      <c r="DF39" s="669"/>
      <c r="DG39" s="669"/>
      <c r="DH39" s="669"/>
      <c r="DI39" s="669"/>
      <c r="DJ39" s="669"/>
      <c r="DK39" s="670"/>
      <c r="DL39" s="638" t="s">
        <v>131</v>
      </c>
      <c r="DM39" s="669"/>
      <c r="DN39" s="669"/>
      <c r="DO39" s="669"/>
      <c r="DP39" s="669"/>
      <c r="DQ39" s="669"/>
      <c r="DR39" s="669"/>
      <c r="DS39" s="669"/>
      <c r="DT39" s="669"/>
      <c r="DU39" s="669"/>
      <c r="DV39" s="670"/>
      <c r="DW39" s="634" t="s">
        <v>264</v>
      </c>
      <c r="DX39" s="663"/>
      <c r="DY39" s="663"/>
      <c r="DZ39" s="663"/>
      <c r="EA39" s="663"/>
      <c r="EB39" s="663"/>
      <c r="EC39" s="664"/>
    </row>
    <row r="40" spans="2:133" ht="11.25" customHeight="1" x14ac:dyDescent="0.15">
      <c r="B40" s="626" t="s">
        <v>355</v>
      </c>
      <c r="C40" s="627"/>
      <c r="D40" s="627"/>
      <c r="E40" s="627"/>
      <c r="F40" s="627"/>
      <c r="G40" s="627"/>
      <c r="H40" s="627"/>
      <c r="I40" s="627"/>
      <c r="J40" s="627"/>
      <c r="K40" s="627"/>
      <c r="L40" s="627"/>
      <c r="M40" s="627"/>
      <c r="N40" s="627"/>
      <c r="O40" s="627"/>
      <c r="P40" s="627"/>
      <c r="Q40" s="628"/>
      <c r="R40" s="629">
        <v>3352280</v>
      </c>
      <c r="S40" s="630"/>
      <c r="T40" s="630"/>
      <c r="U40" s="630"/>
      <c r="V40" s="630"/>
      <c r="W40" s="630"/>
      <c r="X40" s="630"/>
      <c r="Y40" s="631"/>
      <c r="Z40" s="632">
        <v>8.6</v>
      </c>
      <c r="AA40" s="632"/>
      <c r="AB40" s="632"/>
      <c r="AC40" s="632"/>
      <c r="AD40" s="633" t="s">
        <v>243</v>
      </c>
      <c r="AE40" s="633"/>
      <c r="AF40" s="633"/>
      <c r="AG40" s="633"/>
      <c r="AH40" s="633"/>
      <c r="AI40" s="633"/>
      <c r="AJ40" s="633"/>
      <c r="AK40" s="633"/>
      <c r="AL40" s="634" t="s">
        <v>131</v>
      </c>
      <c r="AM40" s="635"/>
      <c r="AN40" s="635"/>
      <c r="AO40" s="636"/>
      <c r="AQ40" s="707" t="s">
        <v>356</v>
      </c>
      <c r="AR40" s="708"/>
      <c r="AS40" s="708"/>
      <c r="AT40" s="708"/>
      <c r="AU40" s="708"/>
      <c r="AV40" s="708"/>
      <c r="AW40" s="708"/>
      <c r="AX40" s="708"/>
      <c r="AY40" s="709"/>
      <c r="AZ40" s="629">
        <v>100817</v>
      </c>
      <c r="BA40" s="630"/>
      <c r="BB40" s="630"/>
      <c r="BC40" s="630"/>
      <c r="BD40" s="669"/>
      <c r="BE40" s="669"/>
      <c r="BF40" s="687"/>
      <c r="BG40" s="710" t="s">
        <v>357</v>
      </c>
      <c r="BH40" s="711"/>
      <c r="BI40" s="711"/>
      <c r="BJ40" s="711"/>
      <c r="BK40" s="711"/>
      <c r="BL40" s="222"/>
      <c r="BM40" s="645" t="s">
        <v>358</v>
      </c>
      <c r="BN40" s="645"/>
      <c r="BO40" s="645"/>
      <c r="BP40" s="645"/>
      <c r="BQ40" s="645"/>
      <c r="BR40" s="645"/>
      <c r="BS40" s="645"/>
      <c r="BT40" s="645"/>
      <c r="BU40" s="646"/>
      <c r="BV40" s="629">
        <v>98</v>
      </c>
      <c r="BW40" s="630"/>
      <c r="BX40" s="630"/>
      <c r="BY40" s="630"/>
      <c r="BZ40" s="630"/>
      <c r="CA40" s="630"/>
      <c r="CB40" s="639"/>
      <c r="CD40" s="644" t="s">
        <v>359</v>
      </c>
      <c r="CE40" s="645"/>
      <c r="CF40" s="645"/>
      <c r="CG40" s="645"/>
      <c r="CH40" s="645"/>
      <c r="CI40" s="645"/>
      <c r="CJ40" s="645"/>
      <c r="CK40" s="645"/>
      <c r="CL40" s="645"/>
      <c r="CM40" s="645"/>
      <c r="CN40" s="645"/>
      <c r="CO40" s="645"/>
      <c r="CP40" s="645"/>
      <c r="CQ40" s="646"/>
      <c r="CR40" s="629">
        <v>1248078</v>
      </c>
      <c r="CS40" s="630"/>
      <c r="CT40" s="630"/>
      <c r="CU40" s="630"/>
      <c r="CV40" s="630"/>
      <c r="CW40" s="630"/>
      <c r="CX40" s="630"/>
      <c r="CY40" s="631"/>
      <c r="CZ40" s="634">
        <v>3.4</v>
      </c>
      <c r="DA40" s="663"/>
      <c r="DB40" s="663"/>
      <c r="DC40" s="671"/>
      <c r="DD40" s="638">
        <v>757115</v>
      </c>
      <c r="DE40" s="630"/>
      <c r="DF40" s="630"/>
      <c r="DG40" s="630"/>
      <c r="DH40" s="630"/>
      <c r="DI40" s="630"/>
      <c r="DJ40" s="630"/>
      <c r="DK40" s="631"/>
      <c r="DL40" s="638" t="s">
        <v>131</v>
      </c>
      <c r="DM40" s="630"/>
      <c r="DN40" s="630"/>
      <c r="DO40" s="630"/>
      <c r="DP40" s="630"/>
      <c r="DQ40" s="630"/>
      <c r="DR40" s="630"/>
      <c r="DS40" s="630"/>
      <c r="DT40" s="630"/>
      <c r="DU40" s="630"/>
      <c r="DV40" s="631"/>
      <c r="DW40" s="634" t="s">
        <v>243</v>
      </c>
      <c r="DX40" s="663"/>
      <c r="DY40" s="663"/>
      <c r="DZ40" s="663"/>
      <c r="EA40" s="663"/>
      <c r="EB40" s="663"/>
      <c r="EC40" s="664"/>
    </row>
    <row r="41" spans="2:133" ht="11.25" customHeight="1" x14ac:dyDescent="0.15">
      <c r="B41" s="626" t="s">
        <v>360</v>
      </c>
      <c r="C41" s="627"/>
      <c r="D41" s="627"/>
      <c r="E41" s="627"/>
      <c r="F41" s="627"/>
      <c r="G41" s="627"/>
      <c r="H41" s="627"/>
      <c r="I41" s="627"/>
      <c r="J41" s="627"/>
      <c r="K41" s="627"/>
      <c r="L41" s="627"/>
      <c r="M41" s="627"/>
      <c r="N41" s="627"/>
      <c r="O41" s="627"/>
      <c r="P41" s="627"/>
      <c r="Q41" s="628"/>
      <c r="R41" s="629" t="s">
        <v>131</v>
      </c>
      <c r="S41" s="630"/>
      <c r="T41" s="630"/>
      <c r="U41" s="630"/>
      <c r="V41" s="630"/>
      <c r="W41" s="630"/>
      <c r="X41" s="630"/>
      <c r="Y41" s="631"/>
      <c r="Z41" s="632" t="s">
        <v>139</v>
      </c>
      <c r="AA41" s="632"/>
      <c r="AB41" s="632"/>
      <c r="AC41" s="632"/>
      <c r="AD41" s="633" t="s">
        <v>243</v>
      </c>
      <c r="AE41" s="633"/>
      <c r="AF41" s="633"/>
      <c r="AG41" s="633"/>
      <c r="AH41" s="633"/>
      <c r="AI41" s="633"/>
      <c r="AJ41" s="633"/>
      <c r="AK41" s="633"/>
      <c r="AL41" s="634" t="s">
        <v>264</v>
      </c>
      <c r="AM41" s="635"/>
      <c r="AN41" s="635"/>
      <c r="AO41" s="636"/>
      <c r="AQ41" s="707" t="s">
        <v>361</v>
      </c>
      <c r="AR41" s="708"/>
      <c r="AS41" s="708"/>
      <c r="AT41" s="708"/>
      <c r="AU41" s="708"/>
      <c r="AV41" s="708"/>
      <c r="AW41" s="708"/>
      <c r="AX41" s="708"/>
      <c r="AY41" s="709"/>
      <c r="AZ41" s="629">
        <v>496951</v>
      </c>
      <c r="BA41" s="630"/>
      <c r="BB41" s="630"/>
      <c r="BC41" s="630"/>
      <c r="BD41" s="669"/>
      <c r="BE41" s="669"/>
      <c r="BF41" s="687"/>
      <c r="BG41" s="710"/>
      <c r="BH41" s="711"/>
      <c r="BI41" s="711"/>
      <c r="BJ41" s="711"/>
      <c r="BK41" s="711"/>
      <c r="BL41" s="222"/>
      <c r="BM41" s="645" t="s">
        <v>362</v>
      </c>
      <c r="BN41" s="645"/>
      <c r="BO41" s="645"/>
      <c r="BP41" s="645"/>
      <c r="BQ41" s="645"/>
      <c r="BR41" s="645"/>
      <c r="BS41" s="645"/>
      <c r="BT41" s="645"/>
      <c r="BU41" s="646"/>
      <c r="BV41" s="629" t="s">
        <v>131</v>
      </c>
      <c r="BW41" s="630"/>
      <c r="BX41" s="630"/>
      <c r="BY41" s="630"/>
      <c r="BZ41" s="630"/>
      <c r="CA41" s="630"/>
      <c r="CB41" s="639"/>
      <c r="CD41" s="644" t="s">
        <v>363</v>
      </c>
      <c r="CE41" s="645"/>
      <c r="CF41" s="645"/>
      <c r="CG41" s="645"/>
      <c r="CH41" s="645"/>
      <c r="CI41" s="645"/>
      <c r="CJ41" s="645"/>
      <c r="CK41" s="645"/>
      <c r="CL41" s="645"/>
      <c r="CM41" s="645"/>
      <c r="CN41" s="645"/>
      <c r="CO41" s="645"/>
      <c r="CP41" s="645"/>
      <c r="CQ41" s="646"/>
      <c r="CR41" s="629" t="s">
        <v>139</v>
      </c>
      <c r="CS41" s="669"/>
      <c r="CT41" s="669"/>
      <c r="CU41" s="669"/>
      <c r="CV41" s="669"/>
      <c r="CW41" s="669"/>
      <c r="CX41" s="669"/>
      <c r="CY41" s="670"/>
      <c r="CZ41" s="634" t="s">
        <v>139</v>
      </c>
      <c r="DA41" s="663"/>
      <c r="DB41" s="663"/>
      <c r="DC41" s="671"/>
      <c r="DD41" s="638" t="s">
        <v>131</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364</v>
      </c>
      <c r="C42" s="627"/>
      <c r="D42" s="627"/>
      <c r="E42" s="627"/>
      <c r="F42" s="627"/>
      <c r="G42" s="627"/>
      <c r="H42" s="627"/>
      <c r="I42" s="627"/>
      <c r="J42" s="627"/>
      <c r="K42" s="627"/>
      <c r="L42" s="627"/>
      <c r="M42" s="627"/>
      <c r="N42" s="627"/>
      <c r="O42" s="627"/>
      <c r="P42" s="627"/>
      <c r="Q42" s="628"/>
      <c r="R42" s="629" t="s">
        <v>264</v>
      </c>
      <c r="S42" s="630"/>
      <c r="T42" s="630"/>
      <c r="U42" s="630"/>
      <c r="V42" s="630"/>
      <c r="W42" s="630"/>
      <c r="X42" s="630"/>
      <c r="Y42" s="631"/>
      <c r="Z42" s="632" t="s">
        <v>264</v>
      </c>
      <c r="AA42" s="632"/>
      <c r="AB42" s="632"/>
      <c r="AC42" s="632"/>
      <c r="AD42" s="633" t="s">
        <v>139</v>
      </c>
      <c r="AE42" s="633"/>
      <c r="AF42" s="633"/>
      <c r="AG42" s="633"/>
      <c r="AH42" s="633"/>
      <c r="AI42" s="633"/>
      <c r="AJ42" s="633"/>
      <c r="AK42" s="633"/>
      <c r="AL42" s="634" t="s">
        <v>131</v>
      </c>
      <c r="AM42" s="635"/>
      <c r="AN42" s="635"/>
      <c r="AO42" s="636"/>
      <c r="AQ42" s="714" t="s">
        <v>365</v>
      </c>
      <c r="AR42" s="715"/>
      <c r="AS42" s="715"/>
      <c r="AT42" s="715"/>
      <c r="AU42" s="715"/>
      <c r="AV42" s="715"/>
      <c r="AW42" s="715"/>
      <c r="AX42" s="715"/>
      <c r="AY42" s="716"/>
      <c r="AZ42" s="723">
        <v>1890447</v>
      </c>
      <c r="BA42" s="724"/>
      <c r="BB42" s="724"/>
      <c r="BC42" s="724"/>
      <c r="BD42" s="700"/>
      <c r="BE42" s="700"/>
      <c r="BF42" s="702"/>
      <c r="BG42" s="712"/>
      <c r="BH42" s="713"/>
      <c r="BI42" s="713"/>
      <c r="BJ42" s="713"/>
      <c r="BK42" s="713"/>
      <c r="BL42" s="223"/>
      <c r="BM42" s="655" t="s">
        <v>366</v>
      </c>
      <c r="BN42" s="655"/>
      <c r="BO42" s="655"/>
      <c r="BP42" s="655"/>
      <c r="BQ42" s="655"/>
      <c r="BR42" s="655"/>
      <c r="BS42" s="655"/>
      <c r="BT42" s="655"/>
      <c r="BU42" s="656"/>
      <c r="BV42" s="723">
        <v>377</v>
      </c>
      <c r="BW42" s="724"/>
      <c r="BX42" s="724"/>
      <c r="BY42" s="724"/>
      <c r="BZ42" s="724"/>
      <c r="CA42" s="724"/>
      <c r="CB42" s="736"/>
      <c r="CD42" s="626" t="s">
        <v>367</v>
      </c>
      <c r="CE42" s="627"/>
      <c r="CF42" s="627"/>
      <c r="CG42" s="627"/>
      <c r="CH42" s="627"/>
      <c r="CI42" s="627"/>
      <c r="CJ42" s="627"/>
      <c r="CK42" s="627"/>
      <c r="CL42" s="627"/>
      <c r="CM42" s="627"/>
      <c r="CN42" s="627"/>
      <c r="CO42" s="627"/>
      <c r="CP42" s="627"/>
      <c r="CQ42" s="628"/>
      <c r="CR42" s="629">
        <v>4736118</v>
      </c>
      <c r="CS42" s="669"/>
      <c r="CT42" s="669"/>
      <c r="CU42" s="669"/>
      <c r="CV42" s="669"/>
      <c r="CW42" s="669"/>
      <c r="CX42" s="669"/>
      <c r="CY42" s="670"/>
      <c r="CZ42" s="634">
        <v>12.9</v>
      </c>
      <c r="DA42" s="663"/>
      <c r="DB42" s="663"/>
      <c r="DC42" s="671"/>
      <c r="DD42" s="638">
        <v>704095</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368</v>
      </c>
      <c r="C43" s="627"/>
      <c r="D43" s="627"/>
      <c r="E43" s="627"/>
      <c r="F43" s="627"/>
      <c r="G43" s="627"/>
      <c r="H43" s="627"/>
      <c r="I43" s="627"/>
      <c r="J43" s="627"/>
      <c r="K43" s="627"/>
      <c r="L43" s="627"/>
      <c r="M43" s="627"/>
      <c r="N43" s="627"/>
      <c r="O43" s="627"/>
      <c r="P43" s="627"/>
      <c r="Q43" s="628"/>
      <c r="R43" s="629">
        <v>695480</v>
      </c>
      <c r="S43" s="630"/>
      <c r="T43" s="630"/>
      <c r="U43" s="630"/>
      <c r="V43" s="630"/>
      <c r="W43" s="630"/>
      <c r="X43" s="630"/>
      <c r="Y43" s="631"/>
      <c r="Z43" s="632">
        <v>1.8</v>
      </c>
      <c r="AA43" s="632"/>
      <c r="AB43" s="632"/>
      <c r="AC43" s="632"/>
      <c r="AD43" s="633" t="s">
        <v>131</v>
      </c>
      <c r="AE43" s="633"/>
      <c r="AF43" s="633"/>
      <c r="AG43" s="633"/>
      <c r="AH43" s="633"/>
      <c r="AI43" s="633"/>
      <c r="AJ43" s="633"/>
      <c r="AK43" s="633"/>
      <c r="AL43" s="634" t="s">
        <v>264</v>
      </c>
      <c r="AM43" s="635"/>
      <c r="AN43" s="635"/>
      <c r="AO43" s="636"/>
      <c r="BV43" s="224"/>
      <c r="BW43" s="224"/>
      <c r="BX43" s="224"/>
      <c r="BY43" s="224"/>
      <c r="BZ43" s="224"/>
      <c r="CA43" s="224"/>
      <c r="CB43" s="224"/>
      <c r="CD43" s="626" t="s">
        <v>369</v>
      </c>
      <c r="CE43" s="627"/>
      <c r="CF43" s="627"/>
      <c r="CG43" s="627"/>
      <c r="CH43" s="627"/>
      <c r="CI43" s="627"/>
      <c r="CJ43" s="627"/>
      <c r="CK43" s="627"/>
      <c r="CL43" s="627"/>
      <c r="CM43" s="627"/>
      <c r="CN43" s="627"/>
      <c r="CO43" s="627"/>
      <c r="CP43" s="627"/>
      <c r="CQ43" s="628"/>
      <c r="CR43" s="629">
        <v>38269</v>
      </c>
      <c r="CS43" s="669"/>
      <c r="CT43" s="669"/>
      <c r="CU43" s="669"/>
      <c r="CV43" s="669"/>
      <c r="CW43" s="669"/>
      <c r="CX43" s="669"/>
      <c r="CY43" s="670"/>
      <c r="CZ43" s="634">
        <v>0.1</v>
      </c>
      <c r="DA43" s="663"/>
      <c r="DB43" s="663"/>
      <c r="DC43" s="671"/>
      <c r="DD43" s="638">
        <v>38269</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3" t="s">
        <v>370</v>
      </c>
      <c r="C44" s="674"/>
      <c r="D44" s="674"/>
      <c r="E44" s="674"/>
      <c r="F44" s="674"/>
      <c r="G44" s="674"/>
      <c r="H44" s="674"/>
      <c r="I44" s="674"/>
      <c r="J44" s="674"/>
      <c r="K44" s="674"/>
      <c r="L44" s="674"/>
      <c r="M44" s="674"/>
      <c r="N44" s="674"/>
      <c r="O44" s="674"/>
      <c r="P44" s="674"/>
      <c r="Q44" s="675"/>
      <c r="R44" s="723">
        <v>38887528</v>
      </c>
      <c r="S44" s="724"/>
      <c r="T44" s="724"/>
      <c r="U44" s="724"/>
      <c r="V44" s="724"/>
      <c r="W44" s="724"/>
      <c r="X44" s="724"/>
      <c r="Y44" s="725"/>
      <c r="Z44" s="726">
        <v>100</v>
      </c>
      <c r="AA44" s="726"/>
      <c r="AB44" s="726"/>
      <c r="AC44" s="726"/>
      <c r="AD44" s="727">
        <v>21889919</v>
      </c>
      <c r="AE44" s="727"/>
      <c r="AF44" s="727"/>
      <c r="AG44" s="727"/>
      <c r="AH44" s="727"/>
      <c r="AI44" s="727"/>
      <c r="AJ44" s="727"/>
      <c r="AK44" s="727"/>
      <c r="AL44" s="728">
        <v>100</v>
      </c>
      <c r="AM44" s="701"/>
      <c r="AN44" s="701"/>
      <c r="AO44" s="729"/>
      <c r="CD44" s="730" t="s">
        <v>316</v>
      </c>
      <c r="CE44" s="731"/>
      <c r="CF44" s="626" t="s">
        <v>371</v>
      </c>
      <c r="CG44" s="627"/>
      <c r="CH44" s="627"/>
      <c r="CI44" s="627"/>
      <c r="CJ44" s="627"/>
      <c r="CK44" s="627"/>
      <c r="CL44" s="627"/>
      <c r="CM44" s="627"/>
      <c r="CN44" s="627"/>
      <c r="CO44" s="627"/>
      <c r="CP44" s="627"/>
      <c r="CQ44" s="628"/>
      <c r="CR44" s="629">
        <v>4577002</v>
      </c>
      <c r="CS44" s="630"/>
      <c r="CT44" s="630"/>
      <c r="CU44" s="630"/>
      <c r="CV44" s="630"/>
      <c r="CW44" s="630"/>
      <c r="CX44" s="630"/>
      <c r="CY44" s="631"/>
      <c r="CZ44" s="634">
        <v>12.5</v>
      </c>
      <c r="DA44" s="635"/>
      <c r="DB44" s="635"/>
      <c r="DC44" s="647"/>
      <c r="DD44" s="638">
        <v>612744</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372</v>
      </c>
      <c r="CG45" s="627"/>
      <c r="CH45" s="627"/>
      <c r="CI45" s="627"/>
      <c r="CJ45" s="627"/>
      <c r="CK45" s="627"/>
      <c r="CL45" s="627"/>
      <c r="CM45" s="627"/>
      <c r="CN45" s="627"/>
      <c r="CO45" s="627"/>
      <c r="CP45" s="627"/>
      <c r="CQ45" s="628"/>
      <c r="CR45" s="629">
        <v>2134996</v>
      </c>
      <c r="CS45" s="669"/>
      <c r="CT45" s="669"/>
      <c r="CU45" s="669"/>
      <c r="CV45" s="669"/>
      <c r="CW45" s="669"/>
      <c r="CX45" s="669"/>
      <c r="CY45" s="670"/>
      <c r="CZ45" s="634">
        <v>5.8</v>
      </c>
      <c r="DA45" s="663"/>
      <c r="DB45" s="663"/>
      <c r="DC45" s="671"/>
      <c r="DD45" s="638">
        <v>62778</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6" t="s">
        <v>373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374</v>
      </c>
      <c r="CG46" s="627"/>
      <c r="CH46" s="627"/>
      <c r="CI46" s="627"/>
      <c r="CJ46" s="627"/>
      <c r="CK46" s="627"/>
      <c r="CL46" s="627"/>
      <c r="CM46" s="627"/>
      <c r="CN46" s="627"/>
      <c r="CO46" s="627"/>
      <c r="CP46" s="627"/>
      <c r="CQ46" s="628"/>
      <c r="CR46" s="629">
        <v>2050020</v>
      </c>
      <c r="CS46" s="630"/>
      <c r="CT46" s="630"/>
      <c r="CU46" s="630"/>
      <c r="CV46" s="630"/>
      <c r="CW46" s="630"/>
      <c r="CX46" s="630"/>
      <c r="CY46" s="631"/>
      <c r="CZ46" s="634">
        <v>5.6</v>
      </c>
      <c r="DA46" s="635"/>
      <c r="DB46" s="635"/>
      <c r="DC46" s="647"/>
      <c r="DD46" s="638">
        <v>495624</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375</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376</v>
      </c>
      <c r="CG47" s="627"/>
      <c r="CH47" s="627"/>
      <c r="CI47" s="627"/>
      <c r="CJ47" s="627"/>
      <c r="CK47" s="627"/>
      <c r="CL47" s="627"/>
      <c r="CM47" s="627"/>
      <c r="CN47" s="627"/>
      <c r="CO47" s="627"/>
      <c r="CP47" s="627"/>
      <c r="CQ47" s="628"/>
      <c r="CR47" s="629">
        <v>159116</v>
      </c>
      <c r="CS47" s="669"/>
      <c r="CT47" s="669"/>
      <c r="CU47" s="669"/>
      <c r="CV47" s="669"/>
      <c r="CW47" s="669"/>
      <c r="CX47" s="669"/>
      <c r="CY47" s="670"/>
      <c r="CZ47" s="634">
        <v>0.4</v>
      </c>
      <c r="DA47" s="663"/>
      <c r="DB47" s="663"/>
      <c r="DC47" s="671"/>
      <c r="DD47" s="638">
        <v>91351</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377</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378</v>
      </c>
      <c r="CG48" s="627"/>
      <c r="CH48" s="627"/>
      <c r="CI48" s="627"/>
      <c r="CJ48" s="627"/>
      <c r="CK48" s="627"/>
      <c r="CL48" s="627"/>
      <c r="CM48" s="627"/>
      <c r="CN48" s="627"/>
      <c r="CO48" s="627"/>
      <c r="CP48" s="627"/>
      <c r="CQ48" s="628"/>
      <c r="CR48" s="629" t="s">
        <v>243</v>
      </c>
      <c r="CS48" s="630"/>
      <c r="CT48" s="630"/>
      <c r="CU48" s="630"/>
      <c r="CV48" s="630"/>
      <c r="CW48" s="630"/>
      <c r="CX48" s="630"/>
      <c r="CY48" s="631"/>
      <c r="CZ48" s="634" t="s">
        <v>264</v>
      </c>
      <c r="DA48" s="635"/>
      <c r="DB48" s="635"/>
      <c r="DC48" s="647"/>
      <c r="DD48" s="638" t="s">
        <v>243</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379</v>
      </c>
      <c r="CE49" s="674"/>
      <c r="CF49" s="674"/>
      <c r="CG49" s="674"/>
      <c r="CH49" s="674"/>
      <c r="CI49" s="674"/>
      <c r="CJ49" s="674"/>
      <c r="CK49" s="674"/>
      <c r="CL49" s="674"/>
      <c r="CM49" s="674"/>
      <c r="CN49" s="674"/>
      <c r="CO49" s="674"/>
      <c r="CP49" s="674"/>
      <c r="CQ49" s="675"/>
      <c r="CR49" s="723">
        <v>36711101</v>
      </c>
      <c r="CS49" s="700"/>
      <c r="CT49" s="700"/>
      <c r="CU49" s="700"/>
      <c r="CV49" s="700"/>
      <c r="CW49" s="700"/>
      <c r="CX49" s="700"/>
      <c r="CY49" s="737"/>
      <c r="CZ49" s="728">
        <v>100</v>
      </c>
      <c r="DA49" s="738"/>
      <c r="DB49" s="738"/>
      <c r="DC49" s="739"/>
      <c r="DD49" s="740">
        <v>25458685</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RpF6fB2b0liTGsdzUFsUU2MVHUkfMApi8/pRxoC0iwFnnAmglKTQKdSu2z6mfIsCGQz/ex3QVvu897rQdoHpTA==" saltValue="jFHgI7vRiGertZApKeBFZ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election activeCell="BG20" sqref="BG20"/>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380</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381</v>
      </c>
      <c r="DK2" s="751"/>
      <c r="DL2" s="751"/>
      <c r="DM2" s="751"/>
      <c r="DN2" s="751"/>
      <c r="DO2" s="752"/>
      <c r="DP2" s="231"/>
      <c r="DQ2" s="750" t="s">
        <v>382</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383</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384</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385</v>
      </c>
      <c r="B5" s="756"/>
      <c r="C5" s="756"/>
      <c r="D5" s="756"/>
      <c r="E5" s="756"/>
      <c r="F5" s="756"/>
      <c r="G5" s="756"/>
      <c r="H5" s="756"/>
      <c r="I5" s="756"/>
      <c r="J5" s="756"/>
      <c r="K5" s="756"/>
      <c r="L5" s="756"/>
      <c r="M5" s="756"/>
      <c r="N5" s="756"/>
      <c r="O5" s="756"/>
      <c r="P5" s="757"/>
      <c r="Q5" s="761" t="s">
        <v>386</v>
      </c>
      <c r="R5" s="762"/>
      <c r="S5" s="762"/>
      <c r="T5" s="762"/>
      <c r="U5" s="763"/>
      <c r="V5" s="761" t="s">
        <v>387</v>
      </c>
      <c r="W5" s="762"/>
      <c r="X5" s="762"/>
      <c r="Y5" s="762"/>
      <c r="Z5" s="763"/>
      <c r="AA5" s="761" t="s">
        <v>388</v>
      </c>
      <c r="AB5" s="762"/>
      <c r="AC5" s="762"/>
      <c r="AD5" s="762"/>
      <c r="AE5" s="762"/>
      <c r="AF5" s="767" t="s">
        <v>389</v>
      </c>
      <c r="AG5" s="762"/>
      <c r="AH5" s="762"/>
      <c r="AI5" s="762"/>
      <c r="AJ5" s="768"/>
      <c r="AK5" s="762" t="s">
        <v>390</v>
      </c>
      <c r="AL5" s="762"/>
      <c r="AM5" s="762"/>
      <c r="AN5" s="762"/>
      <c r="AO5" s="763"/>
      <c r="AP5" s="761" t="s">
        <v>391</v>
      </c>
      <c r="AQ5" s="762"/>
      <c r="AR5" s="762"/>
      <c r="AS5" s="762"/>
      <c r="AT5" s="763"/>
      <c r="AU5" s="761" t="s">
        <v>392</v>
      </c>
      <c r="AV5" s="762"/>
      <c r="AW5" s="762"/>
      <c r="AX5" s="762"/>
      <c r="AY5" s="768"/>
      <c r="AZ5" s="235"/>
      <c r="BA5" s="235"/>
      <c r="BB5" s="235"/>
      <c r="BC5" s="235"/>
      <c r="BD5" s="235"/>
      <c r="BE5" s="236"/>
      <c r="BF5" s="236"/>
      <c r="BG5" s="236"/>
      <c r="BH5" s="236"/>
      <c r="BI5" s="236"/>
      <c r="BJ5" s="236"/>
      <c r="BK5" s="236"/>
      <c r="BL5" s="236"/>
      <c r="BM5" s="236"/>
      <c r="BN5" s="236"/>
      <c r="BO5" s="236"/>
      <c r="BP5" s="236"/>
      <c r="BQ5" s="755" t="s">
        <v>393</v>
      </c>
      <c r="BR5" s="756"/>
      <c r="BS5" s="756"/>
      <c r="BT5" s="756"/>
      <c r="BU5" s="756"/>
      <c r="BV5" s="756"/>
      <c r="BW5" s="756"/>
      <c r="BX5" s="756"/>
      <c r="BY5" s="756"/>
      <c r="BZ5" s="756"/>
      <c r="CA5" s="756"/>
      <c r="CB5" s="756"/>
      <c r="CC5" s="756"/>
      <c r="CD5" s="756"/>
      <c r="CE5" s="756"/>
      <c r="CF5" s="756"/>
      <c r="CG5" s="757"/>
      <c r="CH5" s="761" t="s">
        <v>394</v>
      </c>
      <c r="CI5" s="762"/>
      <c r="CJ5" s="762"/>
      <c r="CK5" s="762"/>
      <c r="CL5" s="763"/>
      <c r="CM5" s="761" t="s">
        <v>395</v>
      </c>
      <c r="CN5" s="762"/>
      <c r="CO5" s="762"/>
      <c r="CP5" s="762"/>
      <c r="CQ5" s="763"/>
      <c r="CR5" s="761" t="s">
        <v>396</v>
      </c>
      <c r="CS5" s="762"/>
      <c r="CT5" s="762"/>
      <c r="CU5" s="762"/>
      <c r="CV5" s="763"/>
      <c r="CW5" s="761" t="s">
        <v>397</v>
      </c>
      <c r="CX5" s="762"/>
      <c r="CY5" s="762"/>
      <c r="CZ5" s="762"/>
      <c r="DA5" s="763"/>
      <c r="DB5" s="761" t="s">
        <v>398</v>
      </c>
      <c r="DC5" s="762"/>
      <c r="DD5" s="762"/>
      <c r="DE5" s="762"/>
      <c r="DF5" s="763"/>
      <c r="DG5" s="791" t="s">
        <v>399</v>
      </c>
      <c r="DH5" s="792"/>
      <c r="DI5" s="792"/>
      <c r="DJ5" s="792"/>
      <c r="DK5" s="793"/>
      <c r="DL5" s="791" t="s">
        <v>400</v>
      </c>
      <c r="DM5" s="792"/>
      <c r="DN5" s="792"/>
      <c r="DO5" s="792"/>
      <c r="DP5" s="793"/>
      <c r="DQ5" s="761" t="s">
        <v>401</v>
      </c>
      <c r="DR5" s="762"/>
      <c r="DS5" s="762"/>
      <c r="DT5" s="762"/>
      <c r="DU5" s="763"/>
      <c r="DV5" s="761" t="s">
        <v>392</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402</v>
      </c>
      <c r="C7" s="778"/>
      <c r="D7" s="778"/>
      <c r="E7" s="778"/>
      <c r="F7" s="778"/>
      <c r="G7" s="778"/>
      <c r="H7" s="778"/>
      <c r="I7" s="778"/>
      <c r="J7" s="778"/>
      <c r="K7" s="778"/>
      <c r="L7" s="778"/>
      <c r="M7" s="778"/>
      <c r="N7" s="778"/>
      <c r="O7" s="778"/>
      <c r="P7" s="779"/>
      <c r="Q7" s="780">
        <v>38844</v>
      </c>
      <c r="R7" s="781"/>
      <c r="S7" s="781"/>
      <c r="T7" s="781"/>
      <c r="U7" s="781"/>
      <c r="V7" s="781">
        <v>36675</v>
      </c>
      <c r="W7" s="781"/>
      <c r="X7" s="781"/>
      <c r="Y7" s="781"/>
      <c r="Z7" s="781"/>
      <c r="AA7" s="781">
        <v>2169</v>
      </c>
      <c r="AB7" s="781"/>
      <c r="AC7" s="781"/>
      <c r="AD7" s="781"/>
      <c r="AE7" s="782"/>
      <c r="AF7" s="783">
        <v>2053</v>
      </c>
      <c r="AG7" s="784"/>
      <c r="AH7" s="784"/>
      <c r="AI7" s="784"/>
      <c r="AJ7" s="785"/>
      <c r="AK7" s="786">
        <v>1104</v>
      </c>
      <c r="AL7" s="787"/>
      <c r="AM7" s="787"/>
      <c r="AN7" s="787"/>
      <c r="AO7" s="787"/>
      <c r="AP7" s="787">
        <v>40930</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607</v>
      </c>
      <c r="BT7" s="775"/>
      <c r="BU7" s="775"/>
      <c r="BV7" s="775"/>
      <c r="BW7" s="775"/>
      <c r="BX7" s="775"/>
      <c r="BY7" s="775"/>
      <c r="BZ7" s="775"/>
      <c r="CA7" s="775"/>
      <c r="CB7" s="775"/>
      <c r="CC7" s="775"/>
      <c r="CD7" s="775"/>
      <c r="CE7" s="775"/>
      <c r="CF7" s="775"/>
      <c r="CG7" s="790"/>
      <c r="CH7" s="771">
        <v>-30</v>
      </c>
      <c r="CI7" s="772"/>
      <c r="CJ7" s="772"/>
      <c r="CK7" s="772"/>
      <c r="CL7" s="773"/>
      <c r="CM7" s="771">
        <v>-23</v>
      </c>
      <c r="CN7" s="772"/>
      <c r="CO7" s="772"/>
      <c r="CP7" s="772"/>
      <c r="CQ7" s="773"/>
      <c r="CR7" s="771">
        <v>60</v>
      </c>
      <c r="CS7" s="772"/>
      <c r="CT7" s="772"/>
      <c r="CU7" s="772"/>
      <c r="CV7" s="773"/>
      <c r="CW7" s="771">
        <v>1</v>
      </c>
      <c r="CX7" s="772"/>
      <c r="CY7" s="772"/>
      <c r="CZ7" s="772"/>
      <c r="DA7" s="773"/>
      <c r="DB7" s="771">
        <v>66</v>
      </c>
      <c r="DC7" s="772"/>
      <c r="DD7" s="772"/>
      <c r="DE7" s="772"/>
      <c r="DF7" s="773"/>
      <c r="DG7" s="771" t="s">
        <v>530</v>
      </c>
      <c r="DH7" s="772"/>
      <c r="DI7" s="772"/>
      <c r="DJ7" s="772"/>
      <c r="DK7" s="773"/>
      <c r="DL7" s="771" t="s">
        <v>530</v>
      </c>
      <c r="DM7" s="772"/>
      <c r="DN7" s="772"/>
      <c r="DO7" s="772"/>
      <c r="DP7" s="773"/>
      <c r="DQ7" s="771" t="s">
        <v>530</v>
      </c>
      <c r="DR7" s="772"/>
      <c r="DS7" s="772"/>
      <c r="DT7" s="772"/>
      <c r="DU7" s="773"/>
      <c r="DV7" s="774"/>
      <c r="DW7" s="775"/>
      <c r="DX7" s="775"/>
      <c r="DY7" s="775"/>
      <c r="DZ7" s="776"/>
      <c r="EA7" s="237"/>
    </row>
    <row r="8" spans="1:131" s="238" customFormat="1" ht="26.25" customHeight="1" x14ac:dyDescent="0.15">
      <c r="A8" s="241">
        <v>2</v>
      </c>
      <c r="B8" s="808" t="s">
        <v>403</v>
      </c>
      <c r="C8" s="809"/>
      <c r="D8" s="809"/>
      <c r="E8" s="809"/>
      <c r="F8" s="809"/>
      <c r="G8" s="809"/>
      <c r="H8" s="809"/>
      <c r="I8" s="809"/>
      <c r="J8" s="809"/>
      <c r="K8" s="809"/>
      <c r="L8" s="809"/>
      <c r="M8" s="809"/>
      <c r="N8" s="809"/>
      <c r="O8" s="809"/>
      <c r="P8" s="810"/>
      <c r="Q8" s="811">
        <v>178</v>
      </c>
      <c r="R8" s="812"/>
      <c r="S8" s="812"/>
      <c r="T8" s="812"/>
      <c r="U8" s="812"/>
      <c r="V8" s="812">
        <v>171</v>
      </c>
      <c r="W8" s="812"/>
      <c r="X8" s="812"/>
      <c r="Y8" s="812"/>
      <c r="Z8" s="812"/>
      <c r="AA8" s="812">
        <v>7</v>
      </c>
      <c r="AB8" s="812"/>
      <c r="AC8" s="812"/>
      <c r="AD8" s="812"/>
      <c r="AE8" s="813"/>
      <c r="AF8" s="814">
        <v>7</v>
      </c>
      <c r="AG8" s="815"/>
      <c r="AH8" s="815"/>
      <c r="AI8" s="815"/>
      <c r="AJ8" s="816"/>
      <c r="AK8" s="797">
        <v>122</v>
      </c>
      <c r="AL8" s="798"/>
      <c r="AM8" s="798"/>
      <c r="AN8" s="798"/>
      <c r="AO8" s="798"/>
      <c r="AP8" s="798">
        <v>74</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t="s">
        <v>608</v>
      </c>
      <c r="BT8" s="802"/>
      <c r="BU8" s="802"/>
      <c r="BV8" s="802"/>
      <c r="BW8" s="802"/>
      <c r="BX8" s="802"/>
      <c r="BY8" s="802"/>
      <c r="BZ8" s="802"/>
      <c r="CA8" s="802"/>
      <c r="CB8" s="802"/>
      <c r="CC8" s="802"/>
      <c r="CD8" s="802"/>
      <c r="CE8" s="802"/>
      <c r="CF8" s="802"/>
      <c r="CG8" s="803"/>
      <c r="CH8" s="804">
        <v>0</v>
      </c>
      <c r="CI8" s="805"/>
      <c r="CJ8" s="805"/>
      <c r="CK8" s="805"/>
      <c r="CL8" s="806"/>
      <c r="CM8" s="804">
        <v>94</v>
      </c>
      <c r="CN8" s="805"/>
      <c r="CO8" s="805"/>
      <c r="CP8" s="805"/>
      <c r="CQ8" s="806"/>
      <c r="CR8" s="804">
        <v>58</v>
      </c>
      <c r="CS8" s="805"/>
      <c r="CT8" s="805"/>
      <c r="CU8" s="805"/>
      <c r="CV8" s="806"/>
      <c r="CW8" s="804">
        <v>0</v>
      </c>
      <c r="CX8" s="805"/>
      <c r="CY8" s="805"/>
      <c r="CZ8" s="805"/>
      <c r="DA8" s="806"/>
      <c r="DB8" s="804" t="s">
        <v>530</v>
      </c>
      <c r="DC8" s="805"/>
      <c r="DD8" s="805"/>
      <c r="DE8" s="805"/>
      <c r="DF8" s="806"/>
      <c r="DG8" s="804" t="s">
        <v>530</v>
      </c>
      <c r="DH8" s="805"/>
      <c r="DI8" s="805"/>
      <c r="DJ8" s="805"/>
      <c r="DK8" s="806"/>
      <c r="DL8" s="804" t="s">
        <v>530</v>
      </c>
      <c r="DM8" s="805"/>
      <c r="DN8" s="805"/>
      <c r="DO8" s="805"/>
      <c r="DP8" s="806"/>
      <c r="DQ8" s="804" t="s">
        <v>530</v>
      </c>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t="s">
        <v>609</v>
      </c>
      <c r="BT9" s="802"/>
      <c r="BU9" s="802"/>
      <c r="BV9" s="802"/>
      <c r="BW9" s="802"/>
      <c r="BX9" s="802"/>
      <c r="BY9" s="802"/>
      <c r="BZ9" s="802"/>
      <c r="CA9" s="802"/>
      <c r="CB9" s="802"/>
      <c r="CC9" s="802"/>
      <c r="CD9" s="802"/>
      <c r="CE9" s="802"/>
      <c r="CF9" s="802"/>
      <c r="CG9" s="803"/>
      <c r="CH9" s="804">
        <v>4</v>
      </c>
      <c r="CI9" s="805"/>
      <c r="CJ9" s="805"/>
      <c r="CK9" s="805"/>
      <c r="CL9" s="806"/>
      <c r="CM9" s="804">
        <v>54</v>
      </c>
      <c r="CN9" s="805"/>
      <c r="CO9" s="805"/>
      <c r="CP9" s="805"/>
      <c r="CQ9" s="806"/>
      <c r="CR9" s="804">
        <v>10</v>
      </c>
      <c r="CS9" s="805"/>
      <c r="CT9" s="805"/>
      <c r="CU9" s="805"/>
      <c r="CV9" s="806"/>
      <c r="CW9" s="804">
        <v>2</v>
      </c>
      <c r="CX9" s="805"/>
      <c r="CY9" s="805"/>
      <c r="CZ9" s="805"/>
      <c r="DA9" s="806"/>
      <c r="DB9" s="804" t="s">
        <v>530</v>
      </c>
      <c r="DC9" s="805"/>
      <c r="DD9" s="805"/>
      <c r="DE9" s="805"/>
      <c r="DF9" s="806"/>
      <c r="DG9" s="804" t="s">
        <v>530</v>
      </c>
      <c r="DH9" s="805"/>
      <c r="DI9" s="805"/>
      <c r="DJ9" s="805"/>
      <c r="DK9" s="806"/>
      <c r="DL9" s="804" t="s">
        <v>530</v>
      </c>
      <c r="DM9" s="805"/>
      <c r="DN9" s="805"/>
      <c r="DO9" s="805"/>
      <c r="DP9" s="806"/>
      <c r="DQ9" s="804" t="s">
        <v>530</v>
      </c>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t="s">
        <v>610</v>
      </c>
      <c r="BT10" s="802"/>
      <c r="BU10" s="802"/>
      <c r="BV10" s="802"/>
      <c r="BW10" s="802"/>
      <c r="BX10" s="802"/>
      <c r="BY10" s="802"/>
      <c r="BZ10" s="802"/>
      <c r="CA10" s="802"/>
      <c r="CB10" s="802"/>
      <c r="CC10" s="802"/>
      <c r="CD10" s="802"/>
      <c r="CE10" s="802"/>
      <c r="CF10" s="802"/>
      <c r="CG10" s="803"/>
      <c r="CH10" s="804">
        <v>-2</v>
      </c>
      <c r="CI10" s="805"/>
      <c r="CJ10" s="805"/>
      <c r="CK10" s="805"/>
      <c r="CL10" s="806"/>
      <c r="CM10" s="804">
        <v>95</v>
      </c>
      <c r="CN10" s="805"/>
      <c r="CO10" s="805"/>
      <c r="CP10" s="805"/>
      <c r="CQ10" s="806"/>
      <c r="CR10" s="804">
        <v>15</v>
      </c>
      <c r="CS10" s="805"/>
      <c r="CT10" s="805"/>
      <c r="CU10" s="805"/>
      <c r="CV10" s="806"/>
      <c r="CW10" s="804">
        <v>6</v>
      </c>
      <c r="CX10" s="805"/>
      <c r="CY10" s="805"/>
      <c r="CZ10" s="805"/>
      <c r="DA10" s="806"/>
      <c r="DB10" s="804" t="s">
        <v>530</v>
      </c>
      <c r="DC10" s="805"/>
      <c r="DD10" s="805"/>
      <c r="DE10" s="805"/>
      <c r="DF10" s="806"/>
      <c r="DG10" s="804" t="s">
        <v>530</v>
      </c>
      <c r="DH10" s="805"/>
      <c r="DI10" s="805"/>
      <c r="DJ10" s="805"/>
      <c r="DK10" s="806"/>
      <c r="DL10" s="804" t="s">
        <v>530</v>
      </c>
      <c r="DM10" s="805"/>
      <c r="DN10" s="805"/>
      <c r="DO10" s="805"/>
      <c r="DP10" s="806"/>
      <c r="DQ10" s="804" t="s">
        <v>530</v>
      </c>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t="s">
        <v>611</v>
      </c>
      <c r="BT11" s="802"/>
      <c r="BU11" s="802"/>
      <c r="BV11" s="802"/>
      <c r="BW11" s="802"/>
      <c r="BX11" s="802"/>
      <c r="BY11" s="802"/>
      <c r="BZ11" s="802"/>
      <c r="CA11" s="802"/>
      <c r="CB11" s="802"/>
      <c r="CC11" s="802"/>
      <c r="CD11" s="802"/>
      <c r="CE11" s="802"/>
      <c r="CF11" s="802"/>
      <c r="CG11" s="803"/>
      <c r="CH11" s="804">
        <v>0</v>
      </c>
      <c r="CI11" s="805"/>
      <c r="CJ11" s="805"/>
      <c r="CK11" s="805"/>
      <c r="CL11" s="806"/>
      <c r="CM11" s="804">
        <v>7</v>
      </c>
      <c r="CN11" s="805"/>
      <c r="CO11" s="805"/>
      <c r="CP11" s="805"/>
      <c r="CQ11" s="806"/>
      <c r="CR11" s="804">
        <v>6</v>
      </c>
      <c r="CS11" s="805"/>
      <c r="CT11" s="805"/>
      <c r="CU11" s="805"/>
      <c r="CV11" s="806"/>
      <c r="CW11" s="804">
        <v>1</v>
      </c>
      <c r="CX11" s="805"/>
      <c r="CY11" s="805"/>
      <c r="CZ11" s="805"/>
      <c r="DA11" s="806"/>
      <c r="DB11" s="804" t="s">
        <v>530</v>
      </c>
      <c r="DC11" s="805"/>
      <c r="DD11" s="805"/>
      <c r="DE11" s="805"/>
      <c r="DF11" s="806"/>
      <c r="DG11" s="804" t="s">
        <v>530</v>
      </c>
      <c r="DH11" s="805"/>
      <c r="DI11" s="805"/>
      <c r="DJ11" s="805"/>
      <c r="DK11" s="806"/>
      <c r="DL11" s="804" t="s">
        <v>530</v>
      </c>
      <c r="DM11" s="805"/>
      <c r="DN11" s="805"/>
      <c r="DO11" s="805"/>
      <c r="DP11" s="806"/>
      <c r="DQ11" s="804" t="s">
        <v>530</v>
      </c>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t="s">
        <v>612</v>
      </c>
      <c r="BT12" s="802"/>
      <c r="BU12" s="802"/>
      <c r="BV12" s="802"/>
      <c r="BW12" s="802"/>
      <c r="BX12" s="802"/>
      <c r="BY12" s="802"/>
      <c r="BZ12" s="802"/>
      <c r="CA12" s="802"/>
      <c r="CB12" s="802"/>
      <c r="CC12" s="802"/>
      <c r="CD12" s="802"/>
      <c r="CE12" s="802"/>
      <c r="CF12" s="802"/>
      <c r="CG12" s="803"/>
      <c r="CH12" s="804">
        <v>-17</v>
      </c>
      <c r="CI12" s="805"/>
      <c r="CJ12" s="805"/>
      <c r="CK12" s="805"/>
      <c r="CL12" s="806"/>
      <c r="CM12" s="804">
        <v>-36</v>
      </c>
      <c r="CN12" s="805"/>
      <c r="CO12" s="805"/>
      <c r="CP12" s="805"/>
      <c r="CQ12" s="806"/>
      <c r="CR12" s="804">
        <v>22</v>
      </c>
      <c r="CS12" s="805"/>
      <c r="CT12" s="805"/>
      <c r="CU12" s="805"/>
      <c r="CV12" s="806"/>
      <c r="CW12" s="804">
        <v>2</v>
      </c>
      <c r="CX12" s="805"/>
      <c r="CY12" s="805"/>
      <c r="CZ12" s="805"/>
      <c r="DA12" s="806"/>
      <c r="DB12" s="804">
        <v>69</v>
      </c>
      <c r="DC12" s="805"/>
      <c r="DD12" s="805"/>
      <c r="DE12" s="805"/>
      <c r="DF12" s="806"/>
      <c r="DG12" s="804" t="s">
        <v>530</v>
      </c>
      <c r="DH12" s="805"/>
      <c r="DI12" s="805"/>
      <c r="DJ12" s="805"/>
      <c r="DK12" s="806"/>
      <c r="DL12" s="804" t="s">
        <v>530</v>
      </c>
      <c r="DM12" s="805"/>
      <c r="DN12" s="805"/>
      <c r="DO12" s="805"/>
      <c r="DP12" s="806"/>
      <c r="DQ12" s="804" t="s">
        <v>530</v>
      </c>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t="s">
        <v>613</v>
      </c>
      <c r="BT13" s="802"/>
      <c r="BU13" s="802"/>
      <c r="BV13" s="802"/>
      <c r="BW13" s="802"/>
      <c r="BX13" s="802"/>
      <c r="BY13" s="802"/>
      <c r="BZ13" s="802"/>
      <c r="CA13" s="802"/>
      <c r="CB13" s="802"/>
      <c r="CC13" s="802"/>
      <c r="CD13" s="802"/>
      <c r="CE13" s="802"/>
      <c r="CF13" s="802"/>
      <c r="CG13" s="803"/>
      <c r="CH13" s="804">
        <v>11</v>
      </c>
      <c r="CI13" s="805"/>
      <c r="CJ13" s="805"/>
      <c r="CK13" s="805"/>
      <c r="CL13" s="806"/>
      <c r="CM13" s="804">
        <v>51</v>
      </c>
      <c r="CN13" s="805"/>
      <c r="CO13" s="805"/>
      <c r="CP13" s="805"/>
      <c r="CQ13" s="806"/>
      <c r="CR13" s="804">
        <v>18</v>
      </c>
      <c r="CS13" s="805"/>
      <c r="CT13" s="805"/>
      <c r="CU13" s="805"/>
      <c r="CV13" s="806"/>
      <c r="CW13" s="804">
        <v>2</v>
      </c>
      <c r="CX13" s="805"/>
      <c r="CY13" s="805"/>
      <c r="CZ13" s="805"/>
      <c r="DA13" s="806"/>
      <c r="DB13" s="804" t="s">
        <v>530</v>
      </c>
      <c r="DC13" s="805"/>
      <c r="DD13" s="805"/>
      <c r="DE13" s="805"/>
      <c r="DF13" s="806"/>
      <c r="DG13" s="804" t="s">
        <v>530</v>
      </c>
      <c r="DH13" s="805"/>
      <c r="DI13" s="805"/>
      <c r="DJ13" s="805"/>
      <c r="DK13" s="806"/>
      <c r="DL13" s="804" t="s">
        <v>530</v>
      </c>
      <c r="DM13" s="805"/>
      <c r="DN13" s="805"/>
      <c r="DO13" s="805"/>
      <c r="DP13" s="806"/>
      <c r="DQ13" s="804" t="s">
        <v>530</v>
      </c>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t="s">
        <v>614</v>
      </c>
      <c r="BT14" s="802"/>
      <c r="BU14" s="802"/>
      <c r="BV14" s="802"/>
      <c r="BW14" s="802"/>
      <c r="BX14" s="802"/>
      <c r="BY14" s="802"/>
      <c r="BZ14" s="802"/>
      <c r="CA14" s="802"/>
      <c r="CB14" s="802"/>
      <c r="CC14" s="802"/>
      <c r="CD14" s="802"/>
      <c r="CE14" s="802"/>
      <c r="CF14" s="802"/>
      <c r="CG14" s="803"/>
      <c r="CH14" s="804">
        <v>-30</v>
      </c>
      <c r="CI14" s="805"/>
      <c r="CJ14" s="805"/>
      <c r="CK14" s="805"/>
      <c r="CL14" s="806"/>
      <c r="CM14" s="804">
        <v>-97</v>
      </c>
      <c r="CN14" s="805"/>
      <c r="CO14" s="805"/>
      <c r="CP14" s="805"/>
      <c r="CQ14" s="806"/>
      <c r="CR14" s="804">
        <v>23</v>
      </c>
      <c r="CS14" s="805"/>
      <c r="CT14" s="805"/>
      <c r="CU14" s="805"/>
      <c r="CV14" s="806"/>
      <c r="CW14" s="804">
        <v>6</v>
      </c>
      <c r="CX14" s="805"/>
      <c r="CY14" s="805"/>
      <c r="CZ14" s="805"/>
      <c r="DA14" s="806"/>
      <c r="DB14" s="804">
        <v>198</v>
      </c>
      <c r="DC14" s="805"/>
      <c r="DD14" s="805"/>
      <c r="DE14" s="805"/>
      <c r="DF14" s="806"/>
      <c r="DG14" s="804" t="s">
        <v>530</v>
      </c>
      <c r="DH14" s="805"/>
      <c r="DI14" s="805"/>
      <c r="DJ14" s="805"/>
      <c r="DK14" s="806"/>
      <c r="DL14" s="804" t="s">
        <v>530</v>
      </c>
      <c r="DM14" s="805"/>
      <c r="DN14" s="805"/>
      <c r="DO14" s="805"/>
      <c r="DP14" s="806"/>
      <c r="DQ14" s="804" t="s">
        <v>530</v>
      </c>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t="s">
        <v>615</v>
      </c>
      <c r="BT15" s="802"/>
      <c r="BU15" s="802"/>
      <c r="BV15" s="802"/>
      <c r="BW15" s="802"/>
      <c r="BX15" s="802"/>
      <c r="BY15" s="802"/>
      <c r="BZ15" s="802"/>
      <c r="CA15" s="802"/>
      <c r="CB15" s="802"/>
      <c r="CC15" s="802"/>
      <c r="CD15" s="802"/>
      <c r="CE15" s="802"/>
      <c r="CF15" s="802"/>
      <c r="CG15" s="803"/>
      <c r="CH15" s="804">
        <v>-2</v>
      </c>
      <c r="CI15" s="805"/>
      <c r="CJ15" s="805"/>
      <c r="CK15" s="805"/>
      <c r="CL15" s="806"/>
      <c r="CM15" s="804">
        <v>114</v>
      </c>
      <c r="CN15" s="805"/>
      <c r="CO15" s="805"/>
      <c r="CP15" s="805"/>
      <c r="CQ15" s="806"/>
      <c r="CR15" s="804">
        <v>33</v>
      </c>
      <c r="CS15" s="805"/>
      <c r="CT15" s="805"/>
      <c r="CU15" s="805"/>
      <c r="CV15" s="806"/>
      <c r="CW15" s="804">
        <v>24</v>
      </c>
      <c r="CX15" s="805"/>
      <c r="CY15" s="805"/>
      <c r="CZ15" s="805"/>
      <c r="DA15" s="806"/>
      <c r="DB15" s="804">
        <v>45</v>
      </c>
      <c r="DC15" s="805"/>
      <c r="DD15" s="805"/>
      <c r="DE15" s="805"/>
      <c r="DF15" s="806"/>
      <c r="DG15" s="804" t="s">
        <v>530</v>
      </c>
      <c r="DH15" s="805"/>
      <c r="DI15" s="805"/>
      <c r="DJ15" s="805"/>
      <c r="DK15" s="806"/>
      <c r="DL15" s="804" t="s">
        <v>530</v>
      </c>
      <c r="DM15" s="805"/>
      <c r="DN15" s="805"/>
      <c r="DO15" s="805"/>
      <c r="DP15" s="806"/>
      <c r="DQ15" s="804" t="s">
        <v>530</v>
      </c>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t="s">
        <v>616</v>
      </c>
      <c r="BT16" s="802"/>
      <c r="BU16" s="802"/>
      <c r="BV16" s="802"/>
      <c r="BW16" s="802"/>
      <c r="BX16" s="802"/>
      <c r="BY16" s="802"/>
      <c r="BZ16" s="802"/>
      <c r="CA16" s="802"/>
      <c r="CB16" s="802"/>
      <c r="CC16" s="802"/>
      <c r="CD16" s="802"/>
      <c r="CE16" s="802"/>
      <c r="CF16" s="802"/>
      <c r="CG16" s="803"/>
      <c r="CH16" s="804">
        <v>-51</v>
      </c>
      <c r="CI16" s="805"/>
      <c r="CJ16" s="805"/>
      <c r="CK16" s="805"/>
      <c r="CL16" s="806"/>
      <c r="CM16" s="804">
        <v>315</v>
      </c>
      <c r="CN16" s="805"/>
      <c r="CO16" s="805"/>
      <c r="CP16" s="805"/>
      <c r="CQ16" s="806"/>
      <c r="CR16" s="804">
        <v>207</v>
      </c>
      <c r="CS16" s="805"/>
      <c r="CT16" s="805"/>
      <c r="CU16" s="805"/>
      <c r="CV16" s="806"/>
      <c r="CW16" s="804">
        <v>1</v>
      </c>
      <c r="CX16" s="805"/>
      <c r="CY16" s="805"/>
      <c r="CZ16" s="805"/>
      <c r="DA16" s="806"/>
      <c r="DB16" s="804" t="s">
        <v>530</v>
      </c>
      <c r="DC16" s="805"/>
      <c r="DD16" s="805"/>
      <c r="DE16" s="805"/>
      <c r="DF16" s="806"/>
      <c r="DG16" s="804" t="s">
        <v>530</v>
      </c>
      <c r="DH16" s="805"/>
      <c r="DI16" s="805"/>
      <c r="DJ16" s="805"/>
      <c r="DK16" s="806"/>
      <c r="DL16" s="804" t="s">
        <v>530</v>
      </c>
      <c r="DM16" s="805"/>
      <c r="DN16" s="805"/>
      <c r="DO16" s="805"/>
      <c r="DP16" s="806"/>
      <c r="DQ16" s="804" t="s">
        <v>530</v>
      </c>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t="s">
        <v>617</v>
      </c>
      <c r="BT17" s="802"/>
      <c r="BU17" s="802"/>
      <c r="BV17" s="802"/>
      <c r="BW17" s="802"/>
      <c r="BX17" s="802"/>
      <c r="BY17" s="802"/>
      <c r="BZ17" s="802"/>
      <c r="CA17" s="802"/>
      <c r="CB17" s="802"/>
      <c r="CC17" s="802"/>
      <c r="CD17" s="802"/>
      <c r="CE17" s="802"/>
      <c r="CF17" s="802"/>
      <c r="CG17" s="803"/>
      <c r="CH17" s="804">
        <v>4</v>
      </c>
      <c r="CI17" s="805"/>
      <c r="CJ17" s="805"/>
      <c r="CK17" s="805"/>
      <c r="CL17" s="806"/>
      <c r="CM17" s="804">
        <v>21</v>
      </c>
      <c r="CN17" s="805"/>
      <c r="CO17" s="805"/>
      <c r="CP17" s="805"/>
      <c r="CQ17" s="806"/>
      <c r="CR17" s="804">
        <v>5</v>
      </c>
      <c r="CS17" s="805"/>
      <c r="CT17" s="805"/>
      <c r="CU17" s="805"/>
      <c r="CV17" s="806"/>
      <c r="CW17" s="804">
        <v>0</v>
      </c>
      <c r="CX17" s="805"/>
      <c r="CY17" s="805"/>
      <c r="CZ17" s="805"/>
      <c r="DA17" s="806"/>
      <c r="DB17" s="804" t="s">
        <v>530</v>
      </c>
      <c r="DC17" s="805"/>
      <c r="DD17" s="805"/>
      <c r="DE17" s="805"/>
      <c r="DF17" s="806"/>
      <c r="DG17" s="804" t="s">
        <v>530</v>
      </c>
      <c r="DH17" s="805"/>
      <c r="DI17" s="805"/>
      <c r="DJ17" s="805"/>
      <c r="DK17" s="806"/>
      <c r="DL17" s="804" t="s">
        <v>530</v>
      </c>
      <c r="DM17" s="805"/>
      <c r="DN17" s="805"/>
      <c r="DO17" s="805"/>
      <c r="DP17" s="806"/>
      <c r="DQ17" s="804" t="s">
        <v>530</v>
      </c>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t="s">
        <v>618</v>
      </c>
      <c r="BT18" s="802"/>
      <c r="BU18" s="802"/>
      <c r="BV18" s="802"/>
      <c r="BW18" s="802"/>
      <c r="BX18" s="802"/>
      <c r="BY18" s="802"/>
      <c r="BZ18" s="802"/>
      <c r="CA18" s="802"/>
      <c r="CB18" s="802"/>
      <c r="CC18" s="802"/>
      <c r="CD18" s="802"/>
      <c r="CE18" s="802"/>
      <c r="CF18" s="802"/>
      <c r="CG18" s="803"/>
      <c r="CH18" s="804">
        <v>7</v>
      </c>
      <c r="CI18" s="805"/>
      <c r="CJ18" s="805"/>
      <c r="CK18" s="805"/>
      <c r="CL18" s="806"/>
      <c r="CM18" s="804">
        <v>-159</v>
      </c>
      <c r="CN18" s="805"/>
      <c r="CO18" s="805"/>
      <c r="CP18" s="805"/>
      <c r="CQ18" s="806"/>
      <c r="CR18" s="804">
        <v>22</v>
      </c>
      <c r="CS18" s="805"/>
      <c r="CT18" s="805"/>
      <c r="CU18" s="805"/>
      <c r="CV18" s="806"/>
      <c r="CW18" s="804">
        <v>18</v>
      </c>
      <c r="CX18" s="805"/>
      <c r="CY18" s="805"/>
      <c r="CZ18" s="805"/>
      <c r="DA18" s="806"/>
      <c r="DB18" s="804" t="s">
        <v>530</v>
      </c>
      <c r="DC18" s="805"/>
      <c r="DD18" s="805"/>
      <c r="DE18" s="805"/>
      <c r="DF18" s="806"/>
      <c r="DG18" s="804" t="s">
        <v>530</v>
      </c>
      <c r="DH18" s="805"/>
      <c r="DI18" s="805"/>
      <c r="DJ18" s="805"/>
      <c r="DK18" s="806"/>
      <c r="DL18" s="804" t="s">
        <v>530</v>
      </c>
      <c r="DM18" s="805"/>
      <c r="DN18" s="805"/>
      <c r="DO18" s="805"/>
      <c r="DP18" s="806"/>
      <c r="DQ18" s="804" t="s">
        <v>530</v>
      </c>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404</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405</v>
      </c>
      <c r="B23" s="817" t="s">
        <v>406</v>
      </c>
      <c r="C23" s="818"/>
      <c r="D23" s="818"/>
      <c r="E23" s="818"/>
      <c r="F23" s="818"/>
      <c r="G23" s="818"/>
      <c r="H23" s="818"/>
      <c r="I23" s="818"/>
      <c r="J23" s="818"/>
      <c r="K23" s="818"/>
      <c r="L23" s="818"/>
      <c r="M23" s="818"/>
      <c r="N23" s="818"/>
      <c r="O23" s="818"/>
      <c r="P23" s="819"/>
      <c r="Q23" s="820">
        <v>38892</v>
      </c>
      <c r="R23" s="821"/>
      <c r="S23" s="821"/>
      <c r="T23" s="821"/>
      <c r="U23" s="821"/>
      <c r="V23" s="821">
        <v>36716</v>
      </c>
      <c r="W23" s="821"/>
      <c r="X23" s="821"/>
      <c r="Y23" s="821"/>
      <c r="Z23" s="821"/>
      <c r="AA23" s="821">
        <v>2176</v>
      </c>
      <c r="AB23" s="821"/>
      <c r="AC23" s="821"/>
      <c r="AD23" s="821"/>
      <c r="AE23" s="822"/>
      <c r="AF23" s="823">
        <v>2060</v>
      </c>
      <c r="AG23" s="821"/>
      <c r="AH23" s="821"/>
      <c r="AI23" s="821"/>
      <c r="AJ23" s="824"/>
      <c r="AK23" s="825"/>
      <c r="AL23" s="826"/>
      <c r="AM23" s="826"/>
      <c r="AN23" s="826"/>
      <c r="AO23" s="826"/>
      <c r="AP23" s="821">
        <v>41004</v>
      </c>
      <c r="AQ23" s="821"/>
      <c r="AR23" s="821"/>
      <c r="AS23" s="821"/>
      <c r="AT23" s="821"/>
      <c r="AU23" s="837"/>
      <c r="AV23" s="837"/>
      <c r="AW23" s="837"/>
      <c r="AX23" s="837"/>
      <c r="AY23" s="838"/>
      <c r="AZ23" s="839" t="s">
        <v>407</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408</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409</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385</v>
      </c>
      <c r="B26" s="756"/>
      <c r="C26" s="756"/>
      <c r="D26" s="756"/>
      <c r="E26" s="756"/>
      <c r="F26" s="756"/>
      <c r="G26" s="756"/>
      <c r="H26" s="756"/>
      <c r="I26" s="756"/>
      <c r="J26" s="756"/>
      <c r="K26" s="756"/>
      <c r="L26" s="756"/>
      <c r="M26" s="756"/>
      <c r="N26" s="756"/>
      <c r="O26" s="756"/>
      <c r="P26" s="757"/>
      <c r="Q26" s="761" t="s">
        <v>410</v>
      </c>
      <c r="R26" s="762"/>
      <c r="S26" s="762"/>
      <c r="T26" s="762"/>
      <c r="U26" s="763"/>
      <c r="V26" s="761" t="s">
        <v>411</v>
      </c>
      <c r="W26" s="762"/>
      <c r="X26" s="762"/>
      <c r="Y26" s="762"/>
      <c r="Z26" s="763"/>
      <c r="AA26" s="761" t="s">
        <v>412</v>
      </c>
      <c r="AB26" s="762"/>
      <c r="AC26" s="762"/>
      <c r="AD26" s="762"/>
      <c r="AE26" s="762"/>
      <c r="AF26" s="842" t="s">
        <v>413</v>
      </c>
      <c r="AG26" s="843"/>
      <c r="AH26" s="843"/>
      <c r="AI26" s="843"/>
      <c r="AJ26" s="844"/>
      <c r="AK26" s="762" t="s">
        <v>414</v>
      </c>
      <c r="AL26" s="762"/>
      <c r="AM26" s="762"/>
      <c r="AN26" s="762"/>
      <c r="AO26" s="763"/>
      <c r="AP26" s="761" t="s">
        <v>415</v>
      </c>
      <c r="AQ26" s="762"/>
      <c r="AR26" s="762"/>
      <c r="AS26" s="762"/>
      <c r="AT26" s="763"/>
      <c r="AU26" s="761" t="s">
        <v>416</v>
      </c>
      <c r="AV26" s="762"/>
      <c r="AW26" s="762"/>
      <c r="AX26" s="762"/>
      <c r="AY26" s="763"/>
      <c r="AZ26" s="761" t="s">
        <v>417</v>
      </c>
      <c r="BA26" s="762"/>
      <c r="BB26" s="762"/>
      <c r="BC26" s="762"/>
      <c r="BD26" s="763"/>
      <c r="BE26" s="761" t="s">
        <v>392</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418</v>
      </c>
      <c r="C28" s="778"/>
      <c r="D28" s="778"/>
      <c r="E28" s="778"/>
      <c r="F28" s="778"/>
      <c r="G28" s="778"/>
      <c r="H28" s="778"/>
      <c r="I28" s="778"/>
      <c r="J28" s="778"/>
      <c r="K28" s="778"/>
      <c r="L28" s="778"/>
      <c r="M28" s="778"/>
      <c r="N28" s="778"/>
      <c r="O28" s="778"/>
      <c r="P28" s="779"/>
      <c r="Q28" s="850">
        <v>5285</v>
      </c>
      <c r="R28" s="851"/>
      <c r="S28" s="851"/>
      <c r="T28" s="851"/>
      <c r="U28" s="851"/>
      <c r="V28" s="851">
        <v>5221</v>
      </c>
      <c r="W28" s="851"/>
      <c r="X28" s="851"/>
      <c r="Y28" s="851"/>
      <c r="Z28" s="851"/>
      <c r="AA28" s="851">
        <v>64</v>
      </c>
      <c r="AB28" s="851"/>
      <c r="AC28" s="851"/>
      <c r="AD28" s="851"/>
      <c r="AE28" s="852"/>
      <c r="AF28" s="853">
        <v>64</v>
      </c>
      <c r="AG28" s="851"/>
      <c r="AH28" s="851"/>
      <c r="AI28" s="851"/>
      <c r="AJ28" s="854"/>
      <c r="AK28" s="855">
        <v>373</v>
      </c>
      <c r="AL28" s="856"/>
      <c r="AM28" s="856"/>
      <c r="AN28" s="856"/>
      <c r="AO28" s="856"/>
      <c r="AP28" s="856" t="s">
        <v>530</v>
      </c>
      <c r="AQ28" s="856"/>
      <c r="AR28" s="856"/>
      <c r="AS28" s="856"/>
      <c r="AT28" s="856"/>
      <c r="AU28" s="856" t="s">
        <v>530</v>
      </c>
      <c r="AV28" s="856"/>
      <c r="AW28" s="856"/>
      <c r="AX28" s="856"/>
      <c r="AY28" s="856"/>
      <c r="AZ28" s="857" t="s">
        <v>530</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419</v>
      </c>
      <c r="C29" s="809"/>
      <c r="D29" s="809"/>
      <c r="E29" s="809"/>
      <c r="F29" s="809"/>
      <c r="G29" s="809"/>
      <c r="H29" s="809"/>
      <c r="I29" s="809"/>
      <c r="J29" s="809"/>
      <c r="K29" s="809"/>
      <c r="L29" s="809"/>
      <c r="M29" s="809"/>
      <c r="N29" s="809"/>
      <c r="O29" s="809"/>
      <c r="P29" s="810"/>
      <c r="Q29" s="811">
        <v>417</v>
      </c>
      <c r="R29" s="812"/>
      <c r="S29" s="812"/>
      <c r="T29" s="812"/>
      <c r="U29" s="812"/>
      <c r="V29" s="812">
        <v>385</v>
      </c>
      <c r="W29" s="812"/>
      <c r="X29" s="812"/>
      <c r="Y29" s="812"/>
      <c r="Z29" s="812"/>
      <c r="AA29" s="812">
        <v>32</v>
      </c>
      <c r="AB29" s="812"/>
      <c r="AC29" s="812"/>
      <c r="AD29" s="812"/>
      <c r="AE29" s="813"/>
      <c r="AF29" s="814">
        <v>32</v>
      </c>
      <c r="AG29" s="815"/>
      <c r="AH29" s="815"/>
      <c r="AI29" s="815"/>
      <c r="AJ29" s="816"/>
      <c r="AK29" s="862">
        <v>198</v>
      </c>
      <c r="AL29" s="858"/>
      <c r="AM29" s="858"/>
      <c r="AN29" s="858"/>
      <c r="AO29" s="858"/>
      <c r="AP29" s="858" t="s">
        <v>530</v>
      </c>
      <c r="AQ29" s="858"/>
      <c r="AR29" s="858"/>
      <c r="AS29" s="858"/>
      <c r="AT29" s="858"/>
      <c r="AU29" s="858">
        <v>51</v>
      </c>
      <c r="AV29" s="858"/>
      <c r="AW29" s="858"/>
      <c r="AX29" s="858"/>
      <c r="AY29" s="858"/>
      <c r="AZ29" s="859" t="s">
        <v>530</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420</v>
      </c>
      <c r="C30" s="809"/>
      <c r="D30" s="809"/>
      <c r="E30" s="809"/>
      <c r="F30" s="809"/>
      <c r="G30" s="809"/>
      <c r="H30" s="809"/>
      <c r="I30" s="809"/>
      <c r="J30" s="809"/>
      <c r="K30" s="809"/>
      <c r="L30" s="809"/>
      <c r="M30" s="809"/>
      <c r="N30" s="809"/>
      <c r="O30" s="809"/>
      <c r="P30" s="810"/>
      <c r="Q30" s="811">
        <v>1669</v>
      </c>
      <c r="R30" s="812"/>
      <c r="S30" s="812"/>
      <c r="T30" s="812"/>
      <c r="U30" s="812"/>
      <c r="V30" s="812">
        <v>1666</v>
      </c>
      <c r="W30" s="812"/>
      <c r="X30" s="812"/>
      <c r="Y30" s="812"/>
      <c r="Z30" s="812"/>
      <c r="AA30" s="812">
        <v>3</v>
      </c>
      <c r="AB30" s="812"/>
      <c r="AC30" s="812"/>
      <c r="AD30" s="812"/>
      <c r="AE30" s="813"/>
      <c r="AF30" s="814">
        <v>3</v>
      </c>
      <c r="AG30" s="815"/>
      <c r="AH30" s="815"/>
      <c r="AI30" s="815"/>
      <c r="AJ30" s="816"/>
      <c r="AK30" s="862">
        <v>957</v>
      </c>
      <c r="AL30" s="858"/>
      <c r="AM30" s="858"/>
      <c r="AN30" s="858"/>
      <c r="AO30" s="858"/>
      <c r="AP30" s="858" t="s">
        <v>530</v>
      </c>
      <c r="AQ30" s="858"/>
      <c r="AR30" s="858"/>
      <c r="AS30" s="858"/>
      <c r="AT30" s="858"/>
      <c r="AU30" s="858" t="s">
        <v>530</v>
      </c>
      <c r="AV30" s="858"/>
      <c r="AW30" s="858"/>
      <c r="AX30" s="858"/>
      <c r="AY30" s="858"/>
      <c r="AZ30" s="859" t="s">
        <v>530</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421</v>
      </c>
      <c r="C31" s="809"/>
      <c r="D31" s="809"/>
      <c r="E31" s="809"/>
      <c r="F31" s="809"/>
      <c r="G31" s="809"/>
      <c r="H31" s="809"/>
      <c r="I31" s="809"/>
      <c r="J31" s="809"/>
      <c r="K31" s="809"/>
      <c r="L31" s="809"/>
      <c r="M31" s="809"/>
      <c r="N31" s="809"/>
      <c r="O31" s="809"/>
      <c r="P31" s="810"/>
      <c r="Q31" s="811">
        <v>249</v>
      </c>
      <c r="R31" s="812"/>
      <c r="S31" s="812"/>
      <c r="T31" s="812"/>
      <c r="U31" s="812"/>
      <c r="V31" s="812">
        <v>234</v>
      </c>
      <c r="W31" s="812"/>
      <c r="X31" s="812"/>
      <c r="Y31" s="812"/>
      <c r="Z31" s="812"/>
      <c r="AA31" s="812">
        <v>15</v>
      </c>
      <c r="AB31" s="812"/>
      <c r="AC31" s="812"/>
      <c r="AD31" s="812"/>
      <c r="AE31" s="813"/>
      <c r="AF31" s="814">
        <v>15</v>
      </c>
      <c r="AG31" s="815"/>
      <c r="AH31" s="815"/>
      <c r="AI31" s="815"/>
      <c r="AJ31" s="816"/>
      <c r="AK31" s="862">
        <v>145</v>
      </c>
      <c r="AL31" s="858"/>
      <c r="AM31" s="858"/>
      <c r="AN31" s="858"/>
      <c r="AO31" s="858"/>
      <c r="AP31" s="858" t="s">
        <v>530</v>
      </c>
      <c r="AQ31" s="858"/>
      <c r="AR31" s="858"/>
      <c r="AS31" s="858"/>
      <c r="AT31" s="858"/>
      <c r="AU31" s="858">
        <v>26</v>
      </c>
      <c r="AV31" s="858"/>
      <c r="AW31" s="858"/>
      <c r="AX31" s="858"/>
      <c r="AY31" s="858"/>
      <c r="AZ31" s="859" t="s">
        <v>530</v>
      </c>
      <c r="BA31" s="859"/>
      <c r="BB31" s="859"/>
      <c r="BC31" s="859"/>
      <c r="BD31" s="859"/>
      <c r="BE31" s="860"/>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422</v>
      </c>
      <c r="C32" s="809"/>
      <c r="D32" s="809"/>
      <c r="E32" s="809"/>
      <c r="F32" s="809"/>
      <c r="G32" s="809"/>
      <c r="H32" s="809"/>
      <c r="I32" s="809"/>
      <c r="J32" s="809"/>
      <c r="K32" s="809"/>
      <c r="L32" s="809"/>
      <c r="M32" s="809"/>
      <c r="N32" s="809"/>
      <c r="O32" s="809"/>
      <c r="P32" s="810"/>
      <c r="Q32" s="811">
        <v>235</v>
      </c>
      <c r="R32" s="812"/>
      <c r="S32" s="812"/>
      <c r="T32" s="812"/>
      <c r="U32" s="812"/>
      <c r="V32" s="812">
        <v>231</v>
      </c>
      <c r="W32" s="812"/>
      <c r="X32" s="812"/>
      <c r="Y32" s="812"/>
      <c r="Z32" s="812"/>
      <c r="AA32" s="812">
        <v>3</v>
      </c>
      <c r="AB32" s="812"/>
      <c r="AC32" s="812"/>
      <c r="AD32" s="812"/>
      <c r="AE32" s="813"/>
      <c r="AF32" s="814">
        <v>3</v>
      </c>
      <c r="AG32" s="815"/>
      <c r="AH32" s="815"/>
      <c r="AI32" s="815"/>
      <c r="AJ32" s="816"/>
      <c r="AK32" s="862">
        <v>16</v>
      </c>
      <c r="AL32" s="858"/>
      <c r="AM32" s="858"/>
      <c r="AN32" s="858"/>
      <c r="AO32" s="858"/>
      <c r="AP32" s="858">
        <v>17</v>
      </c>
      <c r="AQ32" s="858"/>
      <c r="AR32" s="858"/>
      <c r="AS32" s="858"/>
      <c r="AT32" s="858"/>
      <c r="AU32" s="858">
        <v>4</v>
      </c>
      <c r="AV32" s="858"/>
      <c r="AW32" s="858"/>
      <c r="AX32" s="858"/>
      <c r="AY32" s="858"/>
      <c r="AZ32" s="859" t="s">
        <v>530</v>
      </c>
      <c r="BA32" s="859"/>
      <c r="BB32" s="859"/>
      <c r="BC32" s="859"/>
      <c r="BD32" s="859"/>
      <c r="BE32" s="860"/>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t="s">
        <v>423</v>
      </c>
      <c r="C33" s="809"/>
      <c r="D33" s="809"/>
      <c r="E33" s="809"/>
      <c r="F33" s="809"/>
      <c r="G33" s="809"/>
      <c r="H33" s="809"/>
      <c r="I33" s="809"/>
      <c r="J33" s="809"/>
      <c r="K33" s="809"/>
      <c r="L33" s="809"/>
      <c r="M33" s="809"/>
      <c r="N33" s="809"/>
      <c r="O33" s="809"/>
      <c r="P33" s="810"/>
      <c r="Q33" s="811">
        <v>6307</v>
      </c>
      <c r="R33" s="812"/>
      <c r="S33" s="812"/>
      <c r="T33" s="812"/>
      <c r="U33" s="812"/>
      <c r="V33" s="812">
        <v>6243</v>
      </c>
      <c r="W33" s="812"/>
      <c r="X33" s="812"/>
      <c r="Y33" s="812"/>
      <c r="Z33" s="812"/>
      <c r="AA33" s="812">
        <v>64</v>
      </c>
      <c r="AB33" s="812"/>
      <c r="AC33" s="812"/>
      <c r="AD33" s="812"/>
      <c r="AE33" s="813"/>
      <c r="AF33" s="814">
        <v>2662</v>
      </c>
      <c r="AG33" s="815"/>
      <c r="AH33" s="815"/>
      <c r="AI33" s="815"/>
      <c r="AJ33" s="816"/>
      <c r="AK33" s="862">
        <v>1282</v>
      </c>
      <c r="AL33" s="858"/>
      <c r="AM33" s="858"/>
      <c r="AN33" s="858"/>
      <c r="AO33" s="858"/>
      <c r="AP33" s="858">
        <v>5345</v>
      </c>
      <c r="AQ33" s="858"/>
      <c r="AR33" s="858"/>
      <c r="AS33" s="858"/>
      <c r="AT33" s="858"/>
      <c r="AU33" s="858">
        <v>3330</v>
      </c>
      <c r="AV33" s="858"/>
      <c r="AW33" s="858"/>
      <c r="AX33" s="858"/>
      <c r="AY33" s="858"/>
      <c r="AZ33" s="859" t="s">
        <v>530</v>
      </c>
      <c r="BA33" s="859"/>
      <c r="BB33" s="859"/>
      <c r="BC33" s="859"/>
      <c r="BD33" s="859"/>
      <c r="BE33" s="860" t="s">
        <v>424</v>
      </c>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t="s">
        <v>425</v>
      </c>
      <c r="C34" s="809"/>
      <c r="D34" s="809"/>
      <c r="E34" s="809"/>
      <c r="F34" s="809"/>
      <c r="G34" s="809"/>
      <c r="H34" s="809"/>
      <c r="I34" s="809"/>
      <c r="J34" s="809"/>
      <c r="K34" s="809"/>
      <c r="L34" s="809"/>
      <c r="M34" s="809"/>
      <c r="N34" s="809"/>
      <c r="O34" s="809"/>
      <c r="P34" s="810"/>
      <c r="Q34" s="811">
        <v>1201</v>
      </c>
      <c r="R34" s="812"/>
      <c r="S34" s="812"/>
      <c r="T34" s="812"/>
      <c r="U34" s="812"/>
      <c r="V34" s="812">
        <v>1115</v>
      </c>
      <c r="W34" s="812"/>
      <c r="X34" s="812"/>
      <c r="Y34" s="812"/>
      <c r="Z34" s="812"/>
      <c r="AA34" s="812">
        <v>87</v>
      </c>
      <c r="AB34" s="812"/>
      <c r="AC34" s="812"/>
      <c r="AD34" s="812"/>
      <c r="AE34" s="813"/>
      <c r="AF34" s="814">
        <v>1426</v>
      </c>
      <c r="AG34" s="815"/>
      <c r="AH34" s="815"/>
      <c r="AI34" s="815"/>
      <c r="AJ34" s="816"/>
      <c r="AK34" s="862">
        <v>383</v>
      </c>
      <c r="AL34" s="858"/>
      <c r="AM34" s="858"/>
      <c r="AN34" s="858"/>
      <c r="AO34" s="858"/>
      <c r="AP34" s="858">
        <v>3640</v>
      </c>
      <c r="AQ34" s="858"/>
      <c r="AR34" s="858"/>
      <c r="AS34" s="858"/>
      <c r="AT34" s="858"/>
      <c r="AU34" s="858">
        <v>1562</v>
      </c>
      <c r="AV34" s="858"/>
      <c r="AW34" s="858"/>
      <c r="AX34" s="858"/>
      <c r="AY34" s="858"/>
      <c r="AZ34" s="859" t="s">
        <v>530</v>
      </c>
      <c r="BA34" s="859"/>
      <c r="BB34" s="859"/>
      <c r="BC34" s="859"/>
      <c r="BD34" s="859"/>
      <c r="BE34" s="860" t="s">
        <v>424</v>
      </c>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t="s">
        <v>426</v>
      </c>
      <c r="C35" s="809"/>
      <c r="D35" s="809"/>
      <c r="E35" s="809"/>
      <c r="F35" s="809"/>
      <c r="G35" s="809"/>
      <c r="H35" s="809"/>
      <c r="I35" s="809"/>
      <c r="J35" s="809"/>
      <c r="K35" s="809"/>
      <c r="L35" s="809"/>
      <c r="M35" s="809"/>
      <c r="N35" s="809"/>
      <c r="O35" s="809"/>
      <c r="P35" s="810"/>
      <c r="Q35" s="811">
        <v>2779</v>
      </c>
      <c r="R35" s="812"/>
      <c r="S35" s="812"/>
      <c r="T35" s="812"/>
      <c r="U35" s="812"/>
      <c r="V35" s="812">
        <v>2633</v>
      </c>
      <c r="W35" s="812"/>
      <c r="X35" s="812"/>
      <c r="Y35" s="812"/>
      <c r="Z35" s="812"/>
      <c r="AA35" s="812">
        <v>146</v>
      </c>
      <c r="AB35" s="812"/>
      <c r="AC35" s="812"/>
      <c r="AD35" s="812"/>
      <c r="AE35" s="813"/>
      <c r="AF35" s="814">
        <v>479</v>
      </c>
      <c r="AG35" s="815"/>
      <c r="AH35" s="815"/>
      <c r="AI35" s="815"/>
      <c r="AJ35" s="816"/>
      <c r="AK35" s="862">
        <v>1568</v>
      </c>
      <c r="AL35" s="858"/>
      <c r="AM35" s="858"/>
      <c r="AN35" s="858"/>
      <c r="AO35" s="858"/>
      <c r="AP35" s="858">
        <v>14844</v>
      </c>
      <c r="AQ35" s="858"/>
      <c r="AR35" s="858"/>
      <c r="AS35" s="858"/>
      <c r="AT35" s="858"/>
      <c r="AU35" s="858">
        <v>9203</v>
      </c>
      <c r="AV35" s="858"/>
      <c r="AW35" s="858"/>
      <c r="AX35" s="858"/>
      <c r="AY35" s="858"/>
      <c r="AZ35" s="859" t="s">
        <v>530</v>
      </c>
      <c r="BA35" s="859"/>
      <c r="BB35" s="859"/>
      <c r="BC35" s="859"/>
      <c r="BD35" s="859"/>
      <c r="BE35" s="860" t="s">
        <v>424</v>
      </c>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t="s">
        <v>427</v>
      </c>
      <c r="C36" s="809"/>
      <c r="D36" s="809"/>
      <c r="E36" s="809"/>
      <c r="F36" s="809"/>
      <c r="G36" s="809"/>
      <c r="H36" s="809"/>
      <c r="I36" s="809"/>
      <c r="J36" s="809"/>
      <c r="K36" s="809"/>
      <c r="L36" s="809"/>
      <c r="M36" s="809"/>
      <c r="N36" s="809"/>
      <c r="O36" s="809"/>
      <c r="P36" s="810"/>
      <c r="Q36" s="811" t="s">
        <v>530</v>
      </c>
      <c r="R36" s="812"/>
      <c r="S36" s="812"/>
      <c r="T36" s="812"/>
      <c r="U36" s="812"/>
      <c r="V36" s="812" t="s">
        <v>530</v>
      </c>
      <c r="W36" s="812"/>
      <c r="X36" s="812"/>
      <c r="Y36" s="812"/>
      <c r="Z36" s="812"/>
      <c r="AA36" s="812" t="s">
        <v>530</v>
      </c>
      <c r="AB36" s="812"/>
      <c r="AC36" s="812"/>
      <c r="AD36" s="812"/>
      <c r="AE36" s="813"/>
      <c r="AF36" s="814" t="s">
        <v>131</v>
      </c>
      <c r="AG36" s="815"/>
      <c r="AH36" s="815"/>
      <c r="AI36" s="815"/>
      <c r="AJ36" s="816"/>
      <c r="AK36" s="862" t="s">
        <v>595</v>
      </c>
      <c r="AL36" s="858"/>
      <c r="AM36" s="858"/>
      <c r="AN36" s="858"/>
      <c r="AO36" s="858"/>
      <c r="AP36" s="858" t="s">
        <v>530</v>
      </c>
      <c r="AQ36" s="858"/>
      <c r="AR36" s="858"/>
      <c r="AS36" s="858"/>
      <c r="AT36" s="858"/>
      <c r="AU36" s="858" t="s">
        <v>530</v>
      </c>
      <c r="AV36" s="858"/>
      <c r="AW36" s="858"/>
      <c r="AX36" s="858"/>
      <c r="AY36" s="858"/>
      <c r="AZ36" s="859" t="s">
        <v>530</v>
      </c>
      <c r="BA36" s="859"/>
      <c r="BB36" s="859"/>
      <c r="BC36" s="859"/>
      <c r="BD36" s="859"/>
      <c r="BE36" s="860" t="s">
        <v>428</v>
      </c>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429</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405</v>
      </c>
      <c r="B63" s="817" t="s">
        <v>430</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4683</v>
      </c>
      <c r="AG63" s="872"/>
      <c r="AH63" s="872"/>
      <c r="AI63" s="872"/>
      <c r="AJ63" s="873"/>
      <c r="AK63" s="874"/>
      <c r="AL63" s="869"/>
      <c r="AM63" s="869"/>
      <c r="AN63" s="869"/>
      <c r="AO63" s="869"/>
      <c r="AP63" s="872">
        <v>23846</v>
      </c>
      <c r="AQ63" s="872"/>
      <c r="AR63" s="872"/>
      <c r="AS63" s="872"/>
      <c r="AT63" s="872"/>
      <c r="AU63" s="872">
        <v>14176</v>
      </c>
      <c r="AV63" s="872"/>
      <c r="AW63" s="872"/>
      <c r="AX63" s="872"/>
      <c r="AY63" s="872"/>
      <c r="AZ63" s="876"/>
      <c r="BA63" s="876"/>
      <c r="BB63" s="876"/>
      <c r="BC63" s="876"/>
      <c r="BD63" s="876"/>
      <c r="BE63" s="877"/>
      <c r="BF63" s="877"/>
      <c r="BG63" s="877"/>
      <c r="BH63" s="877"/>
      <c r="BI63" s="878"/>
      <c r="BJ63" s="879" t="s">
        <v>131</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431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432</v>
      </c>
      <c r="B66" s="756"/>
      <c r="C66" s="756"/>
      <c r="D66" s="756"/>
      <c r="E66" s="756"/>
      <c r="F66" s="756"/>
      <c r="G66" s="756"/>
      <c r="H66" s="756"/>
      <c r="I66" s="756"/>
      <c r="J66" s="756"/>
      <c r="K66" s="756"/>
      <c r="L66" s="756"/>
      <c r="M66" s="756"/>
      <c r="N66" s="756"/>
      <c r="O66" s="756"/>
      <c r="P66" s="757"/>
      <c r="Q66" s="761" t="s">
        <v>433</v>
      </c>
      <c r="R66" s="762"/>
      <c r="S66" s="762"/>
      <c r="T66" s="762"/>
      <c r="U66" s="763"/>
      <c r="V66" s="761" t="s">
        <v>434</v>
      </c>
      <c r="W66" s="762"/>
      <c r="X66" s="762"/>
      <c r="Y66" s="762"/>
      <c r="Z66" s="763"/>
      <c r="AA66" s="761" t="s">
        <v>412</v>
      </c>
      <c r="AB66" s="762"/>
      <c r="AC66" s="762"/>
      <c r="AD66" s="762"/>
      <c r="AE66" s="763"/>
      <c r="AF66" s="882" t="s">
        <v>435</v>
      </c>
      <c r="AG66" s="843"/>
      <c r="AH66" s="843"/>
      <c r="AI66" s="843"/>
      <c r="AJ66" s="883"/>
      <c r="AK66" s="761" t="s">
        <v>436</v>
      </c>
      <c r="AL66" s="756"/>
      <c r="AM66" s="756"/>
      <c r="AN66" s="756"/>
      <c r="AO66" s="757"/>
      <c r="AP66" s="761" t="s">
        <v>437</v>
      </c>
      <c r="AQ66" s="762"/>
      <c r="AR66" s="762"/>
      <c r="AS66" s="762"/>
      <c r="AT66" s="763"/>
      <c r="AU66" s="761" t="s">
        <v>438</v>
      </c>
      <c r="AV66" s="762"/>
      <c r="AW66" s="762"/>
      <c r="AX66" s="762"/>
      <c r="AY66" s="763"/>
      <c r="AZ66" s="761" t="s">
        <v>392</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596</v>
      </c>
      <c r="C68" s="898"/>
      <c r="D68" s="898"/>
      <c r="E68" s="898"/>
      <c r="F68" s="898"/>
      <c r="G68" s="898"/>
      <c r="H68" s="898"/>
      <c r="I68" s="898"/>
      <c r="J68" s="898"/>
      <c r="K68" s="898"/>
      <c r="L68" s="898"/>
      <c r="M68" s="898"/>
      <c r="N68" s="898"/>
      <c r="O68" s="898"/>
      <c r="P68" s="899"/>
      <c r="Q68" s="900">
        <v>3082</v>
      </c>
      <c r="R68" s="894"/>
      <c r="S68" s="894"/>
      <c r="T68" s="894"/>
      <c r="U68" s="894"/>
      <c r="V68" s="894">
        <v>2818</v>
      </c>
      <c r="W68" s="894"/>
      <c r="X68" s="894"/>
      <c r="Y68" s="894"/>
      <c r="Z68" s="894"/>
      <c r="AA68" s="894">
        <v>264</v>
      </c>
      <c r="AB68" s="894"/>
      <c r="AC68" s="894"/>
      <c r="AD68" s="894"/>
      <c r="AE68" s="894"/>
      <c r="AF68" s="894">
        <v>220</v>
      </c>
      <c r="AG68" s="894"/>
      <c r="AH68" s="894"/>
      <c r="AI68" s="894"/>
      <c r="AJ68" s="894"/>
      <c r="AK68" s="894">
        <v>158</v>
      </c>
      <c r="AL68" s="894"/>
      <c r="AM68" s="894"/>
      <c r="AN68" s="894"/>
      <c r="AO68" s="894"/>
      <c r="AP68" s="894">
        <v>1449</v>
      </c>
      <c r="AQ68" s="894"/>
      <c r="AR68" s="894"/>
      <c r="AS68" s="894"/>
      <c r="AT68" s="894"/>
      <c r="AU68" s="894">
        <v>350</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597</v>
      </c>
      <c r="C69" s="902"/>
      <c r="D69" s="902"/>
      <c r="E69" s="902"/>
      <c r="F69" s="902"/>
      <c r="G69" s="902"/>
      <c r="H69" s="902"/>
      <c r="I69" s="902"/>
      <c r="J69" s="902"/>
      <c r="K69" s="902"/>
      <c r="L69" s="902"/>
      <c r="M69" s="902"/>
      <c r="N69" s="902"/>
      <c r="O69" s="902"/>
      <c r="P69" s="903"/>
      <c r="Q69" s="904">
        <v>526</v>
      </c>
      <c r="R69" s="858"/>
      <c r="S69" s="858"/>
      <c r="T69" s="858"/>
      <c r="U69" s="858"/>
      <c r="V69" s="858">
        <v>502</v>
      </c>
      <c r="W69" s="858"/>
      <c r="X69" s="858"/>
      <c r="Y69" s="858"/>
      <c r="Z69" s="858"/>
      <c r="AA69" s="858">
        <v>24</v>
      </c>
      <c r="AB69" s="858"/>
      <c r="AC69" s="858"/>
      <c r="AD69" s="858"/>
      <c r="AE69" s="858"/>
      <c r="AF69" s="858">
        <v>1435</v>
      </c>
      <c r="AG69" s="858"/>
      <c r="AH69" s="858"/>
      <c r="AI69" s="858"/>
      <c r="AJ69" s="858"/>
      <c r="AK69" s="858" t="s">
        <v>530</v>
      </c>
      <c r="AL69" s="858"/>
      <c r="AM69" s="858"/>
      <c r="AN69" s="858"/>
      <c r="AO69" s="858"/>
      <c r="AP69" s="858">
        <v>1776</v>
      </c>
      <c r="AQ69" s="858"/>
      <c r="AR69" s="858"/>
      <c r="AS69" s="858"/>
      <c r="AT69" s="858"/>
      <c r="AU69" s="858" t="s">
        <v>530</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598</v>
      </c>
      <c r="C70" s="902"/>
      <c r="D70" s="902"/>
      <c r="E70" s="902"/>
      <c r="F70" s="902"/>
      <c r="G70" s="902"/>
      <c r="H70" s="902"/>
      <c r="I70" s="902"/>
      <c r="J70" s="902"/>
      <c r="K70" s="902"/>
      <c r="L70" s="902"/>
      <c r="M70" s="902"/>
      <c r="N70" s="902"/>
      <c r="O70" s="902"/>
      <c r="P70" s="903"/>
      <c r="Q70" s="904">
        <v>234</v>
      </c>
      <c r="R70" s="858"/>
      <c r="S70" s="858"/>
      <c r="T70" s="858"/>
      <c r="U70" s="858"/>
      <c r="V70" s="858">
        <v>228</v>
      </c>
      <c r="W70" s="858"/>
      <c r="X70" s="858"/>
      <c r="Y70" s="858"/>
      <c r="Z70" s="858"/>
      <c r="AA70" s="858">
        <v>5</v>
      </c>
      <c r="AB70" s="858"/>
      <c r="AC70" s="858"/>
      <c r="AD70" s="858"/>
      <c r="AE70" s="858"/>
      <c r="AF70" s="858">
        <v>2</v>
      </c>
      <c r="AG70" s="858"/>
      <c r="AH70" s="858"/>
      <c r="AI70" s="858"/>
      <c r="AJ70" s="858"/>
      <c r="AK70" s="858">
        <v>25</v>
      </c>
      <c r="AL70" s="858"/>
      <c r="AM70" s="858"/>
      <c r="AN70" s="858"/>
      <c r="AO70" s="858"/>
      <c r="AP70" s="858">
        <v>615</v>
      </c>
      <c r="AQ70" s="858"/>
      <c r="AR70" s="858"/>
      <c r="AS70" s="858"/>
      <c r="AT70" s="858"/>
      <c r="AU70" s="858">
        <v>132</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599</v>
      </c>
      <c r="C71" s="902"/>
      <c r="D71" s="902"/>
      <c r="E71" s="902"/>
      <c r="F71" s="902"/>
      <c r="G71" s="902"/>
      <c r="H71" s="902"/>
      <c r="I71" s="902"/>
      <c r="J71" s="902"/>
      <c r="K71" s="902"/>
      <c r="L71" s="902"/>
      <c r="M71" s="902"/>
      <c r="N71" s="902"/>
      <c r="O71" s="902"/>
      <c r="P71" s="903"/>
      <c r="Q71" s="904">
        <v>146</v>
      </c>
      <c r="R71" s="858"/>
      <c r="S71" s="858"/>
      <c r="T71" s="858"/>
      <c r="U71" s="858"/>
      <c r="V71" s="858">
        <v>132</v>
      </c>
      <c r="W71" s="858"/>
      <c r="X71" s="858"/>
      <c r="Y71" s="858"/>
      <c r="Z71" s="858"/>
      <c r="AA71" s="858">
        <v>14</v>
      </c>
      <c r="AB71" s="858"/>
      <c r="AC71" s="858"/>
      <c r="AD71" s="858"/>
      <c r="AE71" s="858"/>
      <c r="AF71" s="858">
        <v>14</v>
      </c>
      <c r="AG71" s="858"/>
      <c r="AH71" s="858"/>
      <c r="AI71" s="858"/>
      <c r="AJ71" s="858"/>
      <c r="AK71" s="858" t="s">
        <v>530</v>
      </c>
      <c r="AL71" s="858"/>
      <c r="AM71" s="858"/>
      <c r="AN71" s="858"/>
      <c r="AO71" s="858"/>
      <c r="AP71" s="858" t="s">
        <v>530</v>
      </c>
      <c r="AQ71" s="858"/>
      <c r="AR71" s="858"/>
      <c r="AS71" s="858"/>
      <c r="AT71" s="858"/>
      <c r="AU71" s="858" t="s">
        <v>530</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600</v>
      </c>
      <c r="C72" s="902"/>
      <c r="D72" s="902"/>
      <c r="E72" s="902"/>
      <c r="F72" s="902"/>
      <c r="G72" s="902"/>
      <c r="H72" s="902"/>
      <c r="I72" s="902"/>
      <c r="J72" s="902"/>
      <c r="K72" s="902"/>
      <c r="L72" s="902"/>
      <c r="M72" s="902"/>
      <c r="N72" s="902"/>
      <c r="O72" s="902"/>
      <c r="P72" s="903"/>
      <c r="Q72" s="904">
        <v>15772</v>
      </c>
      <c r="R72" s="858"/>
      <c r="S72" s="858"/>
      <c r="T72" s="858"/>
      <c r="U72" s="858"/>
      <c r="V72" s="858">
        <v>15441</v>
      </c>
      <c r="W72" s="858"/>
      <c r="X72" s="858"/>
      <c r="Y72" s="858"/>
      <c r="Z72" s="858"/>
      <c r="AA72" s="858">
        <v>331</v>
      </c>
      <c r="AB72" s="858"/>
      <c r="AC72" s="858"/>
      <c r="AD72" s="858"/>
      <c r="AE72" s="858"/>
      <c r="AF72" s="858">
        <v>331</v>
      </c>
      <c r="AG72" s="858"/>
      <c r="AH72" s="858"/>
      <c r="AI72" s="858"/>
      <c r="AJ72" s="858"/>
      <c r="AK72" s="858">
        <v>39</v>
      </c>
      <c r="AL72" s="858"/>
      <c r="AM72" s="858"/>
      <c r="AN72" s="858"/>
      <c r="AO72" s="858"/>
      <c r="AP72" s="858" t="s">
        <v>530</v>
      </c>
      <c r="AQ72" s="858"/>
      <c r="AR72" s="858"/>
      <c r="AS72" s="858"/>
      <c r="AT72" s="858"/>
      <c r="AU72" s="858" t="s">
        <v>530</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t="s">
        <v>601</v>
      </c>
      <c r="C73" s="902"/>
      <c r="D73" s="902"/>
      <c r="E73" s="902"/>
      <c r="F73" s="902"/>
      <c r="G73" s="902"/>
      <c r="H73" s="902"/>
      <c r="I73" s="902"/>
      <c r="J73" s="902"/>
      <c r="K73" s="902"/>
      <c r="L73" s="902"/>
      <c r="M73" s="902"/>
      <c r="N73" s="902"/>
      <c r="O73" s="902"/>
      <c r="P73" s="903"/>
      <c r="Q73" s="904">
        <v>129</v>
      </c>
      <c r="R73" s="858"/>
      <c r="S73" s="858"/>
      <c r="T73" s="858"/>
      <c r="U73" s="858"/>
      <c r="V73" s="858">
        <v>126</v>
      </c>
      <c r="W73" s="858"/>
      <c r="X73" s="858"/>
      <c r="Y73" s="858"/>
      <c r="Z73" s="858"/>
      <c r="AA73" s="858">
        <v>3</v>
      </c>
      <c r="AB73" s="858"/>
      <c r="AC73" s="858"/>
      <c r="AD73" s="858"/>
      <c r="AE73" s="858"/>
      <c r="AF73" s="858">
        <v>3</v>
      </c>
      <c r="AG73" s="858"/>
      <c r="AH73" s="858"/>
      <c r="AI73" s="858"/>
      <c r="AJ73" s="858"/>
      <c r="AK73" s="858">
        <v>6</v>
      </c>
      <c r="AL73" s="858"/>
      <c r="AM73" s="858"/>
      <c r="AN73" s="858"/>
      <c r="AO73" s="858"/>
      <c r="AP73" s="858" t="s">
        <v>530</v>
      </c>
      <c r="AQ73" s="858"/>
      <c r="AR73" s="858"/>
      <c r="AS73" s="858"/>
      <c r="AT73" s="858"/>
      <c r="AU73" s="858" t="s">
        <v>530</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t="s">
        <v>602</v>
      </c>
      <c r="C74" s="902"/>
      <c r="D74" s="902"/>
      <c r="E74" s="902"/>
      <c r="F74" s="902"/>
      <c r="G74" s="902"/>
      <c r="H74" s="902"/>
      <c r="I74" s="902"/>
      <c r="J74" s="902"/>
      <c r="K74" s="902"/>
      <c r="L74" s="902"/>
      <c r="M74" s="902"/>
      <c r="N74" s="902"/>
      <c r="O74" s="902"/>
      <c r="P74" s="903"/>
      <c r="Q74" s="904">
        <v>156</v>
      </c>
      <c r="R74" s="858"/>
      <c r="S74" s="858"/>
      <c r="T74" s="858"/>
      <c r="U74" s="858"/>
      <c r="V74" s="858">
        <v>149</v>
      </c>
      <c r="W74" s="858"/>
      <c r="X74" s="858"/>
      <c r="Y74" s="858"/>
      <c r="Z74" s="858"/>
      <c r="AA74" s="858">
        <v>7</v>
      </c>
      <c r="AB74" s="858"/>
      <c r="AC74" s="858"/>
      <c r="AD74" s="858"/>
      <c r="AE74" s="858"/>
      <c r="AF74" s="858">
        <v>7</v>
      </c>
      <c r="AG74" s="858"/>
      <c r="AH74" s="858"/>
      <c r="AI74" s="858"/>
      <c r="AJ74" s="858"/>
      <c r="AK74" s="858" t="s">
        <v>530</v>
      </c>
      <c r="AL74" s="858"/>
      <c r="AM74" s="858"/>
      <c r="AN74" s="858"/>
      <c r="AO74" s="858"/>
      <c r="AP74" s="858" t="s">
        <v>530</v>
      </c>
      <c r="AQ74" s="858"/>
      <c r="AR74" s="858"/>
      <c r="AS74" s="858"/>
      <c r="AT74" s="858"/>
      <c r="AU74" s="858" t="s">
        <v>530</v>
      </c>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t="s">
        <v>603</v>
      </c>
      <c r="C75" s="902"/>
      <c r="D75" s="902"/>
      <c r="E75" s="902"/>
      <c r="F75" s="902"/>
      <c r="G75" s="902"/>
      <c r="H75" s="902"/>
      <c r="I75" s="902"/>
      <c r="J75" s="902"/>
      <c r="K75" s="902"/>
      <c r="L75" s="902"/>
      <c r="M75" s="902"/>
      <c r="N75" s="902"/>
      <c r="O75" s="902"/>
      <c r="P75" s="903"/>
      <c r="Q75" s="905">
        <v>167385</v>
      </c>
      <c r="R75" s="906"/>
      <c r="S75" s="906"/>
      <c r="T75" s="906"/>
      <c r="U75" s="862"/>
      <c r="V75" s="907">
        <v>167385</v>
      </c>
      <c r="W75" s="906"/>
      <c r="X75" s="906"/>
      <c r="Y75" s="906"/>
      <c r="Z75" s="862"/>
      <c r="AA75" s="907">
        <v>0</v>
      </c>
      <c r="AB75" s="906"/>
      <c r="AC75" s="906"/>
      <c r="AD75" s="906"/>
      <c r="AE75" s="862"/>
      <c r="AF75" s="907">
        <v>0</v>
      </c>
      <c r="AG75" s="906"/>
      <c r="AH75" s="906"/>
      <c r="AI75" s="906"/>
      <c r="AJ75" s="862"/>
      <c r="AK75" s="907">
        <v>181</v>
      </c>
      <c r="AL75" s="906"/>
      <c r="AM75" s="906"/>
      <c r="AN75" s="906"/>
      <c r="AO75" s="862"/>
      <c r="AP75" s="907" t="s">
        <v>530</v>
      </c>
      <c r="AQ75" s="906"/>
      <c r="AR75" s="906"/>
      <c r="AS75" s="906"/>
      <c r="AT75" s="862"/>
      <c r="AU75" s="907" t="s">
        <v>530</v>
      </c>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t="s">
        <v>604</v>
      </c>
      <c r="C76" s="902"/>
      <c r="D76" s="902"/>
      <c r="E76" s="902"/>
      <c r="F76" s="902"/>
      <c r="G76" s="902"/>
      <c r="H76" s="902"/>
      <c r="I76" s="902"/>
      <c r="J76" s="902"/>
      <c r="K76" s="902"/>
      <c r="L76" s="902"/>
      <c r="M76" s="902"/>
      <c r="N76" s="902"/>
      <c r="O76" s="902"/>
      <c r="P76" s="903"/>
      <c r="Q76" s="905">
        <v>240</v>
      </c>
      <c r="R76" s="906"/>
      <c r="S76" s="906"/>
      <c r="T76" s="906"/>
      <c r="U76" s="862"/>
      <c r="V76" s="907">
        <v>195</v>
      </c>
      <c r="W76" s="906"/>
      <c r="X76" s="906"/>
      <c r="Y76" s="906"/>
      <c r="Z76" s="862"/>
      <c r="AA76" s="907">
        <v>45</v>
      </c>
      <c r="AB76" s="906"/>
      <c r="AC76" s="906"/>
      <c r="AD76" s="906"/>
      <c r="AE76" s="862"/>
      <c r="AF76" s="907">
        <v>33</v>
      </c>
      <c r="AG76" s="906"/>
      <c r="AH76" s="906"/>
      <c r="AI76" s="906"/>
      <c r="AJ76" s="862"/>
      <c r="AK76" s="907">
        <v>10</v>
      </c>
      <c r="AL76" s="906"/>
      <c r="AM76" s="906"/>
      <c r="AN76" s="906"/>
      <c r="AO76" s="862"/>
      <c r="AP76" s="907" t="s">
        <v>530</v>
      </c>
      <c r="AQ76" s="906"/>
      <c r="AR76" s="906"/>
      <c r="AS76" s="906"/>
      <c r="AT76" s="862"/>
      <c r="AU76" s="907" t="s">
        <v>530</v>
      </c>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t="s">
        <v>605</v>
      </c>
      <c r="C77" s="902"/>
      <c r="D77" s="902"/>
      <c r="E77" s="902"/>
      <c r="F77" s="902"/>
      <c r="G77" s="902"/>
      <c r="H77" s="902"/>
      <c r="I77" s="902"/>
      <c r="J77" s="902"/>
      <c r="K77" s="902"/>
      <c r="L77" s="902"/>
      <c r="M77" s="902"/>
      <c r="N77" s="902"/>
      <c r="O77" s="902"/>
      <c r="P77" s="903"/>
      <c r="Q77" s="905">
        <v>6028</v>
      </c>
      <c r="R77" s="906"/>
      <c r="S77" s="906"/>
      <c r="T77" s="906"/>
      <c r="U77" s="862"/>
      <c r="V77" s="907">
        <v>5566</v>
      </c>
      <c r="W77" s="906"/>
      <c r="X77" s="906"/>
      <c r="Y77" s="906"/>
      <c r="Z77" s="862"/>
      <c r="AA77" s="907">
        <v>462</v>
      </c>
      <c r="AB77" s="906"/>
      <c r="AC77" s="906"/>
      <c r="AD77" s="906"/>
      <c r="AE77" s="862"/>
      <c r="AF77" s="907">
        <v>462</v>
      </c>
      <c r="AG77" s="906"/>
      <c r="AH77" s="906"/>
      <c r="AI77" s="906"/>
      <c r="AJ77" s="862"/>
      <c r="AK77" s="907" t="s">
        <v>530</v>
      </c>
      <c r="AL77" s="906"/>
      <c r="AM77" s="906"/>
      <c r="AN77" s="906"/>
      <c r="AO77" s="862"/>
      <c r="AP77" s="907" t="s">
        <v>530</v>
      </c>
      <c r="AQ77" s="906"/>
      <c r="AR77" s="906"/>
      <c r="AS77" s="906"/>
      <c r="AT77" s="862"/>
      <c r="AU77" s="907" t="s">
        <v>530</v>
      </c>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t="s">
        <v>606</v>
      </c>
      <c r="C78" s="902"/>
      <c r="D78" s="902"/>
      <c r="E78" s="902"/>
      <c r="F78" s="902"/>
      <c r="G78" s="902"/>
      <c r="H78" s="902"/>
      <c r="I78" s="902"/>
      <c r="J78" s="902"/>
      <c r="K78" s="902"/>
      <c r="L78" s="902"/>
      <c r="M78" s="902"/>
      <c r="N78" s="902"/>
      <c r="O78" s="902"/>
      <c r="P78" s="903"/>
      <c r="Q78" s="904">
        <v>2244</v>
      </c>
      <c r="R78" s="858"/>
      <c r="S78" s="858"/>
      <c r="T78" s="858"/>
      <c r="U78" s="858"/>
      <c r="V78" s="858">
        <v>2137</v>
      </c>
      <c r="W78" s="858"/>
      <c r="X78" s="858"/>
      <c r="Y78" s="858"/>
      <c r="Z78" s="858"/>
      <c r="AA78" s="858">
        <v>108</v>
      </c>
      <c r="AB78" s="858"/>
      <c r="AC78" s="858"/>
      <c r="AD78" s="858"/>
      <c r="AE78" s="858"/>
      <c r="AF78" s="858">
        <v>171</v>
      </c>
      <c r="AG78" s="858"/>
      <c r="AH78" s="858"/>
      <c r="AI78" s="858"/>
      <c r="AJ78" s="858"/>
      <c r="AK78" s="858" t="s">
        <v>530</v>
      </c>
      <c r="AL78" s="858"/>
      <c r="AM78" s="858"/>
      <c r="AN78" s="858"/>
      <c r="AO78" s="858"/>
      <c r="AP78" s="858">
        <v>1102</v>
      </c>
      <c r="AQ78" s="858"/>
      <c r="AR78" s="858"/>
      <c r="AS78" s="858"/>
      <c r="AT78" s="858"/>
      <c r="AU78" s="858">
        <v>611</v>
      </c>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405</v>
      </c>
      <c r="B88" s="817" t="s">
        <v>439</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2677</v>
      </c>
      <c r="AG88" s="872"/>
      <c r="AH88" s="872"/>
      <c r="AI88" s="872"/>
      <c r="AJ88" s="872"/>
      <c r="AK88" s="869"/>
      <c r="AL88" s="869"/>
      <c r="AM88" s="869"/>
      <c r="AN88" s="869"/>
      <c r="AO88" s="869"/>
      <c r="AP88" s="872">
        <v>4943</v>
      </c>
      <c r="AQ88" s="872"/>
      <c r="AR88" s="872"/>
      <c r="AS88" s="872"/>
      <c r="AT88" s="872"/>
      <c r="AU88" s="872">
        <v>1093</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405</v>
      </c>
      <c r="BR102" s="817" t="s">
        <v>440</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479</v>
      </c>
      <c r="CS102" s="880"/>
      <c r="CT102" s="880"/>
      <c r="CU102" s="880"/>
      <c r="CV102" s="919"/>
      <c r="CW102" s="918">
        <v>62</v>
      </c>
      <c r="CX102" s="880"/>
      <c r="CY102" s="880"/>
      <c r="CZ102" s="880"/>
      <c r="DA102" s="919"/>
      <c r="DB102" s="918">
        <v>378</v>
      </c>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441</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442</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443</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444</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445</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446</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447</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448</v>
      </c>
      <c r="AB109" s="921"/>
      <c r="AC109" s="921"/>
      <c r="AD109" s="921"/>
      <c r="AE109" s="922"/>
      <c r="AF109" s="920" t="s">
        <v>449</v>
      </c>
      <c r="AG109" s="921"/>
      <c r="AH109" s="921"/>
      <c r="AI109" s="921"/>
      <c r="AJ109" s="922"/>
      <c r="AK109" s="920" t="s">
        <v>319</v>
      </c>
      <c r="AL109" s="921"/>
      <c r="AM109" s="921"/>
      <c r="AN109" s="921"/>
      <c r="AO109" s="922"/>
      <c r="AP109" s="920" t="s">
        <v>450</v>
      </c>
      <c r="AQ109" s="921"/>
      <c r="AR109" s="921"/>
      <c r="AS109" s="921"/>
      <c r="AT109" s="923"/>
      <c r="AU109" s="940" t="s">
        <v>447</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448</v>
      </c>
      <c r="BR109" s="921"/>
      <c r="BS109" s="921"/>
      <c r="BT109" s="921"/>
      <c r="BU109" s="922"/>
      <c r="BV109" s="920" t="s">
        <v>449</v>
      </c>
      <c r="BW109" s="921"/>
      <c r="BX109" s="921"/>
      <c r="BY109" s="921"/>
      <c r="BZ109" s="922"/>
      <c r="CA109" s="920" t="s">
        <v>319</v>
      </c>
      <c r="CB109" s="921"/>
      <c r="CC109" s="921"/>
      <c r="CD109" s="921"/>
      <c r="CE109" s="922"/>
      <c r="CF109" s="941" t="s">
        <v>450</v>
      </c>
      <c r="CG109" s="941"/>
      <c r="CH109" s="941"/>
      <c r="CI109" s="941"/>
      <c r="CJ109" s="941"/>
      <c r="CK109" s="920" t="s">
        <v>451</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448</v>
      </c>
      <c r="DH109" s="921"/>
      <c r="DI109" s="921"/>
      <c r="DJ109" s="921"/>
      <c r="DK109" s="922"/>
      <c r="DL109" s="920" t="s">
        <v>449</v>
      </c>
      <c r="DM109" s="921"/>
      <c r="DN109" s="921"/>
      <c r="DO109" s="921"/>
      <c r="DP109" s="922"/>
      <c r="DQ109" s="920" t="s">
        <v>319</v>
      </c>
      <c r="DR109" s="921"/>
      <c r="DS109" s="921"/>
      <c r="DT109" s="921"/>
      <c r="DU109" s="922"/>
      <c r="DV109" s="920" t="s">
        <v>450</v>
      </c>
      <c r="DW109" s="921"/>
      <c r="DX109" s="921"/>
      <c r="DY109" s="921"/>
      <c r="DZ109" s="923"/>
    </row>
    <row r="110" spans="1:131" s="233" customFormat="1" ht="26.25" customHeight="1" x14ac:dyDescent="0.15">
      <c r="A110" s="924" t="s">
        <v>452</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4661917</v>
      </c>
      <c r="AB110" s="928"/>
      <c r="AC110" s="928"/>
      <c r="AD110" s="928"/>
      <c r="AE110" s="929"/>
      <c r="AF110" s="930">
        <v>4830541</v>
      </c>
      <c r="AG110" s="928"/>
      <c r="AH110" s="928"/>
      <c r="AI110" s="928"/>
      <c r="AJ110" s="929"/>
      <c r="AK110" s="930">
        <v>5030258</v>
      </c>
      <c r="AL110" s="928"/>
      <c r="AM110" s="928"/>
      <c r="AN110" s="928"/>
      <c r="AO110" s="929"/>
      <c r="AP110" s="931">
        <v>30.8</v>
      </c>
      <c r="AQ110" s="932"/>
      <c r="AR110" s="932"/>
      <c r="AS110" s="932"/>
      <c r="AT110" s="933"/>
      <c r="AU110" s="934" t="s">
        <v>73</v>
      </c>
      <c r="AV110" s="935"/>
      <c r="AW110" s="935"/>
      <c r="AX110" s="935"/>
      <c r="AY110" s="935"/>
      <c r="AZ110" s="957" t="s">
        <v>453</v>
      </c>
      <c r="BA110" s="925"/>
      <c r="BB110" s="925"/>
      <c r="BC110" s="925"/>
      <c r="BD110" s="925"/>
      <c r="BE110" s="925"/>
      <c r="BF110" s="925"/>
      <c r="BG110" s="925"/>
      <c r="BH110" s="925"/>
      <c r="BI110" s="925"/>
      <c r="BJ110" s="925"/>
      <c r="BK110" s="925"/>
      <c r="BL110" s="925"/>
      <c r="BM110" s="925"/>
      <c r="BN110" s="925"/>
      <c r="BO110" s="925"/>
      <c r="BP110" s="926"/>
      <c r="BQ110" s="958">
        <v>43810470</v>
      </c>
      <c r="BR110" s="959"/>
      <c r="BS110" s="959"/>
      <c r="BT110" s="959"/>
      <c r="BU110" s="959"/>
      <c r="BV110" s="959">
        <v>42559046</v>
      </c>
      <c r="BW110" s="959"/>
      <c r="BX110" s="959"/>
      <c r="BY110" s="959"/>
      <c r="BZ110" s="959"/>
      <c r="CA110" s="959">
        <v>41004026</v>
      </c>
      <c r="CB110" s="959"/>
      <c r="CC110" s="959"/>
      <c r="CD110" s="959"/>
      <c r="CE110" s="959"/>
      <c r="CF110" s="972">
        <v>251.3</v>
      </c>
      <c r="CG110" s="973"/>
      <c r="CH110" s="973"/>
      <c r="CI110" s="973"/>
      <c r="CJ110" s="973"/>
      <c r="CK110" s="974" t="s">
        <v>454</v>
      </c>
      <c r="CL110" s="975"/>
      <c r="CM110" s="957" t="s">
        <v>455</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131</v>
      </c>
      <c r="DH110" s="959"/>
      <c r="DI110" s="959"/>
      <c r="DJ110" s="959"/>
      <c r="DK110" s="959"/>
      <c r="DL110" s="959" t="s">
        <v>407</v>
      </c>
      <c r="DM110" s="959"/>
      <c r="DN110" s="959"/>
      <c r="DO110" s="959"/>
      <c r="DP110" s="959"/>
      <c r="DQ110" s="959" t="s">
        <v>456</v>
      </c>
      <c r="DR110" s="959"/>
      <c r="DS110" s="959"/>
      <c r="DT110" s="959"/>
      <c r="DU110" s="959"/>
      <c r="DV110" s="960" t="s">
        <v>457</v>
      </c>
      <c r="DW110" s="960"/>
      <c r="DX110" s="960"/>
      <c r="DY110" s="960"/>
      <c r="DZ110" s="961"/>
    </row>
    <row r="111" spans="1:131" s="233" customFormat="1" ht="26.25" customHeight="1" x14ac:dyDescent="0.15">
      <c r="A111" s="962" t="s">
        <v>458</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131</v>
      </c>
      <c r="AB111" s="966"/>
      <c r="AC111" s="966"/>
      <c r="AD111" s="966"/>
      <c r="AE111" s="967"/>
      <c r="AF111" s="968" t="s">
        <v>456</v>
      </c>
      <c r="AG111" s="966"/>
      <c r="AH111" s="966"/>
      <c r="AI111" s="966"/>
      <c r="AJ111" s="967"/>
      <c r="AK111" s="968" t="s">
        <v>131</v>
      </c>
      <c r="AL111" s="966"/>
      <c r="AM111" s="966"/>
      <c r="AN111" s="966"/>
      <c r="AO111" s="967"/>
      <c r="AP111" s="969" t="s">
        <v>407</v>
      </c>
      <c r="AQ111" s="970"/>
      <c r="AR111" s="970"/>
      <c r="AS111" s="970"/>
      <c r="AT111" s="971"/>
      <c r="AU111" s="936"/>
      <c r="AV111" s="937"/>
      <c r="AW111" s="937"/>
      <c r="AX111" s="937"/>
      <c r="AY111" s="937"/>
      <c r="AZ111" s="950" t="s">
        <v>459</v>
      </c>
      <c r="BA111" s="951"/>
      <c r="BB111" s="951"/>
      <c r="BC111" s="951"/>
      <c r="BD111" s="951"/>
      <c r="BE111" s="951"/>
      <c r="BF111" s="951"/>
      <c r="BG111" s="951"/>
      <c r="BH111" s="951"/>
      <c r="BI111" s="951"/>
      <c r="BJ111" s="951"/>
      <c r="BK111" s="951"/>
      <c r="BL111" s="951"/>
      <c r="BM111" s="951"/>
      <c r="BN111" s="951"/>
      <c r="BO111" s="951"/>
      <c r="BP111" s="952"/>
      <c r="BQ111" s="953">
        <v>93874</v>
      </c>
      <c r="BR111" s="954"/>
      <c r="BS111" s="954"/>
      <c r="BT111" s="954"/>
      <c r="BU111" s="954"/>
      <c r="BV111" s="954">
        <v>60146</v>
      </c>
      <c r="BW111" s="954"/>
      <c r="BX111" s="954"/>
      <c r="BY111" s="954"/>
      <c r="BZ111" s="954"/>
      <c r="CA111" s="954">
        <v>33007</v>
      </c>
      <c r="CB111" s="954"/>
      <c r="CC111" s="954"/>
      <c r="CD111" s="954"/>
      <c r="CE111" s="954"/>
      <c r="CF111" s="948">
        <v>0.2</v>
      </c>
      <c r="CG111" s="949"/>
      <c r="CH111" s="949"/>
      <c r="CI111" s="949"/>
      <c r="CJ111" s="949"/>
      <c r="CK111" s="976"/>
      <c r="CL111" s="977"/>
      <c r="CM111" s="950" t="s">
        <v>460</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131</v>
      </c>
      <c r="DH111" s="954"/>
      <c r="DI111" s="954"/>
      <c r="DJ111" s="954"/>
      <c r="DK111" s="954"/>
      <c r="DL111" s="954" t="s">
        <v>131</v>
      </c>
      <c r="DM111" s="954"/>
      <c r="DN111" s="954"/>
      <c r="DO111" s="954"/>
      <c r="DP111" s="954"/>
      <c r="DQ111" s="954" t="s">
        <v>456</v>
      </c>
      <c r="DR111" s="954"/>
      <c r="DS111" s="954"/>
      <c r="DT111" s="954"/>
      <c r="DU111" s="954"/>
      <c r="DV111" s="955" t="s">
        <v>456</v>
      </c>
      <c r="DW111" s="955"/>
      <c r="DX111" s="955"/>
      <c r="DY111" s="955"/>
      <c r="DZ111" s="956"/>
    </row>
    <row r="112" spans="1:131" s="233" customFormat="1" ht="26.25" customHeight="1" x14ac:dyDescent="0.15">
      <c r="A112" s="980" t="s">
        <v>461</v>
      </c>
      <c r="B112" s="981"/>
      <c r="C112" s="951" t="s">
        <v>462</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131</v>
      </c>
      <c r="AB112" s="987"/>
      <c r="AC112" s="987"/>
      <c r="AD112" s="987"/>
      <c r="AE112" s="988"/>
      <c r="AF112" s="989" t="s">
        <v>131</v>
      </c>
      <c r="AG112" s="987"/>
      <c r="AH112" s="987"/>
      <c r="AI112" s="987"/>
      <c r="AJ112" s="988"/>
      <c r="AK112" s="989" t="s">
        <v>131</v>
      </c>
      <c r="AL112" s="987"/>
      <c r="AM112" s="987"/>
      <c r="AN112" s="987"/>
      <c r="AO112" s="988"/>
      <c r="AP112" s="990" t="s">
        <v>457</v>
      </c>
      <c r="AQ112" s="991"/>
      <c r="AR112" s="991"/>
      <c r="AS112" s="991"/>
      <c r="AT112" s="992"/>
      <c r="AU112" s="936"/>
      <c r="AV112" s="937"/>
      <c r="AW112" s="937"/>
      <c r="AX112" s="937"/>
      <c r="AY112" s="937"/>
      <c r="AZ112" s="950" t="s">
        <v>463</v>
      </c>
      <c r="BA112" s="951"/>
      <c r="BB112" s="951"/>
      <c r="BC112" s="951"/>
      <c r="BD112" s="951"/>
      <c r="BE112" s="951"/>
      <c r="BF112" s="951"/>
      <c r="BG112" s="951"/>
      <c r="BH112" s="951"/>
      <c r="BI112" s="951"/>
      <c r="BJ112" s="951"/>
      <c r="BK112" s="951"/>
      <c r="BL112" s="951"/>
      <c r="BM112" s="951"/>
      <c r="BN112" s="951"/>
      <c r="BO112" s="951"/>
      <c r="BP112" s="952"/>
      <c r="BQ112" s="953">
        <v>16693252</v>
      </c>
      <c r="BR112" s="954"/>
      <c r="BS112" s="954"/>
      <c r="BT112" s="954"/>
      <c r="BU112" s="954"/>
      <c r="BV112" s="954">
        <v>16050231</v>
      </c>
      <c r="BW112" s="954"/>
      <c r="BX112" s="954"/>
      <c r="BY112" s="954"/>
      <c r="BZ112" s="954"/>
      <c r="CA112" s="954">
        <v>14176021</v>
      </c>
      <c r="CB112" s="954"/>
      <c r="CC112" s="954"/>
      <c r="CD112" s="954"/>
      <c r="CE112" s="954"/>
      <c r="CF112" s="948">
        <v>86.9</v>
      </c>
      <c r="CG112" s="949"/>
      <c r="CH112" s="949"/>
      <c r="CI112" s="949"/>
      <c r="CJ112" s="949"/>
      <c r="CK112" s="976"/>
      <c r="CL112" s="977"/>
      <c r="CM112" s="950" t="s">
        <v>464</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131</v>
      </c>
      <c r="DH112" s="954"/>
      <c r="DI112" s="954"/>
      <c r="DJ112" s="954"/>
      <c r="DK112" s="954"/>
      <c r="DL112" s="954" t="s">
        <v>131</v>
      </c>
      <c r="DM112" s="954"/>
      <c r="DN112" s="954"/>
      <c r="DO112" s="954"/>
      <c r="DP112" s="954"/>
      <c r="DQ112" s="954" t="s">
        <v>131</v>
      </c>
      <c r="DR112" s="954"/>
      <c r="DS112" s="954"/>
      <c r="DT112" s="954"/>
      <c r="DU112" s="954"/>
      <c r="DV112" s="955" t="s">
        <v>457</v>
      </c>
      <c r="DW112" s="955"/>
      <c r="DX112" s="955"/>
      <c r="DY112" s="955"/>
      <c r="DZ112" s="956"/>
    </row>
    <row r="113" spans="1:130" s="233" customFormat="1" ht="26.25" customHeight="1" x14ac:dyDescent="0.15">
      <c r="A113" s="982"/>
      <c r="B113" s="983"/>
      <c r="C113" s="951" t="s">
        <v>465</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2076571</v>
      </c>
      <c r="AB113" s="966"/>
      <c r="AC113" s="966"/>
      <c r="AD113" s="966"/>
      <c r="AE113" s="967"/>
      <c r="AF113" s="968">
        <v>1993707</v>
      </c>
      <c r="AG113" s="966"/>
      <c r="AH113" s="966"/>
      <c r="AI113" s="966"/>
      <c r="AJ113" s="967"/>
      <c r="AK113" s="968">
        <v>1905557</v>
      </c>
      <c r="AL113" s="966"/>
      <c r="AM113" s="966"/>
      <c r="AN113" s="966"/>
      <c r="AO113" s="967"/>
      <c r="AP113" s="969">
        <v>11.7</v>
      </c>
      <c r="AQ113" s="970"/>
      <c r="AR113" s="970"/>
      <c r="AS113" s="970"/>
      <c r="AT113" s="971"/>
      <c r="AU113" s="936"/>
      <c r="AV113" s="937"/>
      <c r="AW113" s="937"/>
      <c r="AX113" s="937"/>
      <c r="AY113" s="937"/>
      <c r="AZ113" s="950" t="s">
        <v>466</v>
      </c>
      <c r="BA113" s="951"/>
      <c r="BB113" s="951"/>
      <c r="BC113" s="951"/>
      <c r="BD113" s="951"/>
      <c r="BE113" s="951"/>
      <c r="BF113" s="951"/>
      <c r="BG113" s="951"/>
      <c r="BH113" s="951"/>
      <c r="BI113" s="951"/>
      <c r="BJ113" s="951"/>
      <c r="BK113" s="951"/>
      <c r="BL113" s="951"/>
      <c r="BM113" s="951"/>
      <c r="BN113" s="951"/>
      <c r="BO113" s="951"/>
      <c r="BP113" s="952"/>
      <c r="BQ113" s="953">
        <v>884860</v>
      </c>
      <c r="BR113" s="954"/>
      <c r="BS113" s="954"/>
      <c r="BT113" s="954"/>
      <c r="BU113" s="954"/>
      <c r="BV113" s="954">
        <v>1163962</v>
      </c>
      <c r="BW113" s="954"/>
      <c r="BX113" s="954"/>
      <c r="BY113" s="954"/>
      <c r="BZ113" s="954"/>
      <c r="CA113" s="954">
        <v>1093155</v>
      </c>
      <c r="CB113" s="954"/>
      <c r="CC113" s="954"/>
      <c r="CD113" s="954"/>
      <c r="CE113" s="954"/>
      <c r="CF113" s="948">
        <v>6.7</v>
      </c>
      <c r="CG113" s="949"/>
      <c r="CH113" s="949"/>
      <c r="CI113" s="949"/>
      <c r="CJ113" s="949"/>
      <c r="CK113" s="976"/>
      <c r="CL113" s="977"/>
      <c r="CM113" s="950" t="s">
        <v>467</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407</v>
      </c>
      <c r="DH113" s="987"/>
      <c r="DI113" s="987"/>
      <c r="DJ113" s="987"/>
      <c r="DK113" s="988"/>
      <c r="DL113" s="989" t="s">
        <v>457</v>
      </c>
      <c r="DM113" s="987"/>
      <c r="DN113" s="987"/>
      <c r="DO113" s="987"/>
      <c r="DP113" s="988"/>
      <c r="DQ113" s="989" t="s">
        <v>456</v>
      </c>
      <c r="DR113" s="987"/>
      <c r="DS113" s="987"/>
      <c r="DT113" s="987"/>
      <c r="DU113" s="988"/>
      <c r="DV113" s="990" t="s">
        <v>456</v>
      </c>
      <c r="DW113" s="991"/>
      <c r="DX113" s="991"/>
      <c r="DY113" s="991"/>
      <c r="DZ113" s="992"/>
    </row>
    <row r="114" spans="1:130" s="233" customFormat="1" ht="26.25" customHeight="1" x14ac:dyDescent="0.15">
      <c r="A114" s="982"/>
      <c r="B114" s="983"/>
      <c r="C114" s="951" t="s">
        <v>468</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119527</v>
      </c>
      <c r="AB114" s="987"/>
      <c r="AC114" s="987"/>
      <c r="AD114" s="987"/>
      <c r="AE114" s="988"/>
      <c r="AF114" s="989">
        <v>126036</v>
      </c>
      <c r="AG114" s="987"/>
      <c r="AH114" s="987"/>
      <c r="AI114" s="987"/>
      <c r="AJ114" s="988"/>
      <c r="AK114" s="989">
        <v>125011</v>
      </c>
      <c r="AL114" s="987"/>
      <c r="AM114" s="987"/>
      <c r="AN114" s="987"/>
      <c r="AO114" s="988"/>
      <c r="AP114" s="990">
        <v>0.8</v>
      </c>
      <c r="AQ114" s="991"/>
      <c r="AR114" s="991"/>
      <c r="AS114" s="991"/>
      <c r="AT114" s="992"/>
      <c r="AU114" s="936"/>
      <c r="AV114" s="937"/>
      <c r="AW114" s="937"/>
      <c r="AX114" s="937"/>
      <c r="AY114" s="937"/>
      <c r="AZ114" s="950" t="s">
        <v>469</v>
      </c>
      <c r="BA114" s="951"/>
      <c r="BB114" s="951"/>
      <c r="BC114" s="951"/>
      <c r="BD114" s="951"/>
      <c r="BE114" s="951"/>
      <c r="BF114" s="951"/>
      <c r="BG114" s="951"/>
      <c r="BH114" s="951"/>
      <c r="BI114" s="951"/>
      <c r="BJ114" s="951"/>
      <c r="BK114" s="951"/>
      <c r="BL114" s="951"/>
      <c r="BM114" s="951"/>
      <c r="BN114" s="951"/>
      <c r="BO114" s="951"/>
      <c r="BP114" s="952"/>
      <c r="BQ114" s="953">
        <v>2092792</v>
      </c>
      <c r="BR114" s="954"/>
      <c r="BS114" s="954"/>
      <c r="BT114" s="954"/>
      <c r="BU114" s="954"/>
      <c r="BV114" s="954">
        <v>2069164</v>
      </c>
      <c r="BW114" s="954"/>
      <c r="BX114" s="954"/>
      <c r="BY114" s="954"/>
      <c r="BZ114" s="954"/>
      <c r="CA114" s="954">
        <v>1876484</v>
      </c>
      <c r="CB114" s="954"/>
      <c r="CC114" s="954"/>
      <c r="CD114" s="954"/>
      <c r="CE114" s="954"/>
      <c r="CF114" s="948">
        <v>11.5</v>
      </c>
      <c r="CG114" s="949"/>
      <c r="CH114" s="949"/>
      <c r="CI114" s="949"/>
      <c r="CJ114" s="949"/>
      <c r="CK114" s="976"/>
      <c r="CL114" s="977"/>
      <c r="CM114" s="950" t="s">
        <v>470</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131</v>
      </c>
      <c r="DH114" s="987"/>
      <c r="DI114" s="987"/>
      <c r="DJ114" s="987"/>
      <c r="DK114" s="988"/>
      <c r="DL114" s="989" t="s">
        <v>407</v>
      </c>
      <c r="DM114" s="987"/>
      <c r="DN114" s="987"/>
      <c r="DO114" s="987"/>
      <c r="DP114" s="988"/>
      <c r="DQ114" s="989" t="s">
        <v>131</v>
      </c>
      <c r="DR114" s="987"/>
      <c r="DS114" s="987"/>
      <c r="DT114" s="987"/>
      <c r="DU114" s="988"/>
      <c r="DV114" s="990" t="s">
        <v>131</v>
      </c>
      <c r="DW114" s="991"/>
      <c r="DX114" s="991"/>
      <c r="DY114" s="991"/>
      <c r="DZ114" s="992"/>
    </row>
    <row r="115" spans="1:130" s="233" customFormat="1" ht="26.25" customHeight="1" x14ac:dyDescent="0.15">
      <c r="A115" s="982"/>
      <c r="B115" s="983"/>
      <c r="C115" s="951" t="s">
        <v>471</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38967</v>
      </c>
      <c r="AB115" s="966"/>
      <c r="AC115" s="966"/>
      <c r="AD115" s="966"/>
      <c r="AE115" s="967"/>
      <c r="AF115" s="968">
        <v>38355</v>
      </c>
      <c r="AG115" s="966"/>
      <c r="AH115" s="966"/>
      <c r="AI115" s="966"/>
      <c r="AJ115" s="967"/>
      <c r="AK115" s="968">
        <v>31072</v>
      </c>
      <c r="AL115" s="966"/>
      <c r="AM115" s="966"/>
      <c r="AN115" s="966"/>
      <c r="AO115" s="967"/>
      <c r="AP115" s="969">
        <v>0.2</v>
      </c>
      <c r="AQ115" s="970"/>
      <c r="AR115" s="970"/>
      <c r="AS115" s="970"/>
      <c r="AT115" s="971"/>
      <c r="AU115" s="936"/>
      <c r="AV115" s="937"/>
      <c r="AW115" s="937"/>
      <c r="AX115" s="937"/>
      <c r="AY115" s="937"/>
      <c r="AZ115" s="950" t="s">
        <v>472</v>
      </c>
      <c r="BA115" s="951"/>
      <c r="BB115" s="951"/>
      <c r="BC115" s="951"/>
      <c r="BD115" s="951"/>
      <c r="BE115" s="951"/>
      <c r="BF115" s="951"/>
      <c r="BG115" s="951"/>
      <c r="BH115" s="951"/>
      <c r="BI115" s="951"/>
      <c r="BJ115" s="951"/>
      <c r="BK115" s="951"/>
      <c r="BL115" s="951"/>
      <c r="BM115" s="951"/>
      <c r="BN115" s="951"/>
      <c r="BO115" s="951"/>
      <c r="BP115" s="952"/>
      <c r="BQ115" s="953" t="s">
        <v>131</v>
      </c>
      <c r="BR115" s="954"/>
      <c r="BS115" s="954"/>
      <c r="BT115" s="954"/>
      <c r="BU115" s="954"/>
      <c r="BV115" s="954" t="s">
        <v>131</v>
      </c>
      <c r="BW115" s="954"/>
      <c r="BX115" s="954"/>
      <c r="BY115" s="954"/>
      <c r="BZ115" s="954"/>
      <c r="CA115" s="954" t="s">
        <v>456</v>
      </c>
      <c r="CB115" s="954"/>
      <c r="CC115" s="954"/>
      <c r="CD115" s="954"/>
      <c r="CE115" s="954"/>
      <c r="CF115" s="948" t="s">
        <v>456</v>
      </c>
      <c r="CG115" s="949"/>
      <c r="CH115" s="949"/>
      <c r="CI115" s="949"/>
      <c r="CJ115" s="949"/>
      <c r="CK115" s="976"/>
      <c r="CL115" s="977"/>
      <c r="CM115" s="950" t="s">
        <v>473</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456</v>
      </c>
      <c r="DH115" s="987"/>
      <c r="DI115" s="987"/>
      <c r="DJ115" s="987"/>
      <c r="DK115" s="988"/>
      <c r="DL115" s="989" t="s">
        <v>456</v>
      </c>
      <c r="DM115" s="987"/>
      <c r="DN115" s="987"/>
      <c r="DO115" s="987"/>
      <c r="DP115" s="988"/>
      <c r="DQ115" s="989" t="s">
        <v>457</v>
      </c>
      <c r="DR115" s="987"/>
      <c r="DS115" s="987"/>
      <c r="DT115" s="987"/>
      <c r="DU115" s="988"/>
      <c r="DV115" s="990" t="s">
        <v>131</v>
      </c>
      <c r="DW115" s="991"/>
      <c r="DX115" s="991"/>
      <c r="DY115" s="991"/>
      <c r="DZ115" s="992"/>
    </row>
    <row r="116" spans="1:130" s="233" customFormat="1" ht="26.25" customHeight="1" x14ac:dyDescent="0.15">
      <c r="A116" s="984"/>
      <c r="B116" s="985"/>
      <c r="C116" s="993" t="s">
        <v>474</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131</v>
      </c>
      <c r="AB116" s="987"/>
      <c r="AC116" s="987"/>
      <c r="AD116" s="987"/>
      <c r="AE116" s="988"/>
      <c r="AF116" s="989" t="s">
        <v>131</v>
      </c>
      <c r="AG116" s="987"/>
      <c r="AH116" s="987"/>
      <c r="AI116" s="987"/>
      <c r="AJ116" s="988"/>
      <c r="AK116" s="989" t="s">
        <v>457</v>
      </c>
      <c r="AL116" s="987"/>
      <c r="AM116" s="987"/>
      <c r="AN116" s="987"/>
      <c r="AO116" s="988"/>
      <c r="AP116" s="990" t="s">
        <v>131</v>
      </c>
      <c r="AQ116" s="991"/>
      <c r="AR116" s="991"/>
      <c r="AS116" s="991"/>
      <c r="AT116" s="992"/>
      <c r="AU116" s="936"/>
      <c r="AV116" s="937"/>
      <c r="AW116" s="937"/>
      <c r="AX116" s="937"/>
      <c r="AY116" s="937"/>
      <c r="AZ116" s="995" t="s">
        <v>475</v>
      </c>
      <c r="BA116" s="996"/>
      <c r="BB116" s="996"/>
      <c r="BC116" s="996"/>
      <c r="BD116" s="996"/>
      <c r="BE116" s="996"/>
      <c r="BF116" s="996"/>
      <c r="BG116" s="996"/>
      <c r="BH116" s="996"/>
      <c r="BI116" s="996"/>
      <c r="BJ116" s="996"/>
      <c r="BK116" s="996"/>
      <c r="BL116" s="996"/>
      <c r="BM116" s="996"/>
      <c r="BN116" s="996"/>
      <c r="BO116" s="996"/>
      <c r="BP116" s="997"/>
      <c r="BQ116" s="953" t="s">
        <v>131</v>
      </c>
      <c r="BR116" s="954"/>
      <c r="BS116" s="954"/>
      <c r="BT116" s="954"/>
      <c r="BU116" s="954"/>
      <c r="BV116" s="954" t="s">
        <v>456</v>
      </c>
      <c r="BW116" s="954"/>
      <c r="BX116" s="954"/>
      <c r="BY116" s="954"/>
      <c r="BZ116" s="954"/>
      <c r="CA116" s="954" t="s">
        <v>456</v>
      </c>
      <c r="CB116" s="954"/>
      <c r="CC116" s="954"/>
      <c r="CD116" s="954"/>
      <c r="CE116" s="954"/>
      <c r="CF116" s="948" t="s">
        <v>407</v>
      </c>
      <c r="CG116" s="949"/>
      <c r="CH116" s="949"/>
      <c r="CI116" s="949"/>
      <c r="CJ116" s="949"/>
      <c r="CK116" s="976"/>
      <c r="CL116" s="977"/>
      <c r="CM116" s="950" t="s">
        <v>476</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v>93874</v>
      </c>
      <c r="DH116" s="987"/>
      <c r="DI116" s="987"/>
      <c r="DJ116" s="987"/>
      <c r="DK116" s="988"/>
      <c r="DL116" s="989">
        <v>60146</v>
      </c>
      <c r="DM116" s="987"/>
      <c r="DN116" s="987"/>
      <c r="DO116" s="987"/>
      <c r="DP116" s="988"/>
      <c r="DQ116" s="989">
        <v>33007</v>
      </c>
      <c r="DR116" s="987"/>
      <c r="DS116" s="987"/>
      <c r="DT116" s="987"/>
      <c r="DU116" s="988"/>
      <c r="DV116" s="990">
        <v>0.2</v>
      </c>
      <c r="DW116" s="991"/>
      <c r="DX116" s="991"/>
      <c r="DY116" s="991"/>
      <c r="DZ116" s="992"/>
    </row>
    <row r="117" spans="1:130" s="233" customFormat="1" ht="26.25" customHeight="1" x14ac:dyDescent="0.15">
      <c r="A117" s="940" t="s">
        <v>193</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477</v>
      </c>
      <c r="Z117" s="922"/>
      <c r="AA117" s="1006">
        <v>6896982</v>
      </c>
      <c r="AB117" s="1007"/>
      <c r="AC117" s="1007"/>
      <c r="AD117" s="1007"/>
      <c r="AE117" s="1008"/>
      <c r="AF117" s="1009">
        <v>6988639</v>
      </c>
      <c r="AG117" s="1007"/>
      <c r="AH117" s="1007"/>
      <c r="AI117" s="1007"/>
      <c r="AJ117" s="1008"/>
      <c r="AK117" s="1009">
        <v>7091898</v>
      </c>
      <c r="AL117" s="1007"/>
      <c r="AM117" s="1007"/>
      <c r="AN117" s="1007"/>
      <c r="AO117" s="1008"/>
      <c r="AP117" s="1010"/>
      <c r="AQ117" s="1011"/>
      <c r="AR117" s="1011"/>
      <c r="AS117" s="1011"/>
      <c r="AT117" s="1012"/>
      <c r="AU117" s="936"/>
      <c r="AV117" s="937"/>
      <c r="AW117" s="937"/>
      <c r="AX117" s="937"/>
      <c r="AY117" s="937"/>
      <c r="AZ117" s="1002" t="s">
        <v>478</v>
      </c>
      <c r="BA117" s="1003"/>
      <c r="BB117" s="1003"/>
      <c r="BC117" s="1003"/>
      <c r="BD117" s="1003"/>
      <c r="BE117" s="1003"/>
      <c r="BF117" s="1003"/>
      <c r="BG117" s="1003"/>
      <c r="BH117" s="1003"/>
      <c r="BI117" s="1003"/>
      <c r="BJ117" s="1003"/>
      <c r="BK117" s="1003"/>
      <c r="BL117" s="1003"/>
      <c r="BM117" s="1003"/>
      <c r="BN117" s="1003"/>
      <c r="BO117" s="1003"/>
      <c r="BP117" s="1004"/>
      <c r="BQ117" s="953" t="s">
        <v>131</v>
      </c>
      <c r="BR117" s="954"/>
      <c r="BS117" s="954"/>
      <c r="BT117" s="954"/>
      <c r="BU117" s="954"/>
      <c r="BV117" s="954" t="s">
        <v>131</v>
      </c>
      <c r="BW117" s="954"/>
      <c r="BX117" s="954"/>
      <c r="BY117" s="954"/>
      <c r="BZ117" s="954"/>
      <c r="CA117" s="954" t="s">
        <v>131</v>
      </c>
      <c r="CB117" s="954"/>
      <c r="CC117" s="954"/>
      <c r="CD117" s="954"/>
      <c r="CE117" s="954"/>
      <c r="CF117" s="948" t="s">
        <v>456</v>
      </c>
      <c r="CG117" s="949"/>
      <c r="CH117" s="949"/>
      <c r="CI117" s="949"/>
      <c r="CJ117" s="949"/>
      <c r="CK117" s="976"/>
      <c r="CL117" s="977"/>
      <c r="CM117" s="950" t="s">
        <v>479</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456</v>
      </c>
      <c r="DH117" s="987"/>
      <c r="DI117" s="987"/>
      <c r="DJ117" s="987"/>
      <c r="DK117" s="988"/>
      <c r="DL117" s="989" t="s">
        <v>131</v>
      </c>
      <c r="DM117" s="987"/>
      <c r="DN117" s="987"/>
      <c r="DO117" s="987"/>
      <c r="DP117" s="988"/>
      <c r="DQ117" s="989" t="s">
        <v>131</v>
      </c>
      <c r="DR117" s="987"/>
      <c r="DS117" s="987"/>
      <c r="DT117" s="987"/>
      <c r="DU117" s="988"/>
      <c r="DV117" s="990" t="s">
        <v>131</v>
      </c>
      <c r="DW117" s="991"/>
      <c r="DX117" s="991"/>
      <c r="DY117" s="991"/>
      <c r="DZ117" s="992"/>
    </row>
    <row r="118" spans="1:130" s="233" customFormat="1" ht="26.25" customHeight="1" x14ac:dyDescent="0.15">
      <c r="A118" s="940" t="s">
        <v>451</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448</v>
      </c>
      <c r="AB118" s="921"/>
      <c r="AC118" s="921"/>
      <c r="AD118" s="921"/>
      <c r="AE118" s="922"/>
      <c r="AF118" s="920" t="s">
        <v>449</v>
      </c>
      <c r="AG118" s="921"/>
      <c r="AH118" s="921"/>
      <c r="AI118" s="921"/>
      <c r="AJ118" s="922"/>
      <c r="AK118" s="920" t="s">
        <v>319</v>
      </c>
      <c r="AL118" s="921"/>
      <c r="AM118" s="921"/>
      <c r="AN118" s="921"/>
      <c r="AO118" s="922"/>
      <c r="AP118" s="998" t="s">
        <v>450</v>
      </c>
      <c r="AQ118" s="999"/>
      <c r="AR118" s="999"/>
      <c r="AS118" s="999"/>
      <c r="AT118" s="1000"/>
      <c r="AU118" s="936"/>
      <c r="AV118" s="937"/>
      <c r="AW118" s="937"/>
      <c r="AX118" s="937"/>
      <c r="AY118" s="937"/>
      <c r="AZ118" s="1001" t="s">
        <v>480</v>
      </c>
      <c r="BA118" s="993"/>
      <c r="BB118" s="993"/>
      <c r="BC118" s="993"/>
      <c r="BD118" s="993"/>
      <c r="BE118" s="993"/>
      <c r="BF118" s="993"/>
      <c r="BG118" s="993"/>
      <c r="BH118" s="993"/>
      <c r="BI118" s="993"/>
      <c r="BJ118" s="993"/>
      <c r="BK118" s="993"/>
      <c r="BL118" s="993"/>
      <c r="BM118" s="993"/>
      <c r="BN118" s="993"/>
      <c r="BO118" s="993"/>
      <c r="BP118" s="994"/>
      <c r="BQ118" s="1027" t="s">
        <v>407</v>
      </c>
      <c r="BR118" s="1028"/>
      <c r="BS118" s="1028"/>
      <c r="BT118" s="1028"/>
      <c r="BU118" s="1028"/>
      <c r="BV118" s="1028" t="s">
        <v>407</v>
      </c>
      <c r="BW118" s="1028"/>
      <c r="BX118" s="1028"/>
      <c r="BY118" s="1028"/>
      <c r="BZ118" s="1028"/>
      <c r="CA118" s="1028" t="s">
        <v>131</v>
      </c>
      <c r="CB118" s="1028"/>
      <c r="CC118" s="1028"/>
      <c r="CD118" s="1028"/>
      <c r="CE118" s="1028"/>
      <c r="CF118" s="948" t="s">
        <v>457</v>
      </c>
      <c r="CG118" s="949"/>
      <c r="CH118" s="949"/>
      <c r="CI118" s="949"/>
      <c r="CJ118" s="949"/>
      <c r="CK118" s="976"/>
      <c r="CL118" s="977"/>
      <c r="CM118" s="950" t="s">
        <v>481</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131</v>
      </c>
      <c r="DH118" s="987"/>
      <c r="DI118" s="987"/>
      <c r="DJ118" s="987"/>
      <c r="DK118" s="988"/>
      <c r="DL118" s="989" t="s">
        <v>131</v>
      </c>
      <c r="DM118" s="987"/>
      <c r="DN118" s="987"/>
      <c r="DO118" s="987"/>
      <c r="DP118" s="988"/>
      <c r="DQ118" s="989" t="s">
        <v>131</v>
      </c>
      <c r="DR118" s="987"/>
      <c r="DS118" s="987"/>
      <c r="DT118" s="987"/>
      <c r="DU118" s="988"/>
      <c r="DV118" s="990" t="s">
        <v>407</v>
      </c>
      <c r="DW118" s="991"/>
      <c r="DX118" s="991"/>
      <c r="DY118" s="991"/>
      <c r="DZ118" s="992"/>
    </row>
    <row r="119" spans="1:130" s="233" customFormat="1" ht="26.25" customHeight="1" x14ac:dyDescent="0.15">
      <c r="A119" s="1084" t="s">
        <v>454</v>
      </c>
      <c r="B119" s="975"/>
      <c r="C119" s="957" t="s">
        <v>455</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131</v>
      </c>
      <c r="AB119" s="928"/>
      <c r="AC119" s="928"/>
      <c r="AD119" s="928"/>
      <c r="AE119" s="929"/>
      <c r="AF119" s="930" t="s">
        <v>456</v>
      </c>
      <c r="AG119" s="928"/>
      <c r="AH119" s="928"/>
      <c r="AI119" s="928"/>
      <c r="AJ119" s="929"/>
      <c r="AK119" s="930" t="s">
        <v>456</v>
      </c>
      <c r="AL119" s="928"/>
      <c r="AM119" s="928"/>
      <c r="AN119" s="928"/>
      <c r="AO119" s="929"/>
      <c r="AP119" s="931" t="s">
        <v>407</v>
      </c>
      <c r="AQ119" s="932"/>
      <c r="AR119" s="932"/>
      <c r="AS119" s="932"/>
      <c r="AT119" s="933"/>
      <c r="AU119" s="938"/>
      <c r="AV119" s="939"/>
      <c r="AW119" s="939"/>
      <c r="AX119" s="939"/>
      <c r="AY119" s="939"/>
      <c r="AZ119" s="254" t="s">
        <v>193</v>
      </c>
      <c r="BA119" s="254"/>
      <c r="BB119" s="254"/>
      <c r="BC119" s="254"/>
      <c r="BD119" s="254"/>
      <c r="BE119" s="254"/>
      <c r="BF119" s="254"/>
      <c r="BG119" s="254"/>
      <c r="BH119" s="254"/>
      <c r="BI119" s="254"/>
      <c r="BJ119" s="254"/>
      <c r="BK119" s="254"/>
      <c r="BL119" s="254"/>
      <c r="BM119" s="254"/>
      <c r="BN119" s="254"/>
      <c r="BO119" s="1005" t="s">
        <v>482</v>
      </c>
      <c r="BP119" s="1033"/>
      <c r="BQ119" s="1027">
        <v>63575248</v>
      </c>
      <c r="BR119" s="1028"/>
      <c r="BS119" s="1028"/>
      <c r="BT119" s="1028"/>
      <c r="BU119" s="1028"/>
      <c r="BV119" s="1028">
        <v>61902549</v>
      </c>
      <c r="BW119" s="1028"/>
      <c r="BX119" s="1028"/>
      <c r="BY119" s="1028"/>
      <c r="BZ119" s="1028"/>
      <c r="CA119" s="1028">
        <v>58182693</v>
      </c>
      <c r="CB119" s="1028"/>
      <c r="CC119" s="1028"/>
      <c r="CD119" s="1028"/>
      <c r="CE119" s="1028"/>
      <c r="CF119" s="1029"/>
      <c r="CG119" s="1030"/>
      <c r="CH119" s="1030"/>
      <c r="CI119" s="1030"/>
      <c r="CJ119" s="1031"/>
      <c r="CK119" s="978"/>
      <c r="CL119" s="979"/>
      <c r="CM119" s="1001" t="s">
        <v>483</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407</v>
      </c>
      <c r="DH119" s="1014"/>
      <c r="DI119" s="1014"/>
      <c r="DJ119" s="1014"/>
      <c r="DK119" s="1015"/>
      <c r="DL119" s="1013" t="s">
        <v>131</v>
      </c>
      <c r="DM119" s="1014"/>
      <c r="DN119" s="1014"/>
      <c r="DO119" s="1014"/>
      <c r="DP119" s="1015"/>
      <c r="DQ119" s="1013" t="s">
        <v>131</v>
      </c>
      <c r="DR119" s="1014"/>
      <c r="DS119" s="1014"/>
      <c r="DT119" s="1014"/>
      <c r="DU119" s="1015"/>
      <c r="DV119" s="1016" t="s">
        <v>456</v>
      </c>
      <c r="DW119" s="1017"/>
      <c r="DX119" s="1017"/>
      <c r="DY119" s="1017"/>
      <c r="DZ119" s="1018"/>
    </row>
    <row r="120" spans="1:130" s="233" customFormat="1" ht="26.25" customHeight="1" x14ac:dyDescent="0.15">
      <c r="A120" s="1085"/>
      <c r="B120" s="977"/>
      <c r="C120" s="950" t="s">
        <v>460</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131</v>
      </c>
      <c r="AB120" s="987"/>
      <c r="AC120" s="987"/>
      <c r="AD120" s="987"/>
      <c r="AE120" s="988"/>
      <c r="AF120" s="989" t="s">
        <v>131</v>
      </c>
      <c r="AG120" s="987"/>
      <c r="AH120" s="987"/>
      <c r="AI120" s="987"/>
      <c r="AJ120" s="988"/>
      <c r="AK120" s="989" t="s">
        <v>407</v>
      </c>
      <c r="AL120" s="987"/>
      <c r="AM120" s="987"/>
      <c r="AN120" s="987"/>
      <c r="AO120" s="988"/>
      <c r="AP120" s="990" t="s">
        <v>407</v>
      </c>
      <c r="AQ120" s="991"/>
      <c r="AR120" s="991"/>
      <c r="AS120" s="991"/>
      <c r="AT120" s="992"/>
      <c r="AU120" s="1019" t="s">
        <v>484</v>
      </c>
      <c r="AV120" s="1020"/>
      <c r="AW120" s="1020"/>
      <c r="AX120" s="1020"/>
      <c r="AY120" s="1021"/>
      <c r="AZ120" s="957" t="s">
        <v>485</v>
      </c>
      <c r="BA120" s="925"/>
      <c r="BB120" s="925"/>
      <c r="BC120" s="925"/>
      <c r="BD120" s="925"/>
      <c r="BE120" s="925"/>
      <c r="BF120" s="925"/>
      <c r="BG120" s="925"/>
      <c r="BH120" s="925"/>
      <c r="BI120" s="925"/>
      <c r="BJ120" s="925"/>
      <c r="BK120" s="925"/>
      <c r="BL120" s="925"/>
      <c r="BM120" s="925"/>
      <c r="BN120" s="925"/>
      <c r="BO120" s="925"/>
      <c r="BP120" s="926"/>
      <c r="BQ120" s="958">
        <v>20027456</v>
      </c>
      <c r="BR120" s="959"/>
      <c r="BS120" s="959"/>
      <c r="BT120" s="959"/>
      <c r="BU120" s="959"/>
      <c r="BV120" s="959">
        <v>20946501</v>
      </c>
      <c r="BW120" s="959"/>
      <c r="BX120" s="959"/>
      <c r="BY120" s="959"/>
      <c r="BZ120" s="959"/>
      <c r="CA120" s="959">
        <v>22010160</v>
      </c>
      <c r="CB120" s="959"/>
      <c r="CC120" s="959"/>
      <c r="CD120" s="959"/>
      <c r="CE120" s="959"/>
      <c r="CF120" s="972">
        <v>134.9</v>
      </c>
      <c r="CG120" s="973"/>
      <c r="CH120" s="973"/>
      <c r="CI120" s="973"/>
      <c r="CJ120" s="973"/>
      <c r="CK120" s="1034" t="s">
        <v>486</v>
      </c>
      <c r="CL120" s="1035"/>
      <c r="CM120" s="1035"/>
      <c r="CN120" s="1035"/>
      <c r="CO120" s="1036"/>
      <c r="CP120" s="1042" t="s">
        <v>426</v>
      </c>
      <c r="CQ120" s="1043"/>
      <c r="CR120" s="1043"/>
      <c r="CS120" s="1043"/>
      <c r="CT120" s="1043"/>
      <c r="CU120" s="1043"/>
      <c r="CV120" s="1043"/>
      <c r="CW120" s="1043"/>
      <c r="CX120" s="1043"/>
      <c r="CY120" s="1043"/>
      <c r="CZ120" s="1043"/>
      <c r="DA120" s="1043"/>
      <c r="DB120" s="1043"/>
      <c r="DC120" s="1043"/>
      <c r="DD120" s="1043"/>
      <c r="DE120" s="1043"/>
      <c r="DF120" s="1044"/>
      <c r="DG120" s="958">
        <v>10949542</v>
      </c>
      <c r="DH120" s="959"/>
      <c r="DI120" s="959"/>
      <c r="DJ120" s="959"/>
      <c r="DK120" s="959"/>
      <c r="DL120" s="959">
        <v>10525253</v>
      </c>
      <c r="DM120" s="959"/>
      <c r="DN120" s="959"/>
      <c r="DO120" s="959"/>
      <c r="DP120" s="959"/>
      <c r="DQ120" s="959">
        <v>9203404</v>
      </c>
      <c r="DR120" s="959"/>
      <c r="DS120" s="959"/>
      <c r="DT120" s="959"/>
      <c r="DU120" s="959"/>
      <c r="DV120" s="960">
        <v>56.4</v>
      </c>
      <c r="DW120" s="960"/>
      <c r="DX120" s="960"/>
      <c r="DY120" s="960"/>
      <c r="DZ120" s="961"/>
    </row>
    <row r="121" spans="1:130" s="233" customFormat="1" ht="26.25" customHeight="1" x14ac:dyDescent="0.15">
      <c r="A121" s="1085"/>
      <c r="B121" s="977"/>
      <c r="C121" s="1002" t="s">
        <v>487</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131</v>
      </c>
      <c r="AB121" s="987"/>
      <c r="AC121" s="987"/>
      <c r="AD121" s="987"/>
      <c r="AE121" s="988"/>
      <c r="AF121" s="989" t="s">
        <v>131</v>
      </c>
      <c r="AG121" s="987"/>
      <c r="AH121" s="987"/>
      <c r="AI121" s="987"/>
      <c r="AJ121" s="988"/>
      <c r="AK121" s="989" t="s">
        <v>131</v>
      </c>
      <c r="AL121" s="987"/>
      <c r="AM121" s="987"/>
      <c r="AN121" s="987"/>
      <c r="AO121" s="988"/>
      <c r="AP121" s="990" t="s">
        <v>131</v>
      </c>
      <c r="AQ121" s="991"/>
      <c r="AR121" s="991"/>
      <c r="AS121" s="991"/>
      <c r="AT121" s="992"/>
      <c r="AU121" s="1022"/>
      <c r="AV121" s="1023"/>
      <c r="AW121" s="1023"/>
      <c r="AX121" s="1023"/>
      <c r="AY121" s="1024"/>
      <c r="AZ121" s="950" t="s">
        <v>488</v>
      </c>
      <c r="BA121" s="951"/>
      <c r="BB121" s="951"/>
      <c r="BC121" s="951"/>
      <c r="BD121" s="951"/>
      <c r="BE121" s="951"/>
      <c r="BF121" s="951"/>
      <c r="BG121" s="951"/>
      <c r="BH121" s="951"/>
      <c r="BI121" s="951"/>
      <c r="BJ121" s="951"/>
      <c r="BK121" s="951"/>
      <c r="BL121" s="951"/>
      <c r="BM121" s="951"/>
      <c r="BN121" s="951"/>
      <c r="BO121" s="951"/>
      <c r="BP121" s="952"/>
      <c r="BQ121" s="953">
        <v>805074</v>
      </c>
      <c r="BR121" s="954"/>
      <c r="BS121" s="954"/>
      <c r="BT121" s="954"/>
      <c r="BU121" s="954"/>
      <c r="BV121" s="954">
        <v>670898</v>
      </c>
      <c r="BW121" s="954"/>
      <c r="BX121" s="954"/>
      <c r="BY121" s="954"/>
      <c r="BZ121" s="954"/>
      <c r="CA121" s="954">
        <v>535481</v>
      </c>
      <c r="CB121" s="954"/>
      <c r="CC121" s="954"/>
      <c r="CD121" s="954"/>
      <c r="CE121" s="954"/>
      <c r="CF121" s="948">
        <v>3.3</v>
      </c>
      <c r="CG121" s="949"/>
      <c r="CH121" s="949"/>
      <c r="CI121" s="949"/>
      <c r="CJ121" s="949"/>
      <c r="CK121" s="1037"/>
      <c r="CL121" s="1038"/>
      <c r="CM121" s="1038"/>
      <c r="CN121" s="1038"/>
      <c r="CO121" s="1039"/>
      <c r="CP121" s="1047" t="s">
        <v>489</v>
      </c>
      <c r="CQ121" s="1048"/>
      <c r="CR121" s="1048"/>
      <c r="CS121" s="1048"/>
      <c r="CT121" s="1048"/>
      <c r="CU121" s="1048"/>
      <c r="CV121" s="1048"/>
      <c r="CW121" s="1048"/>
      <c r="CX121" s="1048"/>
      <c r="CY121" s="1048"/>
      <c r="CZ121" s="1048"/>
      <c r="DA121" s="1048"/>
      <c r="DB121" s="1048"/>
      <c r="DC121" s="1048"/>
      <c r="DD121" s="1048"/>
      <c r="DE121" s="1048"/>
      <c r="DF121" s="1049"/>
      <c r="DG121" s="953">
        <v>3900557</v>
      </c>
      <c r="DH121" s="954"/>
      <c r="DI121" s="954"/>
      <c r="DJ121" s="954"/>
      <c r="DK121" s="954"/>
      <c r="DL121" s="954">
        <v>3663094</v>
      </c>
      <c r="DM121" s="954"/>
      <c r="DN121" s="954"/>
      <c r="DO121" s="954"/>
      <c r="DP121" s="954"/>
      <c r="DQ121" s="954">
        <v>3329797</v>
      </c>
      <c r="DR121" s="954"/>
      <c r="DS121" s="954"/>
      <c r="DT121" s="954"/>
      <c r="DU121" s="954"/>
      <c r="DV121" s="955">
        <v>20.399999999999999</v>
      </c>
      <c r="DW121" s="955"/>
      <c r="DX121" s="955"/>
      <c r="DY121" s="955"/>
      <c r="DZ121" s="956"/>
    </row>
    <row r="122" spans="1:130" s="233" customFormat="1" ht="26.25" customHeight="1" x14ac:dyDescent="0.15">
      <c r="A122" s="1085"/>
      <c r="B122" s="977"/>
      <c r="C122" s="950" t="s">
        <v>470</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407</v>
      </c>
      <c r="AB122" s="987"/>
      <c r="AC122" s="987"/>
      <c r="AD122" s="987"/>
      <c r="AE122" s="988"/>
      <c r="AF122" s="989" t="s">
        <v>131</v>
      </c>
      <c r="AG122" s="987"/>
      <c r="AH122" s="987"/>
      <c r="AI122" s="987"/>
      <c r="AJ122" s="988"/>
      <c r="AK122" s="989" t="s">
        <v>131</v>
      </c>
      <c r="AL122" s="987"/>
      <c r="AM122" s="987"/>
      <c r="AN122" s="987"/>
      <c r="AO122" s="988"/>
      <c r="AP122" s="990" t="s">
        <v>456</v>
      </c>
      <c r="AQ122" s="991"/>
      <c r="AR122" s="991"/>
      <c r="AS122" s="991"/>
      <c r="AT122" s="992"/>
      <c r="AU122" s="1022"/>
      <c r="AV122" s="1023"/>
      <c r="AW122" s="1023"/>
      <c r="AX122" s="1023"/>
      <c r="AY122" s="1024"/>
      <c r="AZ122" s="1001" t="s">
        <v>490</v>
      </c>
      <c r="BA122" s="993"/>
      <c r="BB122" s="993"/>
      <c r="BC122" s="993"/>
      <c r="BD122" s="993"/>
      <c r="BE122" s="993"/>
      <c r="BF122" s="993"/>
      <c r="BG122" s="993"/>
      <c r="BH122" s="993"/>
      <c r="BI122" s="993"/>
      <c r="BJ122" s="993"/>
      <c r="BK122" s="993"/>
      <c r="BL122" s="993"/>
      <c r="BM122" s="993"/>
      <c r="BN122" s="993"/>
      <c r="BO122" s="993"/>
      <c r="BP122" s="994"/>
      <c r="BQ122" s="1027">
        <v>50776218</v>
      </c>
      <c r="BR122" s="1028"/>
      <c r="BS122" s="1028"/>
      <c r="BT122" s="1028"/>
      <c r="BU122" s="1028"/>
      <c r="BV122" s="1028">
        <v>47370087</v>
      </c>
      <c r="BW122" s="1028"/>
      <c r="BX122" s="1028"/>
      <c r="BY122" s="1028"/>
      <c r="BZ122" s="1028"/>
      <c r="CA122" s="1028">
        <v>44676087</v>
      </c>
      <c r="CB122" s="1028"/>
      <c r="CC122" s="1028"/>
      <c r="CD122" s="1028"/>
      <c r="CE122" s="1028"/>
      <c r="CF122" s="1045">
        <v>273.8</v>
      </c>
      <c r="CG122" s="1046"/>
      <c r="CH122" s="1046"/>
      <c r="CI122" s="1046"/>
      <c r="CJ122" s="1046"/>
      <c r="CK122" s="1037"/>
      <c r="CL122" s="1038"/>
      <c r="CM122" s="1038"/>
      <c r="CN122" s="1038"/>
      <c r="CO122" s="1039"/>
      <c r="CP122" s="1047" t="s">
        <v>425</v>
      </c>
      <c r="CQ122" s="1048"/>
      <c r="CR122" s="1048"/>
      <c r="CS122" s="1048"/>
      <c r="CT122" s="1048"/>
      <c r="CU122" s="1048"/>
      <c r="CV122" s="1048"/>
      <c r="CW122" s="1048"/>
      <c r="CX122" s="1048"/>
      <c r="CY122" s="1048"/>
      <c r="CZ122" s="1048"/>
      <c r="DA122" s="1048"/>
      <c r="DB122" s="1048"/>
      <c r="DC122" s="1048"/>
      <c r="DD122" s="1048"/>
      <c r="DE122" s="1048"/>
      <c r="DF122" s="1049"/>
      <c r="DG122" s="953">
        <v>1668379</v>
      </c>
      <c r="DH122" s="954"/>
      <c r="DI122" s="954"/>
      <c r="DJ122" s="954"/>
      <c r="DK122" s="954"/>
      <c r="DL122" s="954">
        <v>1763851</v>
      </c>
      <c r="DM122" s="954"/>
      <c r="DN122" s="954"/>
      <c r="DO122" s="954"/>
      <c r="DP122" s="954"/>
      <c r="DQ122" s="954">
        <v>1561646</v>
      </c>
      <c r="DR122" s="954"/>
      <c r="DS122" s="954"/>
      <c r="DT122" s="954"/>
      <c r="DU122" s="954"/>
      <c r="DV122" s="955">
        <v>9.6</v>
      </c>
      <c r="DW122" s="955"/>
      <c r="DX122" s="955"/>
      <c r="DY122" s="955"/>
      <c r="DZ122" s="956"/>
    </row>
    <row r="123" spans="1:130" s="233" customFormat="1" ht="26.25" customHeight="1" x14ac:dyDescent="0.15">
      <c r="A123" s="1085"/>
      <c r="B123" s="977"/>
      <c r="C123" s="950" t="s">
        <v>476</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v>34074</v>
      </c>
      <c r="AB123" s="987"/>
      <c r="AC123" s="987"/>
      <c r="AD123" s="987"/>
      <c r="AE123" s="988"/>
      <c r="AF123" s="989">
        <v>33948</v>
      </c>
      <c r="AG123" s="987"/>
      <c r="AH123" s="987"/>
      <c r="AI123" s="987"/>
      <c r="AJ123" s="988"/>
      <c r="AK123" s="989">
        <v>27152</v>
      </c>
      <c r="AL123" s="987"/>
      <c r="AM123" s="987"/>
      <c r="AN123" s="987"/>
      <c r="AO123" s="988"/>
      <c r="AP123" s="990">
        <v>0.2</v>
      </c>
      <c r="AQ123" s="991"/>
      <c r="AR123" s="991"/>
      <c r="AS123" s="991"/>
      <c r="AT123" s="992"/>
      <c r="AU123" s="1025"/>
      <c r="AV123" s="1026"/>
      <c r="AW123" s="1026"/>
      <c r="AX123" s="1026"/>
      <c r="AY123" s="1026"/>
      <c r="AZ123" s="254" t="s">
        <v>193</v>
      </c>
      <c r="BA123" s="254"/>
      <c r="BB123" s="254"/>
      <c r="BC123" s="254"/>
      <c r="BD123" s="254"/>
      <c r="BE123" s="254"/>
      <c r="BF123" s="254"/>
      <c r="BG123" s="254"/>
      <c r="BH123" s="254"/>
      <c r="BI123" s="254"/>
      <c r="BJ123" s="254"/>
      <c r="BK123" s="254"/>
      <c r="BL123" s="254"/>
      <c r="BM123" s="254"/>
      <c r="BN123" s="254"/>
      <c r="BO123" s="1005" t="s">
        <v>491</v>
      </c>
      <c r="BP123" s="1033"/>
      <c r="BQ123" s="1091">
        <v>71608748</v>
      </c>
      <c r="BR123" s="1092"/>
      <c r="BS123" s="1092"/>
      <c r="BT123" s="1092"/>
      <c r="BU123" s="1092"/>
      <c r="BV123" s="1092">
        <v>68987486</v>
      </c>
      <c r="BW123" s="1092"/>
      <c r="BX123" s="1092"/>
      <c r="BY123" s="1092"/>
      <c r="BZ123" s="1092"/>
      <c r="CA123" s="1092">
        <v>67221728</v>
      </c>
      <c r="CB123" s="1092"/>
      <c r="CC123" s="1092"/>
      <c r="CD123" s="1092"/>
      <c r="CE123" s="1092"/>
      <c r="CF123" s="1029"/>
      <c r="CG123" s="1030"/>
      <c r="CH123" s="1030"/>
      <c r="CI123" s="1030"/>
      <c r="CJ123" s="1031"/>
      <c r="CK123" s="1037"/>
      <c r="CL123" s="1038"/>
      <c r="CM123" s="1038"/>
      <c r="CN123" s="1038"/>
      <c r="CO123" s="1039"/>
      <c r="CP123" s="1047" t="s">
        <v>492</v>
      </c>
      <c r="CQ123" s="1048"/>
      <c r="CR123" s="1048"/>
      <c r="CS123" s="1048"/>
      <c r="CT123" s="1048"/>
      <c r="CU123" s="1048"/>
      <c r="CV123" s="1048"/>
      <c r="CW123" s="1048"/>
      <c r="CX123" s="1048"/>
      <c r="CY123" s="1048"/>
      <c r="CZ123" s="1048"/>
      <c r="DA123" s="1048"/>
      <c r="DB123" s="1048"/>
      <c r="DC123" s="1048"/>
      <c r="DD123" s="1048"/>
      <c r="DE123" s="1048"/>
      <c r="DF123" s="1049"/>
      <c r="DG123" s="986">
        <v>65107</v>
      </c>
      <c r="DH123" s="987"/>
      <c r="DI123" s="987"/>
      <c r="DJ123" s="987"/>
      <c r="DK123" s="988"/>
      <c r="DL123" s="989">
        <v>56997</v>
      </c>
      <c r="DM123" s="987"/>
      <c r="DN123" s="987"/>
      <c r="DO123" s="987"/>
      <c r="DP123" s="988"/>
      <c r="DQ123" s="989">
        <v>50933</v>
      </c>
      <c r="DR123" s="987"/>
      <c r="DS123" s="987"/>
      <c r="DT123" s="987"/>
      <c r="DU123" s="988"/>
      <c r="DV123" s="990">
        <v>0.3</v>
      </c>
      <c r="DW123" s="991"/>
      <c r="DX123" s="991"/>
      <c r="DY123" s="991"/>
      <c r="DZ123" s="992"/>
    </row>
    <row r="124" spans="1:130" s="233" customFormat="1" ht="26.25" customHeight="1" thickBot="1" x14ac:dyDescent="0.2">
      <c r="A124" s="1085"/>
      <c r="B124" s="977"/>
      <c r="C124" s="950" t="s">
        <v>479</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407</v>
      </c>
      <c r="AB124" s="987"/>
      <c r="AC124" s="987"/>
      <c r="AD124" s="987"/>
      <c r="AE124" s="988"/>
      <c r="AF124" s="989" t="s">
        <v>456</v>
      </c>
      <c r="AG124" s="987"/>
      <c r="AH124" s="987"/>
      <c r="AI124" s="987"/>
      <c r="AJ124" s="988"/>
      <c r="AK124" s="989" t="s">
        <v>456</v>
      </c>
      <c r="AL124" s="987"/>
      <c r="AM124" s="987"/>
      <c r="AN124" s="987"/>
      <c r="AO124" s="988"/>
      <c r="AP124" s="990" t="s">
        <v>456</v>
      </c>
      <c r="AQ124" s="991"/>
      <c r="AR124" s="991"/>
      <c r="AS124" s="991"/>
      <c r="AT124" s="992"/>
      <c r="AU124" s="1087" t="s">
        <v>493</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131</v>
      </c>
      <c r="BR124" s="1055"/>
      <c r="BS124" s="1055"/>
      <c r="BT124" s="1055"/>
      <c r="BU124" s="1055"/>
      <c r="BV124" s="1055" t="s">
        <v>131</v>
      </c>
      <c r="BW124" s="1055"/>
      <c r="BX124" s="1055"/>
      <c r="BY124" s="1055"/>
      <c r="BZ124" s="1055"/>
      <c r="CA124" s="1055" t="s">
        <v>457</v>
      </c>
      <c r="CB124" s="1055"/>
      <c r="CC124" s="1055"/>
      <c r="CD124" s="1055"/>
      <c r="CE124" s="1055"/>
      <c r="CF124" s="1056"/>
      <c r="CG124" s="1057"/>
      <c r="CH124" s="1057"/>
      <c r="CI124" s="1057"/>
      <c r="CJ124" s="1058"/>
      <c r="CK124" s="1040"/>
      <c r="CL124" s="1040"/>
      <c r="CM124" s="1040"/>
      <c r="CN124" s="1040"/>
      <c r="CO124" s="1041"/>
      <c r="CP124" s="1047" t="s">
        <v>494</v>
      </c>
      <c r="CQ124" s="1048"/>
      <c r="CR124" s="1048"/>
      <c r="CS124" s="1048"/>
      <c r="CT124" s="1048"/>
      <c r="CU124" s="1048"/>
      <c r="CV124" s="1048"/>
      <c r="CW124" s="1048"/>
      <c r="CX124" s="1048"/>
      <c r="CY124" s="1048"/>
      <c r="CZ124" s="1048"/>
      <c r="DA124" s="1048"/>
      <c r="DB124" s="1048"/>
      <c r="DC124" s="1048"/>
      <c r="DD124" s="1048"/>
      <c r="DE124" s="1048"/>
      <c r="DF124" s="1049"/>
      <c r="DG124" s="1032">
        <v>109667</v>
      </c>
      <c r="DH124" s="1014"/>
      <c r="DI124" s="1014"/>
      <c r="DJ124" s="1014"/>
      <c r="DK124" s="1015"/>
      <c r="DL124" s="1013">
        <v>41036</v>
      </c>
      <c r="DM124" s="1014"/>
      <c r="DN124" s="1014"/>
      <c r="DO124" s="1014"/>
      <c r="DP124" s="1015"/>
      <c r="DQ124" s="1013">
        <v>30241</v>
      </c>
      <c r="DR124" s="1014"/>
      <c r="DS124" s="1014"/>
      <c r="DT124" s="1014"/>
      <c r="DU124" s="1015"/>
      <c r="DV124" s="1016">
        <v>0.2</v>
      </c>
      <c r="DW124" s="1017"/>
      <c r="DX124" s="1017"/>
      <c r="DY124" s="1017"/>
      <c r="DZ124" s="1018"/>
    </row>
    <row r="125" spans="1:130" s="233" customFormat="1" ht="26.25" customHeight="1" x14ac:dyDescent="0.15">
      <c r="A125" s="1085"/>
      <c r="B125" s="977"/>
      <c r="C125" s="950" t="s">
        <v>481</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131</v>
      </c>
      <c r="AB125" s="987"/>
      <c r="AC125" s="987"/>
      <c r="AD125" s="987"/>
      <c r="AE125" s="988"/>
      <c r="AF125" s="989" t="s">
        <v>457</v>
      </c>
      <c r="AG125" s="987"/>
      <c r="AH125" s="987"/>
      <c r="AI125" s="987"/>
      <c r="AJ125" s="988"/>
      <c r="AK125" s="989" t="s">
        <v>456</v>
      </c>
      <c r="AL125" s="987"/>
      <c r="AM125" s="987"/>
      <c r="AN125" s="987"/>
      <c r="AO125" s="988"/>
      <c r="AP125" s="990" t="s">
        <v>131</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495</v>
      </c>
      <c r="CL125" s="1035"/>
      <c r="CM125" s="1035"/>
      <c r="CN125" s="1035"/>
      <c r="CO125" s="1036"/>
      <c r="CP125" s="957" t="s">
        <v>496</v>
      </c>
      <c r="CQ125" s="925"/>
      <c r="CR125" s="925"/>
      <c r="CS125" s="925"/>
      <c r="CT125" s="925"/>
      <c r="CU125" s="925"/>
      <c r="CV125" s="925"/>
      <c r="CW125" s="925"/>
      <c r="CX125" s="925"/>
      <c r="CY125" s="925"/>
      <c r="CZ125" s="925"/>
      <c r="DA125" s="925"/>
      <c r="DB125" s="925"/>
      <c r="DC125" s="925"/>
      <c r="DD125" s="925"/>
      <c r="DE125" s="925"/>
      <c r="DF125" s="926"/>
      <c r="DG125" s="958" t="s">
        <v>456</v>
      </c>
      <c r="DH125" s="959"/>
      <c r="DI125" s="959"/>
      <c r="DJ125" s="959"/>
      <c r="DK125" s="959"/>
      <c r="DL125" s="959" t="s">
        <v>456</v>
      </c>
      <c r="DM125" s="959"/>
      <c r="DN125" s="959"/>
      <c r="DO125" s="959"/>
      <c r="DP125" s="959"/>
      <c r="DQ125" s="959" t="s">
        <v>456</v>
      </c>
      <c r="DR125" s="959"/>
      <c r="DS125" s="959"/>
      <c r="DT125" s="959"/>
      <c r="DU125" s="959"/>
      <c r="DV125" s="960" t="s">
        <v>131</v>
      </c>
      <c r="DW125" s="960"/>
      <c r="DX125" s="960"/>
      <c r="DY125" s="960"/>
      <c r="DZ125" s="961"/>
    </row>
    <row r="126" spans="1:130" s="233" customFormat="1" ht="26.25" customHeight="1" thickBot="1" x14ac:dyDescent="0.2">
      <c r="A126" s="1085"/>
      <c r="B126" s="977"/>
      <c r="C126" s="950" t="s">
        <v>483</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456</v>
      </c>
      <c r="AB126" s="987"/>
      <c r="AC126" s="987"/>
      <c r="AD126" s="987"/>
      <c r="AE126" s="988"/>
      <c r="AF126" s="989" t="s">
        <v>456</v>
      </c>
      <c r="AG126" s="987"/>
      <c r="AH126" s="987"/>
      <c r="AI126" s="987"/>
      <c r="AJ126" s="988"/>
      <c r="AK126" s="989" t="s">
        <v>456</v>
      </c>
      <c r="AL126" s="987"/>
      <c r="AM126" s="987"/>
      <c r="AN126" s="987"/>
      <c r="AO126" s="988"/>
      <c r="AP126" s="990" t="s">
        <v>131</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497</v>
      </c>
      <c r="CQ126" s="951"/>
      <c r="CR126" s="951"/>
      <c r="CS126" s="951"/>
      <c r="CT126" s="951"/>
      <c r="CU126" s="951"/>
      <c r="CV126" s="951"/>
      <c r="CW126" s="951"/>
      <c r="CX126" s="951"/>
      <c r="CY126" s="951"/>
      <c r="CZ126" s="951"/>
      <c r="DA126" s="951"/>
      <c r="DB126" s="951"/>
      <c r="DC126" s="951"/>
      <c r="DD126" s="951"/>
      <c r="DE126" s="951"/>
      <c r="DF126" s="952"/>
      <c r="DG126" s="953" t="s">
        <v>456</v>
      </c>
      <c r="DH126" s="954"/>
      <c r="DI126" s="954"/>
      <c r="DJ126" s="954"/>
      <c r="DK126" s="954"/>
      <c r="DL126" s="954" t="s">
        <v>456</v>
      </c>
      <c r="DM126" s="954"/>
      <c r="DN126" s="954"/>
      <c r="DO126" s="954"/>
      <c r="DP126" s="954"/>
      <c r="DQ126" s="954" t="s">
        <v>131</v>
      </c>
      <c r="DR126" s="954"/>
      <c r="DS126" s="954"/>
      <c r="DT126" s="954"/>
      <c r="DU126" s="954"/>
      <c r="DV126" s="955" t="s">
        <v>457</v>
      </c>
      <c r="DW126" s="955"/>
      <c r="DX126" s="955"/>
      <c r="DY126" s="955"/>
      <c r="DZ126" s="956"/>
    </row>
    <row r="127" spans="1:130" s="233" customFormat="1" ht="26.25" customHeight="1" x14ac:dyDescent="0.15">
      <c r="A127" s="1086"/>
      <c r="B127" s="979"/>
      <c r="C127" s="1001" t="s">
        <v>498</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4893</v>
      </c>
      <c r="AB127" s="987"/>
      <c r="AC127" s="987"/>
      <c r="AD127" s="987"/>
      <c r="AE127" s="988"/>
      <c r="AF127" s="989">
        <v>4407</v>
      </c>
      <c r="AG127" s="987"/>
      <c r="AH127" s="987"/>
      <c r="AI127" s="987"/>
      <c r="AJ127" s="988"/>
      <c r="AK127" s="989">
        <v>3920</v>
      </c>
      <c r="AL127" s="987"/>
      <c r="AM127" s="987"/>
      <c r="AN127" s="987"/>
      <c r="AO127" s="988"/>
      <c r="AP127" s="990">
        <v>0</v>
      </c>
      <c r="AQ127" s="991"/>
      <c r="AR127" s="991"/>
      <c r="AS127" s="991"/>
      <c r="AT127" s="992"/>
      <c r="AU127" s="235"/>
      <c r="AV127" s="235"/>
      <c r="AW127" s="235"/>
      <c r="AX127" s="1059" t="s">
        <v>499</v>
      </c>
      <c r="AY127" s="1060"/>
      <c r="AZ127" s="1060"/>
      <c r="BA127" s="1060"/>
      <c r="BB127" s="1060"/>
      <c r="BC127" s="1060"/>
      <c r="BD127" s="1060"/>
      <c r="BE127" s="1061"/>
      <c r="BF127" s="1062" t="s">
        <v>500</v>
      </c>
      <c r="BG127" s="1060"/>
      <c r="BH127" s="1060"/>
      <c r="BI127" s="1060"/>
      <c r="BJ127" s="1060"/>
      <c r="BK127" s="1060"/>
      <c r="BL127" s="1061"/>
      <c r="BM127" s="1062" t="s">
        <v>501</v>
      </c>
      <c r="BN127" s="1060"/>
      <c r="BO127" s="1060"/>
      <c r="BP127" s="1060"/>
      <c r="BQ127" s="1060"/>
      <c r="BR127" s="1060"/>
      <c r="BS127" s="1061"/>
      <c r="BT127" s="1062" t="s">
        <v>502</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503</v>
      </c>
      <c r="CQ127" s="951"/>
      <c r="CR127" s="951"/>
      <c r="CS127" s="951"/>
      <c r="CT127" s="951"/>
      <c r="CU127" s="951"/>
      <c r="CV127" s="951"/>
      <c r="CW127" s="951"/>
      <c r="CX127" s="951"/>
      <c r="CY127" s="951"/>
      <c r="CZ127" s="951"/>
      <c r="DA127" s="951"/>
      <c r="DB127" s="951"/>
      <c r="DC127" s="951"/>
      <c r="DD127" s="951"/>
      <c r="DE127" s="951"/>
      <c r="DF127" s="952"/>
      <c r="DG127" s="953" t="s">
        <v>457</v>
      </c>
      <c r="DH127" s="954"/>
      <c r="DI127" s="954"/>
      <c r="DJ127" s="954"/>
      <c r="DK127" s="954"/>
      <c r="DL127" s="954" t="s">
        <v>456</v>
      </c>
      <c r="DM127" s="954"/>
      <c r="DN127" s="954"/>
      <c r="DO127" s="954"/>
      <c r="DP127" s="954"/>
      <c r="DQ127" s="954" t="s">
        <v>456</v>
      </c>
      <c r="DR127" s="954"/>
      <c r="DS127" s="954"/>
      <c r="DT127" s="954"/>
      <c r="DU127" s="954"/>
      <c r="DV127" s="955" t="s">
        <v>456</v>
      </c>
      <c r="DW127" s="955"/>
      <c r="DX127" s="955"/>
      <c r="DY127" s="955"/>
      <c r="DZ127" s="956"/>
    </row>
    <row r="128" spans="1:130" s="233" customFormat="1" ht="26.25" customHeight="1" thickBot="1" x14ac:dyDescent="0.2">
      <c r="A128" s="1069" t="s">
        <v>504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505</v>
      </c>
      <c r="X128" s="1071"/>
      <c r="Y128" s="1071"/>
      <c r="Z128" s="1072"/>
      <c r="AA128" s="1073">
        <v>195907</v>
      </c>
      <c r="AB128" s="1074"/>
      <c r="AC128" s="1074"/>
      <c r="AD128" s="1074"/>
      <c r="AE128" s="1075"/>
      <c r="AF128" s="1076">
        <v>142892</v>
      </c>
      <c r="AG128" s="1074"/>
      <c r="AH128" s="1074"/>
      <c r="AI128" s="1074"/>
      <c r="AJ128" s="1075"/>
      <c r="AK128" s="1076">
        <v>139640</v>
      </c>
      <c r="AL128" s="1074"/>
      <c r="AM128" s="1074"/>
      <c r="AN128" s="1074"/>
      <c r="AO128" s="1075"/>
      <c r="AP128" s="1077"/>
      <c r="AQ128" s="1078"/>
      <c r="AR128" s="1078"/>
      <c r="AS128" s="1078"/>
      <c r="AT128" s="1079"/>
      <c r="AU128" s="235"/>
      <c r="AV128" s="235"/>
      <c r="AW128" s="235"/>
      <c r="AX128" s="924" t="s">
        <v>506</v>
      </c>
      <c r="AY128" s="925"/>
      <c r="AZ128" s="925"/>
      <c r="BA128" s="925"/>
      <c r="BB128" s="925"/>
      <c r="BC128" s="925"/>
      <c r="BD128" s="925"/>
      <c r="BE128" s="926"/>
      <c r="BF128" s="1080" t="s">
        <v>131</v>
      </c>
      <c r="BG128" s="1081"/>
      <c r="BH128" s="1081"/>
      <c r="BI128" s="1081"/>
      <c r="BJ128" s="1081"/>
      <c r="BK128" s="1081"/>
      <c r="BL128" s="1082"/>
      <c r="BM128" s="1080">
        <v>12.28</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507</v>
      </c>
      <c r="CQ128" s="754"/>
      <c r="CR128" s="754"/>
      <c r="CS128" s="754"/>
      <c r="CT128" s="754"/>
      <c r="CU128" s="754"/>
      <c r="CV128" s="754"/>
      <c r="CW128" s="754"/>
      <c r="CX128" s="754"/>
      <c r="CY128" s="754"/>
      <c r="CZ128" s="754"/>
      <c r="DA128" s="754"/>
      <c r="DB128" s="754"/>
      <c r="DC128" s="754"/>
      <c r="DD128" s="754"/>
      <c r="DE128" s="754"/>
      <c r="DF128" s="1064"/>
      <c r="DG128" s="1065" t="s">
        <v>407</v>
      </c>
      <c r="DH128" s="1066"/>
      <c r="DI128" s="1066"/>
      <c r="DJ128" s="1066"/>
      <c r="DK128" s="1066"/>
      <c r="DL128" s="1066" t="s">
        <v>456</v>
      </c>
      <c r="DM128" s="1066"/>
      <c r="DN128" s="1066"/>
      <c r="DO128" s="1066"/>
      <c r="DP128" s="1066"/>
      <c r="DQ128" s="1066" t="s">
        <v>407</v>
      </c>
      <c r="DR128" s="1066"/>
      <c r="DS128" s="1066"/>
      <c r="DT128" s="1066"/>
      <c r="DU128" s="1066"/>
      <c r="DV128" s="1067" t="s">
        <v>456</v>
      </c>
      <c r="DW128" s="1067"/>
      <c r="DX128" s="1067"/>
      <c r="DY128" s="1067"/>
      <c r="DZ128" s="1068"/>
    </row>
    <row r="129" spans="1:131" s="233" customFormat="1" ht="26.25" customHeight="1" x14ac:dyDescent="0.15">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508</v>
      </c>
      <c r="X129" s="1099"/>
      <c r="Y129" s="1099"/>
      <c r="Z129" s="1100"/>
      <c r="AA129" s="986">
        <v>21129785</v>
      </c>
      <c r="AB129" s="987"/>
      <c r="AC129" s="987"/>
      <c r="AD129" s="987"/>
      <c r="AE129" s="988"/>
      <c r="AF129" s="989">
        <v>21742567</v>
      </c>
      <c r="AG129" s="987"/>
      <c r="AH129" s="987"/>
      <c r="AI129" s="987"/>
      <c r="AJ129" s="988"/>
      <c r="AK129" s="989">
        <v>22305160</v>
      </c>
      <c r="AL129" s="987"/>
      <c r="AM129" s="987"/>
      <c r="AN129" s="987"/>
      <c r="AO129" s="988"/>
      <c r="AP129" s="1101"/>
      <c r="AQ129" s="1102"/>
      <c r="AR129" s="1102"/>
      <c r="AS129" s="1102"/>
      <c r="AT129" s="1103"/>
      <c r="AU129" s="236"/>
      <c r="AV129" s="236"/>
      <c r="AW129" s="236"/>
      <c r="AX129" s="1093" t="s">
        <v>509</v>
      </c>
      <c r="AY129" s="951"/>
      <c r="AZ129" s="951"/>
      <c r="BA129" s="951"/>
      <c r="BB129" s="951"/>
      <c r="BC129" s="951"/>
      <c r="BD129" s="951"/>
      <c r="BE129" s="952"/>
      <c r="BF129" s="1094" t="s">
        <v>456</v>
      </c>
      <c r="BG129" s="1095"/>
      <c r="BH129" s="1095"/>
      <c r="BI129" s="1095"/>
      <c r="BJ129" s="1095"/>
      <c r="BK129" s="1095"/>
      <c r="BL129" s="1096"/>
      <c r="BM129" s="1094">
        <v>17.28</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510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511</v>
      </c>
      <c r="X130" s="1099"/>
      <c r="Y130" s="1099"/>
      <c r="Z130" s="1100"/>
      <c r="AA130" s="986">
        <v>5958937</v>
      </c>
      <c r="AB130" s="987"/>
      <c r="AC130" s="987"/>
      <c r="AD130" s="987"/>
      <c r="AE130" s="988"/>
      <c r="AF130" s="989">
        <v>5983482</v>
      </c>
      <c r="AG130" s="987"/>
      <c r="AH130" s="987"/>
      <c r="AI130" s="987"/>
      <c r="AJ130" s="988"/>
      <c r="AK130" s="989">
        <v>5987128</v>
      </c>
      <c r="AL130" s="987"/>
      <c r="AM130" s="987"/>
      <c r="AN130" s="987"/>
      <c r="AO130" s="988"/>
      <c r="AP130" s="1101"/>
      <c r="AQ130" s="1102"/>
      <c r="AR130" s="1102"/>
      <c r="AS130" s="1102"/>
      <c r="AT130" s="1103"/>
      <c r="AU130" s="236"/>
      <c r="AV130" s="236"/>
      <c r="AW130" s="236"/>
      <c r="AX130" s="1093" t="s">
        <v>512</v>
      </c>
      <c r="AY130" s="951"/>
      <c r="AZ130" s="951"/>
      <c r="BA130" s="951"/>
      <c r="BB130" s="951"/>
      <c r="BC130" s="951"/>
      <c r="BD130" s="951"/>
      <c r="BE130" s="952"/>
      <c r="BF130" s="1129">
        <v>5.4</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513</v>
      </c>
      <c r="X131" s="1136"/>
      <c r="Y131" s="1136"/>
      <c r="Z131" s="1137"/>
      <c r="AA131" s="1032">
        <v>15170848</v>
      </c>
      <c r="AB131" s="1014"/>
      <c r="AC131" s="1014"/>
      <c r="AD131" s="1014"/>
      <c r="AE131" s="1015"/>
      <c r="AF131" s="1013">
        <v>15759085</v>
      </c>
      <c r="AG131" s="1014"/>
      <c r="AH131" s="1014"/>
      <c r="AI131" s="1014"/>
      <c r="AJ131" s="1015"/>
      <c r="AK131" s="1013">
        <v>16318032</v>
      </c>
      <c r="AL131" s="1014"/>
      <c r="AM131" s="1014"/>
      <c r="AN131" s="1014"/>
      <c r="AO131" s="1015"/>
      <c r="AP131" s="1138"/>
      <c r="AQ131" s="1139"/>
      <c r="AR131" s="1139"/>
      <c r="AS131" s="1139"/>
      <c r="AT131" s="1140"/>
      <c r="AU131" s="236"/>
      <c r="AV131" s="236"/>
      <c r="AW131" s="236"/>
      <c r="AX131" s="1111" t="s">
        <v>514</v>
      </c>
      <c r="AY131" s="754"/>
      <c r="AZ131" s="754"/>
      <c r="BA131" s="754"/>
      <c r="BB131" s="754"/>
      <c r="BC131" s="754"/>
      <c r="BD131" s="754"/>
      <c r="BE131" s="1064"/>
      <c r="BF131" s="1112" t="s">
        <v>407</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515</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516</v>
      </c>
      <c r="W132" s="1122"/>
      <c r="X132" s="1122"/>
      <c r="Y132" s="1122"/>
      <c r="Z132" s="1123"/>
      <c r="AA132" s="1124">
        <v>4.8918689320000004</v>
      </c>
      <c r="AB132" s="1125"/>
      <c r="AC132" s="1125"/>
      <c r="AD132" s="1125"/>
      <c r="AE132" s="1126"/>
      <c r="AF132" s="1127">
        <v>5.4715422880000002</v>
      </c>
      <c r="AG132" s="1125"/>
      <c r="AH132" s="1125"/>
      <c r="AI132" s="1125"/>
      <c r="AJ132" s="1126"/>
      <c r="AK132" s="1127">
        <v>5.9144999839999999</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517</v>
      </c>
      <c r="W133" s="1105"/>
      <c r="X133" s="1105"/>
      <c r="Y133" s="1105"/>
      <c r="Z133" s="1106"/>
      <c r="AA133" s="1107">
        <v>4.3</v>
      </c>
      <c r="AB133" s="1108"/>
      <c r="AC133" s="1108"/>
      <c r="AD133" s="1108"/>
      <c r="AE133" s="1109"/>
      <c r="AF133" s="1107">
        <v>4.8</v>
      </c>
      <c r="AG133" s="1108"/>
      <c r="AH133" s="1108"/>
      <c r="AI133" s="1108"/>
      <c r="AJ133" s="1109"/>
      <c r="AK133" s="1107">
        <v>5.4</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k6c1hgrAN39N+wpmNSEoaSug5VmP+xm8cbdusIq6yv1gKfH6g3shkgk/kMfyml6XH/YzXzMAUztf8sg0ShxzvA==" saltValue="3M2RPIGoLsyxGl1Hjod6E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3" zoomScale="80" zoomScaleNormal="85" zoomScaleSheetLayoutView="80" workbookViewId="0">
      <selection activeCell="CL28" sqref="CL28"/>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518</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jmntKjw13nu7EVWyyydd9ooXeK2K5T5+kJNQgEc/y2yW6mCmp4N0WdmJxfy0/J61c2vwV0MmO5x70paEKhoR+A==" saltValue="CdCAw8oiEl+zCtKKndRg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dJ+Sg5XUii0RnnF/d0OBIqFqv47BWs5Z2YPNVcX8O+4BNYTEqgzu9zFys5jMz+Czj3qSeGYjS9eb9nvyqvHhQ==" saltValue="4k4TbGr+Cq/4as0BckHSk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520</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521</v>
      </c>
      <c r="AP7" s="275"/>
      <c r="AQ7" s="276" t="s">
        <v>522</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523</v>
      </c>
      <c r="AQ8" s="282" t="s">
        <v>524</v>
      </c>
      <c r="AR8" s="283" t="s">
        <v>525</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526</v>
      </c>
      <c r="AL9" s="1145"/>
      <c r="AM9" s="1145"/>
      <c r="AN9" s="1146"/>
      <c r="AO9" s="284">
        <v>4778823</v>
      </c>
      <c r="AP9" s="284">
        <v>98281</v>
      </c>
      <c r="AQ9" s="285">
        <v>87308</v>
      </c>
      <c r="AR9" s="286">
        <v>12.6</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527</v>
      </c>
      <c r="AL10" s="1145"/>
      <c r="AM10" s="1145"/>
      <c r="AN10" s="1146"/>
      <c r="AO10" s="287">
        <v>790339</v>
      </c>
      <c r="AP10" s="287">
        <v>16254</v>
      </c>
      <c r="AQ10" s="288">
        <v>7758</v>
      </c>
      <c r="AR10" s="289">
        <v>109.5</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528</v>
      </c>
      <c r="AL11" s="1145"/>
      <c r="AM11" s="1145"/>
      <c r="AN11" s="1146"/>
      <c r="AO11" s="287">
        <v>519068</v>
      </c>
      <c r="AP11" s="287">
        <v>10675</v>
      </c>
      <c r="AQ11" s="288">
        <v>2064</v>
      </c>
      <c r="AR11" s="289">
        <v>417.2</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529</v>
      </c>
      <c r="AL12" s="1145"/>
      <c r="AM12" s="1145"/>
      <c r="AN12" s="1146"/>
      <c r="AO12" s="287" t="s">
        <v>530</v>
      </c>
      <c r="AP12" s="287" t="s">
        <v>530</v>
      </c>
      <c r="AQ12" s="288">
        <v>9</v>
      </c>
      <c r="AR12" s="289" t="s">
        <v>530</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531</v>
      </c>
      <c r="AL13" s="1145"/>
      <c r="AM13" s="1145"/>
      <c r="AN13" s="1146"/>
      <c r="AO13" s="287">
        <v>66190</v>
      </c>
      <c r="AP13" s="287">
        <v>1361</v>
      </c>
      <c r="AQ13" s="288">
        <v>2858</v>
      </c>
      <c r="AR13" s="289">
        <v>-52.4</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532</v>
      </c>
      <c r="AL14" s="1145"/>
      <c r="AM14" s="1145"/>
      <c r="AN14" s="1146"/>
      <c r="AO14" s="287">
        <v>38269</v>
      </c>
      <c r="AP14" s="287">
        <v>787</v>
      </c>
      <c r="AQ14" s="288">
        <v>1616</v>
      </c>
      <c r="AR14" s="289">
        <v>-51.3</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533</v>
      </c>
      <c r="AL15" s="1148"/>
      <c r="AM15" s="1148"/>
      <c r="AN15" s="1149"/>
      <c r="AO15" s="287">
        <v>-364124</v>
      </c>
      <c r="AP15" s="287">
        <v>-7489</v>
      </c>
      <c r="AQ15" s="288">
        <v>-6164</v>
      </c>
      <c r="AR15" s="289">
        <v>21.5</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193</v>
      </c>
      <c r="AL16" s="1148"/>
      <c r="AM16" s="1148"/>
      <c r="AN16" s="1149"/>
      <c r="AO16" s="287">
        <v>5828565</v>
      </c>
      <c r="AP16" s="287">
        <v>119870</v>
      </c>
      <c r="AQ16" s="288">
        <v>95448</v>
      </c>
      <c r="AR16" s="289">
        <v>25.6</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534</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535</v>
      </c>
      <c r="AP20" s="296" t="s">
        <v>536</v>
      </c>
      <c r="AQ20" s="297" t="s">
        <v>537</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538</v>
      </c>
      <c r="AL21" s="1151"/>
      <c r="AM21" s="1151"/>
      <c r="AN21" s="1152"/>
      <c r="AO21" s="300">
        <v>10.69</v>
      </c>
      <c r="AP21" s="301">
        <v>8.85</v>
      </c>
      <c r="AQ21" s="302">
        <v>1.84</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539</v>
      </c>
      <c r="AL22" s="1151"/>
      <c r="AM22" s="1151"/>
      <c r="AN22" s="1152"/>
      <c r="AO22" s="305">
        <v>96.2</v>
      </c>
      <c r="AP22" s="306">
        <v>97.5</v>
      </c>
      <c r="AQ22" s="307">
        <v>-1.3</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540</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541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542</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521</v>
      </c>
      <c r="AP30" s="275"/>
      <c r="AQ30" s="276" t="s">
        <v>522</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523</v>
      </c>
      <c r="AQ31" s="282" t="s">
        <v>524</v>
      </c>
      <c r="AR31" s="283" t="s">
        <v>525</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543</v>
      </c>
      <c r="AL32" s="1159"/>
      <c r="AM32" s="1159"/>
      <c r="AN32" s="1160"/>
      <c r="AO32" s="315">
        <v>5030258</v>
      </c>
      <c r="AP32" s="315">
        <v>103452</v>
      </c>
      <c r="AQ32" s="316">
        <v>54035</v>
      </c>
      <c r="AR32" s="317">
        <v>91.5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544</v>
      </c>
      <c r="AL33" s="1159"/>
      <c r="AM33" s="1159"/>
      <c r="AN33" s="1160"/>
      <c r="AO33" s="315" t="s">
        <v>530</v>
      </c>
      <c r="AP33" s="315" t="s">
        <v>530</v>
      </c>
      <c r="AQ33" s="316" t="s">
        <v>530</v>
      </c>
      <c r="AR33" s="317" t="s">
        <v>530</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545</v>
      </c>
      <c r="AL34" s="1159"/>
      <c r="AM34" s="1159"/>
      <c r="AN34" s="1160"/>
      <c r="AO34" s="315" t="s">
        <v>530</v>
      </c>
      <c r="AP34" s="315" t="s">
        <v>530</v>
      </c>
      <c r="AQ34" s="316">
        <v>20</v>
      </c>
      <c r="AR34" s="317" t="s">
        <v>530</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546</v>
      </c>
      <c r="AL35" s="1159"/>
      <c r="AM35" s="1159"/>
      <c r="AN35" s="1160"/>
      <c r="AO35" s="315">
        <v>1905557</v>
      </c>
      <c r="AP35" s="315">
        <v>39190</v>
      </c>
      <c r="AQ35" s="316">
        <v>18791</v>
      </c>
      <c r="AR35" s="317">
        <v>108.6</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547</v>
      </c>
      <c r="AL36" s="1159"/>
      <c r="AM36" s="1159"/>
      <c r="AN36" s="1160"/>
      <c r="AO36" s="315">
        <v>125011</v>
      </c>
      <c r="AP36" s="315">
        <v>2571</v>
      </c>
      <c r="AQ36" s="316">
        <v>2664</v>
      </c>
      <c r="AR36" s="317">
        <v>-3.5</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548</v>
      </c>
      <c r="AL37" s="1159"/>
      <c r="AM37" s="1159"/>
      <c r="AN37" s="1160"/>
      <c r="AO37" s="315">
        <v>31072</v>
      </c>
      <c r="AP37" s="315">
        <v>639</v>
      </c>
      <c r="AQ37" s="316">
        <v>620</v>
      </c>
      <c r="AR37" s="317">
        <v>3.1</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549</v>
      </c>
      <c r="AL38" s="1162"/>
      <c r="AM38" s="1162"/>
      <c r="AN38" s="1163"/>
      <c r="AO38" s="318" t="s">
        <v>530</v>
      </c>
      <c r="AP38" s="318" t="s">
        <v>530</v>
      </c>
      <c r="AQ38" s="319">
        <v>2</v>
      </c>
      <c r="AR38" s="307" t="s">
        <v>530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550</v>
      </c>
      <c r="AL39" s="1162"/>
      <c r="AM39" s="1162"/>
      <c r="AN39" s="1163"/>
      <c r="AO39" s="315">
        <v>-139640</v>
      </c>
      <c r="AP39" s="315">
        <v>-2872</v>
      </c>
      <c r="AQ39" s="316">
        <v>-4196</v>
      </c>
      <c r="AR39" s="317">
        <v>-31.6</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551</v>
      </c>
      <c r="AL40" s="1159"/>
      <c r="AM40" s="1159"/>
      <c r="AN40" s="1160"/>
      <c r="AO40" s="315">
        <v>-5987128</v>
      </c>
      <c r="AP40" s="315">
        <v>-123131</v>
      </c>
      <c r="AQ40" s="316">
        <v>-50476</v>
      </c>
      <c r="AR40" s="317">
        <v>143.9</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311</v>
      </c>
      <c r="AL41" s="1165"/>
      <c r="AM41" s="1165"/>
      <c r="AN41" s="1166"/>
      <c r="AO41" s="315">
        <v>965130</v>
      </c>
      <c r="AP41" s="315">
        <v>19849</v>
      </c>
      <c r="AQ41" s="316">
        <v>21460</v>
      </c>
      <c r="AR41" s="317">
        <v>-7.5</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552</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554</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521</v>
      </c>
      <c r="AN49" s="1155" t="s">
        <v>555</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556</v>
      </c>
      <c r="AO50" s="332" t="s">
        <v>557</v>
      </c>
      <c r="AP50" s="333" t="s">
        <v>558</v>
      </c>
      <c r="AQ50" s="334" t="s">
        <v>559</v>
      </c>
      <c r="AR50" s="335" t="s">
        <v>560</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561</v>
      </c>
      <c r="AL51" s="328"/>
      <c r="AM51" s="336">
        <v>6094086</v>
      </c>
      <c r="AN51" s="337">
        <v>117617</v>
      </c>
      <c r="AO51" s="338">
        <v>-24.3</v>
      </c>
      <c r="AP51" s="339">
        <v>54110</v>
      </c>
      <c r="AQ51" s="340">
        <v>-5.6</v>
      </c>
      <c r="AR51" s="341">
        <v>-18.7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562</v>
      </c>
      <c r="AM52" s="344">
        <v>3207153</v>
      </c>
      <c r="AN52" s="345">
        <v>61899</v>
      </c>
      <c r="AO52" s="346">
        <v>-40.6</v>
      </c>
      <c r="AP52" s="347">
        <v>30620</v>
      </c>
      <c r="AQ52" s="348">
        <v>-6.6</v>
      </c>
      <c r="AR52" s="349">
        <v>-34</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563</v>
      </c>
      <c r="AL53" s="328"/>
      <c r="AM53" s="336">
        <v>3883089</v>
      </c>
      <c r="AN53" s="337">
        <v>76055</v>
      </c>
      <c r="AO53" s="338">
        <v>-35.299999999999997</v>
      </c>
      <c r="AP53" s="339">
        <v>54684</v>
      </c>
      <c r="AQ53" s="340">
        <v>1.1000000000000001</v>
      </c>
      <c r="AR53" s="341">
        <v>-36.4</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562</v>
      </c>
      <c r="AM54" s="344">
        <v>1741906</v>
      </c>
      <c r="AN54" s="345">
        <v>34118</v>
      </c>
      <c r="AO54" s="346">
        <v>-44.9</v>
      </c>
      <c r="AP54" s="347">
        <v>32829</v>
      </c>
      <c r="AQ54" s="348">
        <v>7.2</v>
      </c>
      <c r="AR54" s="349">
        <v>-52.1</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564</v>
      </c>
      <c r="AL55" s="328"/>
      <c r="AM55" s="336">
        <v>6907307</v>
      </c>
      <c r="AN55" s="337">
        <v>137221</v>
      </c>
      <c r="AO55" s="338">
        <v>80.400000000000006</v>
      </c>
      <c r="AP55" s="339">
        <v>62383</v>
      </c>
      <c r="AQ55" s="340">
        <v>14.1</v>
      </c>
      <c r="AR55" s="341">
        <v>66.3</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562</v>
      </c>
      <c r="AM56" s="344">
        <v>4080383</v>
      </c>
      <c r="AN56" s="345">
        <v>81061</v>
      </c>
      <c r="AO56" s="346">
        <v>137.6</v>
      </c>
      <c r="AP56" s="347">
        <v>35325</v>
      </c>
      <c r="AQ56" s="348">
        <v>7.6</v>
      </c>
      <c r="AR56" s="349">
        <v>130</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565</v>
      </c>
      <c r="AL57" s="328"/>
      <c r="AM57" s="336">
        <v>4070123</v>
      </c>
      <c r="AN57" s="337">
        <v>82238</v>
      </c>
      <c r="AO57" s="338">
        <v>-40.1</v>
      </c>
      <c r="AP57" s="339">
        <v>76347</v>
      </c>
      <c r="AQ57" s="340">
        <v>22.4</v>
      </c>
      <c r="AR57" s="341">
        <v>-62.5</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562</v>
      </c>
      <c r="AM58" s="344">
        <v>1885954</v>
      </c>
      <c r="AN58" s="345">
        <v>38106</v>
      </c>
      <c r="AO58" s="346">
        <v>-53</v>
      </c>
      <c r="AP58" s="347">
        <v>41762</v>
      </c>
      <c r="AQ58" s="348">
        <v>18.2</v>
      </c>
      <c r="AR58" s="349">
        <v>-71.2</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566</v>
      </c>
      <c r="AL59" s="328"/>
      <c r="AM59" s="336">
        <v>4577002</v>
      </c>
      <c r="AN59" s="337">
        <v>94131</v>
      </c>
      <c r="AO59" s="338">
        <v>14.5</v>
      </c>
      <c r="AP59" s="339">
        <v>69604</v>
      </c>
      <c r="AQ59" s="340">
        <v>-8.8000000000000007</v>
      </c>
      <c r="AR59" s="341">
        <v>23.3</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562</v>
      </c>
      <c r="AM60" s="344">
        <v>2050020</v>
      </c>
      <c r="AN60" s="345">
        <v>42161</v>
      </c>
      <c r="AO60" s="346">
        <v>10.6</v>
      </c>
      <c r="AP60" s="347">
        <v>36247</v>
      </c>
      <c r="AQ60" s="348">
        <v>-13.2</v>
      </c>
      <c r="AR60" s="349">
        <v>23.8</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567</v>
      </c>
      <c r="AL61" s="350"/>
      <c r="AM61" s="351">
        <v>5106321</v>
      </c>
      <c r="AN61" s="352">
        <v>101452</v>
      </c>
      <c r="AO61" s="353">
        <v>-1</v>
      </c>
      <c r="AP61" s="354">
        <v>63426</v>
      </c>
      <c r="AQ61" s="355">
        <v>4.5999999999999996</v>
      </c>
      <c r="AR61" s="341">
        <v>-5.6</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562</v>
      </c>
      <c r="AM62" s="344">
        <v>2593083</v>
      </c>
      <c r="AN62" s="345">
        <v>51469</v>
      </c>
      <c r="AO62" s="346">
        <v>1.9</v>
      </c>
      <c r="AP62" s="347">
        <v>35357</v>
      </c>
      <c r="AQ62" s="348">
        <v>2.6</v>
      </c>
      <c r="AR62" s="349">
        <v>-0.7</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nHNTgTBVjJirjCpVesGp+aHyWnRpb/5cBwOkQMmrBJhcV0bSoXHYA1673wD7nrvYdimkL1wR50BYOyJXGf/mAg==" saltValue="e2ovXDOCauB7oldV34re3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569</v>
      </c>
    </row>
    <row r="120" spans="125:125" ht="13.5" hidden="1" customHeight="1" x14ac:dyDescent="0.15"/>
    <row r="121" spans="125:125" ht="13.5" hidden="1" customHeight="1" x14ac:dyDescent="0.15">
      <c r="DU121" s="262"/>
    </row>
  </sheetData>
  <sheetProtection algorithmName="SHA-512" hashValue="4KmPgB5LxmzFI9w9w4ft54vmREWyp0RpEOoT2QCKZxUfanjdgSIw4IhP2km8RNklDQoMUNAjJv9R1m5Gs3XuZg==" saltValue="Ify50+0y3Yym8gciWwIh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570</v>
      </c>
    </row>
  </sheetData>
  <sheetProtection algorithmName="SHA-512" hashValue="cqNo75aMdGih0NwwoOcKr6tlKDv3CXSldcI+pyZpS2p5aX8GA4IVSTGjEnC6a3HJRyvJy3oTnO7I+vIKIqerBw==" saltValue="aPPcCCPJZJId7rdsbjQyg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67" t="s">
        <v>3</v>
      </c>
      <c r="D47" s="1167"/>
      <c r="E47" s="1168"/>
      <c r="F47" s="11">
        <v>14.46</v>
      </c>
      <c r="G47" s="12">
        <v>16.53</v>
      </c>
      <c r="H47" s="12">
        <v>16.43</v>
      </c>
      <c r="I47" s="12">
        <v>15.86</v>
      </c>
      <c r="J47" s="13">
        <v>15.75</v>
      </c>
    </row>
    <row r="48" spans="2:10" ht="57.75" customHeight="1" x14ac:dyDescent="0.15">
      <c r="B48" s="14"/>
      <c r="C48" s="1169" t="s">
        <v>4</v>
      </c>
      <c r="D48" s="1169"/>
      <c r="E48" s="1170"/>
      <c r="F48" s="15">
        <v>7.24</v>
      </c>
      <c r="G48" s="16">
        <v>8.56</v>
      </c>
      <c r="H48" s="16">
        <v>6.88</v>
      </c>
      <c r="I48" s="16">
        <v>6.63</v>
      </c>
      <c r="J48" s="17">
        <v>9.24</v>
      </c>
    </row>
    <row r="49" spans="2:10" ht="57.75" customHeight="1" thickBot="1" x14ac:dyDescent="0.2">
      <c r="B49" s="18"/>
      <c r="C49" s="1171" t="s">
        <v>5</v>
      </c>
      <c r="D49" s="1171"/>
      <c r="E49" s="1172"/>
      <c r="F49" s="19" t="s">
        <v>576</v>
      </c>
      <c r="G49" s="20">
        <v>6.91</v>
      </c>
      <c r="H49" s="20" t="s">
        <v>577</v>
      </c>
      <c r="I49" s="20" t="s">
        <v>578</v>
      </c>
      <c r="J49" s="21">
        <v>3.07</v>
      </c>
    </row>
    <row r="50" spans="2:10" x14ac:dyDescent="0.15"/>
  </sheetData>
  <sheetProtection algorithmName="SHA-512" hashValue="jbzbJMBN4UScwHEpMi4MdNso+hzwkQeECW2pe4ivRD47eg0l4/F+tezxo2oOxjoezo9WOXtfJJPGHIojRliI3g==" saltValue="uksz4TJBAuqnEK4iOiZJ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財政課・井上</cp:lastModifiedBy>
  <dcterms:created xsi:type="dcterms:W3CDTF">2023-02-20T05:03:09Z</dcterms:created>
  <dcterms:modified xsi:type="dcterms:W3CDTF">2024-03-26T08:27:18Z</dcterms:modified>
  <cp:category/>
</cp:coreProperties>
</file>