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105" windowWidth="16530" windowHeight="11985" activeTab="0"/>
  </bookViews>
  <sheets>
    <sheet name="ごみ処理の状況" sheetId="1" r:id="rId1"/>
    <sheet name="Sheet1" sheetId="2" r:id="rId2"/>
  </sheets>
  <definedNames>
    <definedName name="_xlnm.Print_Area" localSheetId="0">'ごみ処理の状況'!$A$1:$K$60</definedName>
  </definedNames>
  <calcPr fullCalcOnLoad="1"/>
</workbook>
</file>

<file path=xl/sharedStrings.xml><?xml version="1.0" encoding="utf-8"?>
<sst xmlns="http://schemas.openxmlformats.org/spreadsheetml/2006/main" count="98" uniqueCount="52">
  <si>
    <t>H16</t>
  </si>
  <si>
    <t>H17</t>
  </si>
  <si>
    <t>ごみ処理の状況</t>
  </si>
  <si>
    <t>ごみ処理量</t>
  </si>
  <si>
    <t>資源集団
回収実績</t>
  </si>
  <si>
    <t>総数</t>
  </si>
  <si>
    <t>可燃ごみ</t>
  </si>
  <si>
    <t>不燃ごみ</t>
  </si>
  <si>
    <t>資源ごみ</t>
  </si>
  <si>
    <t>計</t>
  </si>
  <si>
    <t>一般家庭</t>
  </si>
  <si>
    <t>事業所</t>
  </si>
  <si>
    <t>不燃・粗大</t>
  </si>
  <si>
    <t>H15</t>
  </si>
  <si>
    <t>H18</t>
  </si>
  <si>
    <t>-</t>
  </si>
  <si>
    <t>クリーンセンターとなみ</t>
  </si>
  <si>
    <t>南砺リサイクルセンター</t>
  </si>
  <si>
    <t>H19</t>
  </si>
  <si>
    <t>計</t>
  </si>
  <si>
    <t>持込み
瓦礫類</t>
  </si>
  <si>
    <t>H19</t>
  </si>
  <si>
    <t>H20</t>
  </si>
  <si>
    <t>H21</t>
  </si>
  <si>
    <t>注：クリーンセンターとなみ：福野・井波・利賀地域</t>
  </si>
  <si>
    <t>　　南砺リサイクルセンター：福光・城端・井口・平・上平地域</t>
  </si>
  <si>
    <t>(ｔ)</t>
  </si>
  <si>
    <t>種別</t>
  </si>
  <si>
    <t>年度</t>
  </si>
  <si>
    <t>H22</t>
  </si>
  <si>
    <t>H23</t>
  </si>
  <si>
    <t>-</t>
  </si>
  <si>
    <t>H22</t>
  </si>
  <si>
    <t>H23</t>
  </si>
  <si>
    <t>H24</t>
  </si>
  <si>
    <t>H24</t>
  </si>
  <si>
    <t>H25</t>
  </si>
  <si>
    <t>H25</t>
  </si>
  <si>
    <t>H26</t>
  </si>
  <si>
    <t>H26</t>
  </si>
  <si>
    <t>H27</t>
  </si>
  <si>
    <t>H27</t>
  </si>
  <si>
    <t>資料：市民協働部エコビレッジ推進課</t>
  </si>
  <si>
    <t>集団資源回収</t>
  </si>
  <si>
    <t>H28</t>
  </si>
  <si>
    <t>＊数値は四捨五入</t>
  </si>
  <si>
    <t>＊資源は小型家電のぞく（となみ）、パソコン除く（なんと）</t>
  </si>
  <si>
    <t>＊不燃・粗大ごみに小型家電（となみ）、パソコン（なんと）含む</t>
  </si>
  <si>
    <t>H28</t>
  </si>
  <si>
    <t>H29</t>
  </si>
  <si>
    <t>-</t>
  </si>
  <si>
    <t>H29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</si>
</sst>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8" fontId="3" fillId="0" borderId="10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1" xfId="49" applyFont="1" applyBorder="1" applyAlignment="1">
      <alignment horizontal="right"/>
    </xf>
    <xf numFmtId="38" fontId="3" fillId="0" borderId="0" xfId="49" applyFont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5" xfId="49" applyFont="1" applyBorder="1" applyAlignment="1">
      <alignment horizontal="right" vertical="center"/>
    </xf>
    <xf numFmtId="38" fontId="3" fillId="0" borderId="17" xfId="49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3" fillId="0" borderId="2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3" fillId="0" borderId="11" xfId="49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20" xfId="49" applyNumberFormat="1" applyFont="1" applyBorder="1" applyAlignment="1">
      <alignment vertical="center"/>
    </xf>
    <xf numFmtId="179" fontId="3" fillId="0" borderId="12" xfId="49" applyNumberFormat="1" applyFont="1" applyBorder="1" applyAlignment="1">
      <alignment vertical="center"/>
    </xf>
    <xf numFmtId="179" fontId="3" fillId="0" borderId="20" xfId="49" applyNumberFormat="1" applyFont="1" applyBorder="1" applyAlignment="1">
      <alignment vertical="center"/>
    </xf>
    <xf numFmtId="179" fontId="3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3" fillId="0" borderId="17" xfId="49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horizontal="right"/>
    </xf>
    <xf numFmtId="179" fontId="3" fillId="0" borderId="11" xfId="49" applyNumberFormat="1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179" fontId="3" fillId="0" borderId="15" xfId="49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21" xfId="49" applyNumberFormat="1" applyFont="1" applyBorder="1" applyAlignment="1">
      <alignment vertical="center"/>
    </xf>
    <xf numFmtId="179" fontId="3" fillId="0" borderId="16" xfId="49" applyNumberFormat="1" applyFont="1" applyBorder="1" applyAlignment="1">
      <alignment vertical="center"/>
    </xf>
    <xf numFmtId="179" fontId="3" fillId="0" borderId="15" xfId="49" applyNumberFormat="1" applyFont="1" applyBorder="1" applyAlignment="1">
      <alignment horizontal="right" vertical="center"/>
    </xf>
    <xf numFmtId="179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49" applyNumberFormat="1" applyFont="1" applyBorder="1" applyAlignment="1">
      <alignment horizontal="right" vertical="center"/>
    </xf>
    <xf numFmtId="38" fontId="3" fillId="0" borderId="10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79" fontId="3" fillId="0" borderId="11" xfId="49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20" xfId="49" applyNumberFormat="1" applyFont="1" applyFill="1" applyBorder="1" applyAlignment="1">
      <alignment vertical="center"/>
    </xf>
    <xf numFmtId="179" fontId="3" fillId="0" borderId="12" xfId="49" applyNumberFormat="1" applyFont="1" applyFill="1" applyBorder="1" applyAlignment="1">
      <alignment vertical="center"/>
    </xf>
    <xf numFmtId="179" fontId="3" fillId="0" borderId="11" xfId="49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179" fontId="48" fillId="0" borderId="11" xfId="49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ごみ処理の状況</a:t>
            </a:r>
          </a:p>
        </c:rich>
      </c:tx>
      <c:layout>
        <c:manualLayout>
          <c:xMode val="factor"/>
          <c:yMode val="factor"/>
          <c:x val="-0.081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9175"/>
          <c:w val="0.751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</c:strCache>
            </c:strRef>
          </c:cat>
          <c:val>
            <c:numRef>
              <c:f>Sheet1!$B$3:$B$14</c:f>
              <c:numCache>
                <c:ptCount val="12"/>
                <c:pt idx="0">
                  <c:v>11665</c:v>
                </c:pt>
                <c:pt idx="1">
                  <c:v>11328</c:v>
                </c:pt>
                <c:pt idx="2">
                  <c:v>11239</c:v>
                </c:pt>
                <c:pt idx="3">
                  <c:v>11088</c:v>
                </c:pt>
                <c:pt idx="4">
                  <c:v>11196</c:v>
                </c:pt>
                <c:pt idx="5">
                  <c:v>11364</c:v>
                </c:pt>
                <c:pt idx="6">
                  <c:v>11332</c:v>
                </c:pt>
                <c:pt idx="7">
                  <c:v>11073</c:v>
                </c:pt>
                <c:pt idx="8">
                  <c:v>11107.55</c:v>
                </c:pt>
                <c:pt idx="9">
                  <c:v>11013</c:v>
                </c:pt>
                <c:pt idx="10">
                  <c:v>10888</c:v>
                </c:pt>
                <c:pt idx="11">
                  <c:v>10877</c:v>
                </c:pt>
              </c:numCache>
            </c:numRef>
          </c:val>
          <c:smooth val="0"/>
        </c:ser>
        <c:marker val="1"/>
        <c:axId val="21492257"/>
        <c:axId val="59212586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</c:strCache>
            </c:strRef>
          </c:cat>
          <c:val>
            <c:numRef>
              <c:f>Sheet1!$C$3:$C$14</c:f>
              <c:numCache>
                <c:ptCount val="12"/>
                <c:pt idx="0">
                  <c:v>1305</c:v>
                </c:pt>
                <c:pt idx="1">
                  <c:v>1126</c:v>
                </c:pt>
                <c:pt idx="2">
                  <c:v>1178</c:v>
                </c:pt>
                <c:pt idx="3">
                  <c:v>1184</c:v>
                </c:pt>
                <c:pt idx="4">
                  <c:v>951</c:v>
                </c:pt>
                <c:pt idx="5">
                  <c:v>700</c:v>
                </c:pt>
                <c:pt idx="6">
                  <c:v>800</c:v>
                </c:pt>
                <c:pt idx="7">
                  <c:v>707</c:v>
                </c:pt>
                <c:pt idx="8">
                  <c:v>667.26</c:v>
                </c:pt>
                <c:pt idx="9">
                  <c:v>713</c:v>
                </c:pt>
                <c:pt idx="10">
                  <c:v>761</c:v>
                </c:pt>
                <c:pt idx="11">
                  <c:v>720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資源ごみ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</c:strCache>
            </c:strRef>
          </c:cat>
          <c:val>
            <c:numRef>
              <c:f>Sheet1!$D$3:$D$14</c:f>
              <c:numCache>
                <c:ptCount val="12"/>
                <c:pt idx="0">
                  <c:v>648</c:v>
                </c:pt>
                <c:pt idx="1">
                  <c:v>702</c:v>
                </c:pt>
                <c:pt idx="2">
                  <c:v>634</c:v>
                </c:pt>
                <c:pt idx="3">
                  <c:v>621</c:v>
                </c:pt>
                <c:pt idx="4">
                  <c:v>692</c:v>
                </c:pt>
                <c:pt idx="5">
                  <c:v>695</c:v>
                </c:pt>
                <c:pt idx="6">
                  <c:v>773</c:v>
                </c:pt>
                <c:pt idx="7">
                  <c:v>827</c:v>
                </c:pt>
                <c:pt idx="8">
                  <c:v>745.649</c:v>
                </c:pt>
                <c:pt idx="9">
                  <c:v>742</c:v>
                </c:pt>
                <c:pt idx="10">
                  <c:v>690</c:v>
                </c:pt>
                <c:pt idx="11">
                  <c:v>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集団資源回収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</c:strCache>
            </c:strRef>
          </c:cat>
          <c:val>
            <c:numRef>
              <c:f>Sheet1!$E$3:$E$14</c:f>
              <c:numCache>
                <c:ptCount val="12"/>
                <c:pt idx="0">
                  <c:v>1828</c:v>
                </c:pt>
                <c:pt idx="1">
                  <c:v>1745</c:v>
                </c:pt>
                <c:pt idx="2">
                  <c:v>1579</c:v>
                </c:pt>
                <c:pt idx="3">
                  <c:v>1425</c:v>
                </c:pt>
                <c:pt idx="4">
                  <c:v>1349</c:v>
                </c:pt>
                <c:pt idx="5">
                  <c:v>1578</c:v>
                </c:pt>
                <c:pt idx="6">
                  <c:v>1337</c:v>
                </c:pt>
                <c:pt idx="7">
                  <c:v>1142</c:v>
                </c:pt>
                <c:pt idx="8">
                  <c:v>999</c:v>
                </c:pt>
                <c:pt idx="9">
                  <c:v>984</c:v>
                </c:pt>
                <c:pt idx="10">
                  <c:v>914</c:v>
                </c:pt>
                <c:pt idx="11">
                  <c:v>814</c:v>
                </c:pt>
              </c:numCache>
            </c:numRef>
          </c:val>
          <c:smooth val="0"/>
        </c:ser>
        <c:marker val="1"/>
        <c:axId val="63151227"/>
        <c:axId val="31490132"/>
      </c:line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586"/>
        <c:crosses val="autoZero"/>
        <c:auto val="1"/>
        <c:lblOffset val="100"/>
        <c:tickLblSkip val="1"/>
        <c:noMultiLvlLbl val="0"/>
      </c:catAx>
      <c:valAx>
        <c:axId val="59212586"/>
        <c:scaling>
          <c:orientation val="minMax"/>
          <c:max val="1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（ｔ）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257"/>
        <c:crossesAt val="1"/>
        <c:crossBetween val="between"/>
        <c:dispUnits/>
      </c:valAx>
      <c:catAx>
        <c:axId val="63151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1490132"/>
        <c:crosses val="autoZero"/>
        <c:auto val="1"/>
        <c:lblOffset val="100"/>
        <c:tickLblSkip val="1"/>
        <c:noMultiLvlLbl val="0"/>
      </c:catAx>
      <c:valAx>
        <c:axId val="31490132"/>
        <c:scaling>
          <c:orientation val="minMax"/>
          <c:max val="2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1227"/>
        <c:crosses val="max"/>
        <c:crossBetween val="between"/>
        <c:dispUnits/>
        <c:majorUnit val="300"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29"/>
          <c:w val="0.16825"/>
          <c:h val="0.4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114300</xdr:rowOff>
    </xdr:from>
    <xdr:to>
      <xdr:col>7</xdr:col>
      <xdr:colOff>142875</xdr:colOff>
      <xdr:row>59</xdr:row>
      <xdr:rowOff>123825</xdr:rowOff>
    </xdr:to>
    <xdr:graphicFrame>
      <xdr:nvGraphicFramePr>
        <xdr:cNvPr id="1" name="グラフ 3"/>
        <xdr:cNvGraphicFramePr/>
      </xdr:nvGraphicFramePr>
      <xdr:xfrm>
        <a:off x="285750" y="8086725"/>
        <a:ext cx="54673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1543050</xdr:colOff>
      <xdr:row>4</xdr:row>
      <xdr:rowOff>323850</xdr:rowOff>
    </xdr:to>
    <xdr:sp>
      <xdr:nvSpPr>
        <xdr:cNvPr id="2" name="直線コネクタ 3"/>
        <xdr:cNvSpPr>
          <a:spLocks/>
        </xdr:cNvSpPr>
      </xdr:nvSpPr>
      <xdr:spPr>
        <a:xfrm>
          <a:off x="28575" y="390525"/>
          <a:ext cx="1800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50" sqref="J50"/>
    </sheetView>
  </sheetViews>
  <sheetFormatPr defaultColWidth="9.875" defaultRowHeight="15" customHeight="1"/>
  <cols>
    <col min="1" max="1" width="3.75390625" style="2" customWidth="1"/>
    <col min="2" max="2" width="20.50390625" style="2" bestFit="1" customWidth="1"/>
    <col min="3" max="16384" width="9.875" style="2" customWidth="1"/>
  </cols>
  <sheetData>
    <row r="1" spans="1:2" ht="15" customHeight="1">
      <c r="A1" s="1" t="s">
        <v>2</v>
      </c>
      <c r="B1" s="1"/>
    </row>
    <row r="2" ht="15" customHeight="1" thickBot="1">
      <c r="K2" s="3" t="s">
        <v>26</v>
      </c>
    </row>
    <row r="3" spans="1:11" ht="15" customHeight="1">
      <c r="A3" s="71" t="s">
        <v>27</v>
      </c>
      <c r="B3" s="72"/>
      <c r="C3" s="80" t="s">
        <v>3</v>
      </c>
      <c r="D3" s="81"/>
      <c r="E3" s="81"/>
      <c r="F3" s="81"/>
      <c r="G3" s="81"/>
      <c r="H3" s="81"/>
      <c r="I3" s="81"/>
      <c r="J3" s="81"/>
      <c r="K3" s="77" t="s">
        <v>4</v>
      </c>
    </row>
    <row r="4" spans="1:11" ht="15" customHeight="1">
      <c r="A4" s="73"/>
      <c r="B4" s="74"/>
      <c r="C4" s="75" t="s">
        <v>5</v>
      </c>
      <c r="D4" s="82" t="s">
        <v>6</v>
      </c>
      <c r="E4" s="83"/>
      <c r="F4" s="85"/>
      <c r="G4" s="82" t="s">
        <v>7</v>
      </c>
      <c r="H4" s="83"/>
      <c r="I4" s="84"/>
      <c r="J4" s="75" t="s">
        <v>8</v>
      </c>
      <c r="K4" s="78"/>
    </row>
    <row r="5" spans="1:11" ht="27.75" thickBot="1">
      <c r="A5" s="35" t="s">
        <v>28</v>
      </c>
      <c r="B5" s="36"/>
      <c r="C5" s="76"/>
      <c r="D5" s="37" t="s">
        <v>9</v>
      </c>
      <c r="E5" s="38" t="s">
        <v>10</v>
      </c>
      <c r="F5" s="39" t="s">
        <v>11</v>
      </c>
      <c r="G5" s="37" t="s">
        <v>9</v>
      </c>
      <c r="H5" s="38" t="s">
        <v>12</v>
      </c>
      <c r="I5" s="40" t="s">
        <v>20</v>
      </c>
      <c r="J5" s="76"/>
      <c r="K5" s="79"/>
    </row>
    <row r="6" spans="1:11" s="17" customFormat="1" ht="15" customHeight="1">
      <c r="A6" s="42" t="s">
        <v>14</v>
      </c>
      <c r="B6" s="43" t="s">
        <v>19</v>
      </c>
      <c r="C6" s="44">
        <v>13618</v>
      </c>
      <c r="D6" s="45">
        <v>11665</v>
      </c>
      <c r="E6" s="46">
        <v>8701</v>
      </c>
      <c r="F6" s="47">
        <v>2964</v>
      </c>
      <c r="G6" s="48">
        <v>1305</v>
      </c>
      <c r="H6" s="49">
        <v>928</v>
      </c>
      <c r="I6" s="50">
        <v>377</v>
      </c>
      <c r="J6" s="44">
        <v>648</v>
      </c>
      <c r="K6" s="51">
        <v>1828</v>
      </c>
    </row>
    <row r="7" spans="1:11" s="17" customFormat="1" ht="15" customHeight="1">
      <c r="A7" s="42" t="s">
        <v>18</v>
      </c>
      <c r="B7" s="43" t="s">
        <v>19</v>
      </c>
      <c r="C7" s="44">
        <v>13156</v>
      </c>
      <c r="D7" s="45">
        <v>11328</v>
      </c>
      <c r="E7" s="46">
        <v>8389</v>
      </c>
      <c r="F7" s="47">
        <v>2939</v>
      </c>
      <c r="G7" s="48">
        <v>1126</v>
      </c>
      <c r="H7" s="49">
        <v>773</v>
      </c>
      <c r="I7" s="50">
        <v>353</v>
      </c>
      <c r="J7" s="44">
        <v>702</v>
      </c>
      <c r="K7" s="51">
        <v>1745</v>
      </c>
    </row>
    <row r="8" spans="1:11" s="17" customFormat="1" ht="15" customHeight="1">
      <c r="A8" s="42" t="s">
        <v>22</v>
      </c>
      <c r="B8" s="43" t="s">
        <v>19</v>
      </c>
      <c r="C8" s="44">
        <v>13051</v>
      </c>
      <c r="D8" s="45">
        <v>11239</v>
      </c>
      <c r="E8" s="46">
        <v>8384</v>
      </c>
      <c r="F8" s="47">
        <v>2855</v>
      </c>
      <c r="G8" s="48">
        <v>1178</v>
      </c>
      <c r="H8" s="49">
        <v>756</v>
      </c>
      <c r="I8" s="50">
        <v>422</v>
      </c>
      <c r="J8" s="44">
        <v>634</v>
      </c>
      <c r="K8" s="51">
        <v>1579</v>
      </c>
    </row>
    <row r="9" spans="1:11" s="9" customFormat="1" ht="15" customHeight="1">
      <c r="A9" s="4"/>
      <c r="B9" s="5" t="s">
        <v>16</v>
      </c>
      <c r="C9" s="6">
        <v>5693</v>
      </c>
      <c r="D9" s="16">
        <v>4758</v>
      </c>
      <c r="E9" s="19">
        <v>3533</v>
      </c>
      <c r="F9" s="7">
        <v>1225</v>
      </c>
      <c r="G9" s="16">
        <v>631</v>
      </c>
      <c r="H9" s="22">
        <v>332</v>
      </c>
      <c r="I9" s="15">
        <v>299</v>
      </c>
      <c r="J9" s="6">
        <v>304</v>
      </c>
      <c r="K9" s="8" t="s">
        <v>15</v>
      </c>
    </row>
    <row r="10" spans="1:11" s="9" customFormat="1" ht="15" customHeight="1">
      <c r="A10" s="10"/>
      <c r="B10" s="11" t="s">
        <v>17</v>
      </c>
      <c r="C10" s="12">
        <v>7358</v>
      </c>
      <c r="D10" s="21">
        <v>6481</v>
      </c>
      <c r="E10" s="20">
        <v>4851</v>
      </c>
      <c r="F10" s="13">
        <v>1630</v>
      </c>
      <c r="G10" s="21">
        <v>547</v>
      </c>
      <c r="H10" s="20">
        <v>424</v>
      </c>
      <c r="I10" s="18">
        <v>123</v>
      </c>
      <c r="J10" s="12">
        <v>330</v>
      </c>
      <c r="K10" s="14" t="s">
        <v>15</v>
      </c>
    </row>
    <row r="11" spans="1:11" s="17" customFormat="1" ht="15" customHeight="1">
      <c r="A11" s="42" t="s">
        <v>23</v>
      </c>
      <c r="B11" s="43" t="s">
        <v>19</v>
      </c>
      <c r="C11" s="44">
        <v>12893</v>
      </c>
      <c r="D11" s="45">
        <v>11088</v>
      </c>
      <c r="E11" s="46">
        <v>8311</v>
      </c>
      <c r="F11" s="47">
        <v>2777</v>
      </c>
      <c r="G11" s="48">
        <v>1184</v>
      </c>
      <c r="H11" s="49">
        <v>752</v>
      </c>
      <c r="I11" s="50">
        <v>432</v>
      </c>
      <c r="J11" s="44">
        <v>621</v>
      </c>
      <c r="K11" s="51">
        <v>1425</v>
      </c>
    </row>
    <row r="12" spans="1:11" s="9" customFormat="1" ht="15" customHeight="1">
      <c r="A12" s="4"/>
      <c r="B12" s="5" t="s">
        <v>16</v>
      </c>
      <c r="C12" s="24">
        <v>5695</v>
      </c>
      <c r="D12" s="25">
        <v>4736</v>
      </c>
      <c r="E12" s="26">
        <v>3547</v>
      </c>
      <c r="F12" s="27">
        <v>1189</v>
      </c>
      <c r="G12" s="25">
        <v>664</v>
      </c>
      <c r="H12" s="28">
        <v>346</v>
      </c>
      <c r="I12" s="33">
        <v>318</v>
      </c>
      <c r="J12" s="24">
        <v>295</v>
      </c>
      <c r="K12" s="29" t="s">
        <v>15</v>
      </c>
    </row>
    <row r="13" spans="1:11" s="9" customFormat="1" ht="15" customHeight="1">
      <c r="A13" s="4"/>
      <c r="B13" s="5" t="s">
        <v>17</v>
      </c>
      <c r="C13" s="24">
        <v>7198</v>
      </c>
      <c r="D13" s="25">
        <v>6352</v>
      </c>
      <c r="E13" s="26">
        <v>4764</v>
      </c>
      <c r="F13" s="27">
        <v>1588</v>
      </c>
      <c r="G13" s="25">
        <v>520</v>
      </c>
      <c r="H13" s="26">
        <v>406</v>
      </c>
      <c r="I13" s="33">
        <v>114</v>
      </c>
      <c r="J13" s="24">
        <v>326</v>
      </c>
      <c r="K13" s="52" t="s">
        <v>15</v>
      </c>
    </row>
    <row r="14" spans="1:11" s="9" customFormat="1" ht="15" customHeight="1">
      <c r="A14" s="42" t="s">
        <v>32</v>
      </c>
      <c r="B14" s="43" t="s">
        <v>19</v>
      </c>
      <c r="C14" s="44">
        <f aca="true" t="shared" si="0" ref="C14:C22">D14+G14+J14</f>
        <v>12839</v>
      </c>
      <c r="D14" s="45">
        <f aca="true" t="shared" si="1" ref="D14:J14">D15+D16</f>
        <v>11196</v>
      </c>
      <c r="E14" s="46">
        <f t="shared" si="1"/>
        <v>8421</v>
      </c>
      <c r="F14" s="47">
        <f t="shared" si="1"/>
        <v>2775</v>
      </c>
      <c r="G14" s="45">
        <f t="shared" si="1"/>
        <v>951</v>
      </c>
      <c r="H14" s="46">
        <f t="shared" si="1"/>
        <v>658</v>
      </c>
      <c r="I14" s="47">
        <f t="shared" si="1"/>
        <v>293</v>
      </c>
      <c r="J14" s="44">
        <f t="shared" si="1"/>
        <v>692</v>
      </c>
      <c r="K14" s="51">
        <v>1349</v>
      </c>
    </row>
    <row r="15" spans="1:11" s="9" customFormat="1" ht="15" customHeight="1">
      <c r="A15" s="4"/>
      <c r="B15" s="5" t="s">
        <v>16</v>
      </c>
      <c r="C15" s="24">
        <f t="shared" si="0"/>
        <v>5706</v>
      </c>
      <c r="D15" s="25">
        <f>E15+F15</f>
        <v>4818</v>
      </c>
      <c r="E15" s="26">
        <v>3605</v>
      </c>
      <c r="F15" s="27">
        <v>1213</v>
      </c>
      <c r="G15" s="25">
        <f>H15+I15</f>
        <v>588</v>
      </c>
      <c r="H15" s="26">
        <v>301</v>
      </c>
      <c r="I15" s="27">
        <v>287</v>
      </c>
      <c r="J15" s="24">
        <v>300</v>
      </c>
      <c r="K15" s="8" t="s">
        <v>31</v>
      </c>
    </row>
    <row r="16" spans="1:11" s="9" customFormat="1" ht="15" customHeight="1">
      <c r="A16" s="4"/>
      <c r="B16" s="5" t="s">
        <v>17</v>
      </c>
      <c r="C16" s="24">
        <f t="shared" si="0"/>
        <v>7133</v>
      </c>
      <c r="D16" s="25">
        <f>E16+F16</f>
        <v>6378</v>
      </c>
      <c r="E16" s="26">
        <v>4816</v>
      </c>
      <c r="F16" s="27">
        <v>1562</v>
      </c>
      <c r="G16" s="25">
        <f>H16+I16</f>
        <v>363</v>
      </c>
      <c r="H16" s="26">
        <v>357</v>
      </c>
      <c r="I16" s="27">
        <v>6</v>
      </c>
      <c r="J16" s="24">
        <v>392</v>
      </c>
      <c r="K16" s="53" t="s">
        <v>31</v>
      </c>
    </row>
    <row r="17" spans="1:11" ht="15" customHeight="1">
      <c r="A17" s="42" t="s">
        <v>33</v>
      </c>
      <c r="B17" s="43" t="s">
        <v>19</v>
      </c>
      <c r="C17" s="44">
        <f t="shared" si="0"/>
        <v>12759</v>
      </c>
      <c r="D17" s="45">
        <f aca="true" t="shared" si="2" ref="D17:J17">D18+D19</f>
        <v>11364</v>
      </c>
      <c r="E17" s="46">
        <f t="shared" si="2"/>
        <v>8610</v>
      </c>
      <c r="F17" s="47">
        <f t="shared" si="2"/>
        <v>2754</v>
      </c>
      <c r="G17" s="45">
        <f t="shared" si="2"/>
        <v>698</v>
      </c>
      <c r="H17" s="46">
        <f t="shared" si="2"/>
        <v>622</v>
      </c>
      <c r="I17" s="47">
        <f t="shared" si="2"/>
        <v>76</v>
      </c>
      <c r="J17" s="44">
        <f t="shared" si="2"/>
        <v>697</v>
      </c>
      <c r="K17" s="51">
        <v>1578</v>
      </c>
    </row>
    <row r="18" spans="1:11" ht="15" customHeight="1">
      <c r="A18" s="4"/>
      <c r="B18" s="5" t="s">
        <v>16</v>
      </c>
      <c r="C18" s="24">
        <f t="shared" si="0"/>
        <v>5603</v>
      </c>
      <c r="D18" s="25">
        <f>E18+F18</f>
        <v>4932</v>
      </c>
      <c r="E18" s="26">
        <v>3712</v>
      </c>
      <c r="F18" s="27">
        <v>1220</v>
      </c>
      <c r="G18" s="25">
        <f>H18+I18</f>
        <v>357</v>
      </c>
      <c r="H18" s="26">
        <v>293</v>
      </c>
      <c r="I18" s="27">
        <v>64</v>
      </c>
      <c r="J18" s="24">
        <v>314</v>
      </c>
      <c r="K18" s="29" t="s">
        <v>31</v>
      </c>
    </row>
    <row r="19" spans="1:11" ht="15" customHeight="1">
      <c r="A19" s="10"/>
      <c r="B19" s="11" t="s">
        <v>17</v>
      </c>
      <c r="C19" s="54">
        <f t="shared" si="0"/>
        <v>7156</v>
      </c>
      <c r="D19" s="55">
        <f>E19+F19</f>
        <v>6432</v>
      </c>
      <c r="E19" s="56">
        <v>4898</v>
      </c>
      <c r="F19" s="57">
        <v>1534</v>
      </c>
      <c r="G19" s="55">
        <f>H19+I19</f>
        <v>341</v>
      </c>
      <c r="H19" s="56">
        <v>329</v>
      </c>
      <c r="I19" s="57">
        <v>12</v>
      </c>
      <c r="J19" s="54">
        <v>383</v>
      </c>
      <c r="K19" s="58" t="s">
        <v>31</v>
      </c>
    </row>
    <row r="20" spans="1:11" ht="15" customHeight="1">
      <c r="A20" s="42" t="s">
        <v>35</v>
      </c>
      <c r="B20" s="43" t="s">
        <v>19</v>
      </c>
      <c r="C20" s="44">
        <f t="shared" si="0"/>
        <v>12905</v>
      </c>
      <c r="D20" s="45">
        <f aca="true" t="shared" si="3" ref="D20:J20">D21+D22</f>
        <v>11332</v>
      </c>
      <c r="E20" s="46">
        <f t="shared" si="3"/>
        <v>8545</v>
      </c>
      <c r="F20" s="47">
        <f t="shared" si="3"/>
        <v>2787</v>
      </c>
      <c r="G20" s="45">
        <f t="shared" si="3"/>
        <v>800</v>
      </c>
      <c r="H20" s="46">
        <f t="shared" si="3"/>
        <v>721</v>
      </c>
      <c r="I20" s="47">
        <f t="shared" si="3"/>
        <v>79</v>
      </c>
      <c r="J20" s="44">
        <f t="shared" si="3"/>
        <v>773</v>
      </c>
      <c r="K20" s="51">
        <v>1337</v>
      </c>
    </row>
    <row r="21" spans="1:11" ht="15" customHeight="1">
      <c r="A21" s="4"/>
      <c r="B21" s="5" t="s">
        <v>16</v>
      </c>
      <c r="C21" s="24">
        <f t="shared" si="0"/>
        <v>5743</v>
      </c>
      <c r="D21" s="25">
        <v>5039</v>
      </c>
      <c r="E21" s="26">
        <v>3839</v>
      </c>
      <c r="F21" s="27">
        <v>1200</v>
      </c>
      <c r="G21" s="25">
        <v>401</v>
      </c>
      <c r="H21" s="26">
        <v>352</v>
      </c>
      <c r="I21" s="27">
        <v>49</v>
      </c>
      <c r="J21" s="24">
        <v>303</v>
      </c>
      <c r="K21" s="29"/>
    </row>
    <row r="22" spans="1:11" ht="15" customHeight="1">
      <c r="A22" s="10"/>
      <c r="B22" s="11" t="s">
        <v>17</v>
      </c>
      <c r="C22" s="54">
        <f t="shared" si="0"/>
        <v>7162</v>
      </c>
      <c r="D22" s="55">
        <v>6293</v>
      </c>
      <c r="E22" s="56">
        <v>4706</v>
      </c>
      <c r="F22" s="57">
        <v>1587</v>
      </c>
      <c r="G22" s="55">
        <v>399</v>
      </c>
      <c r="H22" s="56">
        <v>369</v>
      </c>
      <c r="I22" s="57">
        <v>30</v>
      </c>
      <c r="J22" s="54">
        <v>470</v>
      </c>
      <c r="K22" s="58" t="s">
        <v>31</v>
      </c>
    </row>
    <row r="23" spans="1:11" ht="15" customHeight="1">
      <c r="A23" s="42" t="s">
        <v>36</v>
      </c>
      <c r="B23" s="43" t="s">
        <v>19</v>
      </c>
      <c r="C23" s="44">
        <f aca="true" t="shared" si="4" ref="C23:C31">D23+G23+J23</f>
        <v>12607</v>
      </c>
      <c r="D23" s="45">
        <f aca="true" t="shared" si="5" ref="D23:J23">D24+D25</f>
        <v>11073</v>
      </c>
      <c r="E23" s="46">
        <f t="shared" si="5"/>
        <v>8197</v>
      </c>
      <c r="F23" s="47">
        <f t="shared" si="5"/>
        <v>2876</v>
      </c>
      <c r="G23" s="45">
        <f t="shared" si="5"/>
        <v>707</v>
      </c>
      <c r="H23" s="46">
        <f t="shared" si="5"/>
        <v>673</v>
      </c>
      <c r="I23" s="47">
        <f t="shared" si="5"/>
        <v>34</v>
      </c>
      <c r="J23" s="44">
        <f t="shared" si="5"/>
        <v>827</v>
      </c>
      <c r="K23" s="51">
        <v>1142</v>
      </c>
    </row>
    <row r="24" spans="1:11" ht="15" customHeight="1">
      <c r="A24" s="4"/>
      <c r="B24" s="5" t="s">
        <v>16</v>
      </c>
      <c r="C24" s="24">
        <f t="shared" si="4"/>
        <v>5567</v>
      </c>
      <c r="D24" s="25">
        <f>E24+F24</f>
        <v>4910</v>
      </c>
      <c r="E24" s="26">
        <v>3740</v>
      </c>
      <c r="F24" s="27">
        <v>1170</v>
      </c>
      <c r="G24" s="25">
        <f>H24+I24</f>
        <v>367</v>
      </c>
      <c r="H24" s="26">
        <v>346</v>
      </c>
      <c r="I24" s="27">
        <v>21</v>
      </c>
      <c r="J24" s="24">
        <v>290</v>
      </c>
      <c r="K24" s="29"/>
    </row>
    <row r="25" spans="1:11" ht="15" customHeight="1">
      <c r="A25" s="10"/>
      <c r="B25" s="11" t="s">
        <v>17</v>
      </c>
      <c r="C25" s="54">
        <f t="shared" si="4"/>
        <v>7040</v>
      </c>
      <c r="D25" s="55">
        <f>E25+F25</f>
        <v>6163</v>
      </c>
      <c r="E25" s="56">
        <v>4457</v>
      </c>
      <c r="F25" s="57">
        <v>1706</v>
      </c>
      <c r="G25" s="55">
        <f>H25+I25</f>
        <v>340</v>
      </c>
      <c r="H25" s="56">
        <v>327</v>
      </c>
      <c r="I25" s="57">
        <v>13</v>
      </c>
      <c r="J25" s="54">
        <v>537</v>
      </c>
      <c r="K25" s="58" t="s">
        <v>31</v>
      </c>
    </row>
    <row r="26" spans="1:11" ht="15" customHeight="1">
      <c r="A26" s="42" t="s">
        <v>38</v>
      </c>
      <c r="B26" s="43" t="s">
        <v>19</v>
      </c>
      <c r="C26" s="44">
        <f>D26+G26+J26</f>
        <v>12520.458999999999</v>
      </c>
      <c r="D26" s="45">
        <f>D27+D28</f>
        <v>11107.55</v>
      </c>
      <c r="E26" s="46">
        <f>SUM(E27:E28)</f>
        <v>8256.66</v>
      </c>
      <c r="F26" s="47">
        <f>F27+F28</f>
        <v>2850.89</v>
      </c>
      <c r="G26" s="45">
        <f>G27+G28</f>
        <v>667.26</v>
      </c>
      <c r="H26" s="46">
        <f>H27+H28</f>
        <v>640.05</v>
      </c>
      <c r="I26" s="47">
        <f>I27+I28</f>
        <v>27.21</v>
      </c>
      <c r="J26" s="44">
        <f>J27+J28</f>
        <v>745.649</v>
      </c>
      <c r="K26" s="51">
        <v>999</v>
      </c>
    </row>
    <row r="27" spans="1:11" ht="15" customHeight="1">
      <c r="A27" s="4"/>
      <c r="B27" s="5" t="s">
        <v>16</v>
      </c>
      <c r="C27" s="24">
        <f>D27+G27+J27</f>
        <v>5539.039</v>
      </c>
      <c r="D27" s="25">
        <f>E27+F27</f>
        <v>4908.17</v>
      </c>
      <c r="E27" s="26">
        <v>3748.32</v>
      </c>
      <c r="F27" s="27">
        <v>1159.85</v>
      </c>
      <c r="G27" s="25">
        <f>H27+I27</f>
        <v>369.67</v>
      </c>
      <c r="H27" s="26">
        <v>351.61</v>
      </c>
      <c r="I27" s="27">
        <v>18.06</v>
      </c>
      <c r="J27" s="24">
        <v>261.199</v>
      </c>
      <c r="K27" s="29"/>
    </row>
    <row r="28" spans="1:11" ht="15" customHeight="1">
      <c r="A28" s="10"/>
      <c r="B28" s="11" t="s">
        <v>17</v>
      </c>
      <c r="C28" s="54">
        <f>D28+G28+J28</f>
        <v>6981.42</v>
      </c>
      <c r="D28" s="55">
        <f>E28+F28</f>
        <v>6199.38</v>
      </c>
      <c r="E28" s="56">
        <v>4508.34</v>
      </c>
      <c r="F28" s="57">
        <v>1691.04</v>
      </c>
      <c r="G28" s="55">
        <f>H28+I28</f>
        <v>297.59</v>
      </c>
      <c r="H28" s="56">
        <v>288.44</v>
      </c>
      <c r="I28" s="57">
        <v>9.15</v>
      </c>
      <c r="J28" s="54">
        <v>484.45</v>
      </c>
      <c r="K28" s="58" t="s">
        <v>31</v>
      </c>
    </row>
    <row r="29" spans="1:11" ht="15" customHeight="1">
      <c r="A29" s="42" t="s">
        <v>41</v>
      </c>
      <c r="B29" s="43" t="s">
        <v>19</v>
      </c>
      <c r="C29" s="44">
        <f>D29+G29+J29</f>
        <v>12468</v>
      </c>
      <c r="D29" s="45">
        <f>D30+D31</f>
        <v>11013</v>
      </c>
      <c r="E29" s="46">
        <f>SUM(E30:E31)</f>
        <v>8330</v>
      </c>
      <c r="F29" s="47">
        <f>F30+F31</f>
        <v>2683</v>
      </c>
      <c r="G29" s="45">
        <f>G30+G31</f>
        <v>713</v>
      </c>
      <c r="H29" s="46">
        <f>H30+H31</f>
        <v>679</v>
      </c>
      <c r="I29" s="47">
        <f>I30+I31</f>
        <v>34</v>
      </c>
      <c r="J29" s="44">
        <f>J30+J31</f>
        <v>742</v>
      </c>
      <c r="K29" s="51">
        <v>983</v>
      </c>
    </row>
    <row r="30" spans="1:11" s="69" customFormat="1" ht="15" customHeight="1">
      <c r="A30" s="62"/>
      <c r="B30" s="63" t="s">
        <v>16</v>
      </c>
      <c r="C30" s="64">
        <f t="shared" si="4"/>
        <v>5644</v>
      </c>
      <c r="D30" s="65">
        <f>E30+F30</f>
        <v>4972</v>
      </c>
      <c r="E30" s="66">
        <v>3804</v>
      </c>
      <c r="F30" s="67">
        <v>1168</v>
      </c>
      <c r="G30" s="65">
        <f>H30+I30</f>
        <v>401</v>
      </c>
      <c r="H30" s="66">
        <v>380</v>
      </c>
      <c r="I30" s="67">
        <v>21</v>
      </c>
      <c r="J30" s="64">
        <v>271</v>
      </c>
      <c r="K30" s="68"/>
    </row>
    <row r="31" spans="1:11" ht="15" customHeight="1">
      <c r="A31" s="10"/>
      <c r="B31" s="11" t="s">
        <v>17</v>
      </c>
      <c r="C31" s="54">
        <f t="shared" si="4"/>
        <v>6824</v>
      </c>
      <c r="D31" s="55">
        <f>E31+F31</f>
        <v>6041</v>
      </c>
      <c r="E31" s="56">
        <v>4526</v>
      </c>
      <c r="F31" s="57">
        <v>1515</v>
      </c>
      <c r="G31" s="55">
        <f>H31+I31</f>
        <v>312</v>
      </c>
      <c r="H31" s="56">
        <v>299</v>
      </c>
      <c r="I31" s="57">
        <v>13</v>
      </c>
      <c r="J31" s="54">
        <v>471</v>
      </c>
      <c r="K31" s="58" t="s">
        <v>31</v>
      </c>
    </row>
    <row r="32" spans="1:14" ht="15" customHeight="1">
      <c r="A32" s="42" t="s">
        <v>44</v>
      </c>
      <c r="B32" s="43" t="s">
        <v>19</v>
      </c>
      <c r="C32" s="44">
        <f aca="true" t="shared" si="6" ref="C32:C37">D32+G32+J32</f>
        <v>12339</v>
      </c>
      <c r="D32" s="45">
        <f>D33+D34</f>
        <v>10888</v>
      </c>
      <c r="E32" s="46">
        <f>SUM(E33:E34)</f>
        <v>7627</v>
      </c>
      <c r="F32" s="47">
        <f>F33+F34</f>
        <v>3261</v>
      </c>
      <c r="G32" s="45">
        <f>G33+G34</f>
        <v>761</v>
      </c>
      <c r="H32" s="46">
        <f>H33+H34</f>
        <v>727</v>
      </c>
      <c r="I32" s="47">
        <f>I33+I34</f>
        <v>34</v>
      </c>
      <c r="J32" s="44">
        <f>J33+J34</f>
        <v>690</v>
      </c>
      <c r="K32" s="51">
        <v>914</v>
      </c>
      <c r="N32" s="2" t="s">
        <v>45</v>
      </c>
    </row>
    <row r="33" spans="1:14" ht="15" customHeight="1">
      <c r="A33" s="62"/>
      <c r="B33" s="63" t="s">
        <v>16</v>
      </c>
      <c r="C33" s="64">
        <f t="shared" si="6"/>
        <v>5579</v>
      </c>
      <c r="D33" s="65">
        <f>E33+F33</f>
        <v>4874</v>
      </c>
      <c r="E33" s="66">
        <v>3455</v>
      </c>
      <c r="F33" s="67">
        <v>1419</v>
      </c>
      <c r="G33" s="65">
        <f>H33+I33</f>
        <v>454</v>
      </c>
      <c r="H33" s="66">
        <v>434</v>
      </c>
      <c r="I33" s="67">
        <v>20</v>
      </c>
      <c r="J33" s="64">
        <v>251</v>
      </c>
      <c r="K33" s="70"/>
      <c r="N33" s="2" t="s">
        <v>46</v>
      </c>
    </row>
    <row r="34" spans="1:14" ht="15" customHeight="1">
      <c r="A34" s="10"/>
      <c r="B34" s="11" t="s">
        <v>17</v>
      </c>
      <c r="C34" s="54">
        <f t="shared" si="6"/>
        <v>6760</v>
      </c>
      <c r="D34" s="55">
        <f>E34+F34</f>
        <v>6014</v>
      </c>
      <c r="E34" s="56">
        <v>4172</v>
      </c>
      <c r="F34" s="57">
        <v>1842</v>
      </c>
      <c r="G34" s="55">
        <f>H34+I34</f>
        <v>307</v>
      </c>
      <c r="H34" s="56">
        <v>293</v>
      </c>
      <c r="I34" s="57">
        <v>14</v>
      </c>
      <c r="J34" s="54">
        <v>439</v>
      </c>
      <c r="K34" s="58" t="s">
        <v>31</v>
      </c>
      <c r="N34" s="2" t="s">
        <v>47</v>
      </c>
    </row>
    <row r="35" spans="1:11" ht="15" customHeight="1">
      <c r="A35" s="42" t="s">
        <v>49</v>
      </c>
      <c r="B35" s="43" t="s">
        <v>19</v>
      </c>
      <c r="C35" s="44">
        <f t="shared" si="6"/>
        <v>12260</v>
      </c>
      <c r="D35" s="45">
        <f>D36+D37</f>
        <v>10877</v>
      </c>
      <c r="E35" s="46">
        <f>SUM(E36:E37)</f>
        <v>7680</v>
      </c>
      <c r="F35" s="47">
        <f>F36+F37</f>
        <v>3197</v>
      </c>
      <c r="G35" s="45">
        <f>G36+G37</f>
        <v>720</v>
      </c>
      <c r="H35" s="46">
        <f>H36+H37</f>
        <v>689</v>
      </c>
      <c r="I35" s="47">
        <f>I36+I37</f>
        <v>31</v>
      </c>
      <c r="J35" s="44">
        <f>J36+J37</f>
        <v>663</v>
      </c>
      <c r="K35" s="51">
        <v>814</v>
      </c>
    </row>
    <row r="36" spans="1:11" ht="15" customHeight="1">
      <c r="A36" s="62"/>
      <c r="B36" s="63" t="s">
        <v>16</v>
      </c>
      <c r="C36" s="64">
        <f t="shared" si="6"/>
        <v>5522</v>
      </c>
      <c r="D36" s="65">
        <f>E36+F36</f>
        <v>4856</v>
      </c>
      <c r="E36" s="66">
        <v>3491</v>
      </c>
      <c r="F36" s="67">
        <v>1365</v>
      </c>
      <c r="G36" s="65">
        <f>H36+I36</f>
        <v>424</v>
      </c>
      <c r="H36" s="66">
        <v>409</v>
      </c>
      <c r="I36" s="67">
        <v>15</v>
      </c>
      <c r="J36" s="64">
        <v>242</v>
      </c>
      <c r="K36" s="68" t="s">
        <v>50</v>
      </c>
    </row>
    <row r="37" spans="1:11" ht="15" customHeight="1">
      <c r="A37" s="10"/>
      <c r="B37" s="11" t="s">
        <v>17</v>
      </c>
      <c r="C37" s="54">
        <f t="shared" si="6"/>
        <v>6738</v>
      </c>
      <c r="D37" s="55">
        <f>E37+F37</f>
        <v>6021</v>
      </c>
      <c r="E37" s="56">
        <v>4189</v>
      </c>
      <c r="F37" s="57">
        <v>1832</v>
      </c>
      <c r="G37" s="55">
        <f>H37+I37</f>
        <v>296</v>
      </c>
      <c r="H37" s="56">
        <v>280</v>
      </c>
      <c r="I37" s="57">
        <v>16</v>
      </c>
      <c r="J37" s="54">
        <v>421</v>
      </c>
      <c r="K37" s="58" t="s">
        <v>31</v>
      </c>
    </row>
    <row r="38" spans="1:11" ht="15" customHeight="1">
      <c r="A38" s="5"/>
      <c r="B38" s="5"/>
      <c r="C38" s="59"/>
      <c r="D38" s="60"/>
      <c r="E38" s="59"/>
      <c r="F38" s="59"/>
      <c r="G38" s="60"/>
      <c r="H38" s="59"/>
      <c r="I38" s="59"/>
      <c r="J38" s="59"/>
      <c r="K38" s="61"/>
    </row>
    <row r="39" ht="15" customHeight="1">
      <c r="A39" s="2" t="s">
        <v>42</v>
      </c>
    </row>
    <row r="40" ht="15" customHeight="1">
      <c r="A40" s="23" t="s">
        <v>24</v>
      </c>
    </row>
    <row r="41" ht="15" customHeight="1">
      <c r="A41" s="23" t="s">
        <v>25</v>
      </c>
    </row>
    <row r="44" spans="2:5" ht="15" customHeight="1">
      <c r="B44" s="34"/>
      <c r="C44" s="30" t="s">
        <v>6</v>
      </c>
      <c r="D44" s="30" t="s">
        <v>7</v>
      </c>
      <c r="E44" s="30" t="s">
        <v>8</v>
      </c>
    </row>
    <row r="45" spans="2:5" ht="15" customHeight="1">
      <c r="B45" s="31" t="s">
        <v>13</v>
      </c>
      <c r="C45" s="31">
        <v>12365</v>
      </c>
      <c r="D45" s="31">
        <v>1199</v>
      </c>
      <c r="E45" s="31">
        <v>654</v>
      </c>
    </row>
    <row r="46" spans="2:5" ht="15" customHeight="1">
      <c r="B46" s="31" t="s">
        <v>0</v>
      </c>
      <c r="C46" s="31">
        <v>12111</v>
      </c>
      <c r="D46" s="31">
        <v>1230</v>
      </c>
      <c r="E46" s="31">
        <v>625</v>
      </c>
    </row>
    <row r="47" spans="2:5" ht="15" customHeight="1">
      <c r="B47" s="31" t="s">
        <v>1</v>
      </c>
      <c r="C47" s="31">
        <v>11985</v>
      </c>
      <c r="D47" s="31">
        <v>1116</v>
      </c>
      <c r="E47" s="31">
        <v>598</v>
      </c>
    </row>
    <row r="48" spans="2:5" ht="15" customHeight="1">
      <c r="B48" s="31" t="s">
        <v>14</v>
      </c>
      <c r="C48" s="32">
        <v>11665</v>
      </c>
      <c r="D48" s="31">
        <v>1305</v>
      </c>
      <c r="E48" s="31">
        <v>648</v>
      </c>
    </row>
    <row r="49" spans="2:5" ht="15" customHeight="1">
      <c r="B49" s="31" t="s">
        <v>21</v>
      </c>
      <c r="C49" s="32">
        <v>11328</v>
      </c>
      <c r="D49" s="31">
        <v>1126</v>
      </c>
      <c r="E49" s="31">
        <v>702</v>
      </c>
    </row>
    <row r="58" spans="1:11" s="41" customFormat="1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41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41" customFormat="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="41" customFormat="1" ht="15" customHeight="1"/>
    <row r="62" s="41" customFormat="1" ht="15" customHeight="1"/>
    <row r="63" s="41" customFormat="1" ht="15" customHeight="1"/>
    <row r="64" s="41" customFormat="1" ht="15" customHeight="1"/>
    <row r="65" s="41" customFormat="1" ht="15" customHeight="1"/>
    <row r="66" s="41" customFormat="1" ht="15" customHeight="1"/>
    <row r="67" s="41" customFormat="1" ht="15" customHeight="1"/>
    <row r="68" s="41" customFormat="1" ht="15" customHeight="1"/>
    <row r="69" s="41" customFormat="1" ht="15" customHeight="1"/>
    <row r="70" s="41" customFormat="1" ht="15" customHeight="1"/>
    <row r="71" s="41" customFormat="1" ht="15" customHeight="1"/>
    <row r="72" s="41" customFormat="1" ht="15" customHeight="1"/>
    <row r="73" s="41" customFormat="1" ht="15" customHeight="1"/>
    <row r="74" s="41" customFormat="1" ht="15" customHeight="1"/>
    <row r="75" s="41" customFormat="1" ht="15" customHeight="1"/>
    <row r="76" s="41" customFormat="1" ht="15" customHeight="1"/>
    <row r="77" s="41" customFormat="1" ht="15" customHeight="1"/>
    <row r="78" s="41" customFormat="1" ht="15" customHeight="1"/>
    <row r="79" s="41" customFormat="1" ht="15" customHeight="1"/>
    <row r="80" s="41" customFormat="1" ht="15" customHeight="1"/>
    <row r="81" s="41" customFormat="1" ht="15" customHeight="1"/>
    <row r="82" s="41" customFormat="1" ht="15" customHeight="1"/>
    <row r="83" s="41" customFormat="1" ht="15" customHeight="1"/>
    <row r="84" s="41" customFormat="1" ht="15" customHeight="1"/>
    <row r="85" s="41" customFormat="1" ht="15" customHeight="1"/>
    <row r="86" s="41" customFormat="1" ht="15" customHeight="1"/>
    <row r="87" s="41" customFormat="1" ht="15" customHeight="1"/>
    <row r="88" s="41" customFormat="1" ht="15" customHeight="1"/>
    <row r="89" s="41" customFormat="1" ht="15" customHeight="1"/>
    <row r="90" s="41" customFormat="1" ht="15" customHeight="1"/>
    <row r="91" s="41" customFormat="1" ht="15" customHeight="1"/>
    <row r="92" s="41" customFormat="1" ht="15" customHeight="1"/>
    <row r="93" s="41" customFormat="1" ht="15" customHeight="1"/>
    <row r="94" s="41" customFormat="1" ht="15" customHeight="1"/>
    <row r="95" s="41" customFormat="1" ht="15" customHeight="1"/>
    <row r="96" s="41" customFormat="1" ht="15" customHeight="1"/>
    <row r="97" s="41" customFormat="1" ht="15" customHeight="1"/>
    <row r="98" s="41" customFormat="1" ht="15" customHeight="1"/>
    <row r="99" s="41" customFormat="1" ht="15" customHeight="1"/>
    <row r="100" s="41" customFormat="1" ht="15" customHeight="1"/>
    <row r="101" s="41" customFormat="1" ht="15" customHeight="1"/>
    <row r="102" s="41" customFormat="1" ht="15" customHeight="1"/>
    <row r="103" s="41" customFormat="1" ht="15" customHeight="1"/>
    <row r="104" s="41" customFormat="1" ht="15" customHeight="1"/>
    <row r="105" s="41" customFormat="1" ht="15" customHeight="1"/>
    <row r="106" s="41" customFormat="1" ht="15" customHeight="1"/>
    <row r="107" s="41" customFormat="1" ht="15" customHeight="1"/>
    <row r="108" s="41" customFormat="1" ht="15" customHeight="1"/>
    <row r="109" s="41" customFormat="1" ht="15" customHeight="1"/>
    <row r="110" s="41" customFormat="1" ht="15" customHeight="1"/>
    <row r="111" s="41" customFormat="1" ht="15" customHeight="1"/>
    <row r="112" s="41" customFormat="1" ht="15" customHeight="1"/>
    <row r="113" s="41" customFormat="1" ht="15" customHeight="1"/>
    <row r="114" s="41" customFormat="1" ht="15" customHeight="1"/>
    <row r="115" s="41" customFormat="1" ht="15" customHeight="1"/>
    <row r="116" s="41" customFormat="1" ht="15" customHeight="1"/>
    <row r="117" s="41" customFormat="1" ht="15" customHeight="1"/>
    <row r="118" s="41" customFormat="1" ht="15" customHeight="1"/>
    <row r="119" s="41" customFormat="1" ht="15" customHeight="1"/>
    <row r="120" s="41" customFormat="1" ht="15" customHeight="1"/>
    <row r="121" s="41" customFormat="1" ht="15" customHeight="1"/>
    <row r="122" s="41" customFormat="1" ht="15" customHeight="1"/>
    <row r="123" s="41" customFormat="1" ht="15" customHeight="1"/>
    <row r="124" s="41" customFormat="1" ht="15" customHeight="1"/>
    <row r="125" s="41" customFormat="1" ht="15" customHeight="1"/>
    <row r="126" s="41" customFormat="1" ht="15" customHeight="1"/>
    <row r="127" s="41" customFormat="1" ht="15" customHeight="1"/>
    <row r="128" s="41" customFormat="1" ht="15" customHeight="1"/>
    <row r="129" s="41" customFormat="1" ht="15" customHeight="1"/>
    <row r="130" s="41" customFormat="1" ht="15" customHeight="1"/>
    <row r="131" s="41" customFormat="1" ht="15" customHeight="1"/>
    <row r="132" s="41" customFormat="1" ht="15" customHeight="1"/>
    <row r="133" s="41" customFormat="1" ht="15" customHeight="1"/>
    <row r="134" s="41" customFormat="1" ht="15" customHeight="1"/>
    <row r="135" s="41" customFormat="1" ht="15" customHeight="1"/>
    <row r="136" s="41" customFormat="1" ht="15" customHeight="1"/>
    <row r="137" s="41" customFormat="1" ht="15" customHeight="1"/>
    <row r="138" s="41" customFormat="1" ht="15" customHeight="1"/>
    <row r="139" s="41" customFormat="1" ht="15" customHeight="1"/>
    <row r="140" s="41" customFormat="1" ht="15" customHeight="1"/>
    <row r="141" spans="1:11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</sheetData>
  <sheetProtection/>
  <mergeCells count="7">
    <mergeCell ref="A3:B4"/>
    <mergeCell ref="J4:J5"/>
    <mergeCell ref="K3:K5"/>
    <mergeCell ref="C3:J3"/>
    <mergeCell ref="G4:I4"/>
    <mergeCell ref="D4:F4"/>
    <mergeCell ref="C4:C5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37" sqref="H37"/>
    </sheetView>
  </sheetViews>
  <sheetFormatPr defaultColWidth="9.00390625" defaultRowHeight="13.5"/>
  <sheetData>
    <row r="1" ht="13.5">
      <c r="A1" t="str">
        <f>'ごみ処理の状況'!A1</f>
        <v>ごみ処理の状況</v>
      </c>
    </row>
    <row r="2" spans="2:5" ht="13.5">
      <c r="B2" t="str">
        <f>'ごみ処理の状況'!D4</f>
        <v>可燃ごみ</v>
      </c>
      <c r="C2" t="str">
        <f>'ごみ処理の状況'!G4</f>
        <v>不燃ごみ</v>
      </c>
      <c r="D2" t="str">
        <f>'ごみ処理の状況'!J4</f>
        <v>資源ごみ</v>
      </c>
      <c r="E2" t="s">
        <v>43</v>
      </c>
    </row>
    <row r="3" spans="1:5" ht="13.5">
      <c r="A3" t="str">
        <f>'ごみ処理の状況'!A6</f>
        <v>H18</v>
      </c>
      <c r="B3">
        <f>'ごみ処理の状況'!D6</f>
        <v>11665</v>
      </c>
      <c r="C3">
        <f>'ごみ処理の状況'!G6</f>
        <v>1305</v>
      </c>
      <c r="D3">
        <f>'ごみ処理の状況'!J6</f>
        <v>648</v>
      </c>
      <c r="E3">
        <v>1828</v>
      </c>
    </row>
    <row r="4" spans="1:5" ht="13.5">
      <c r="A4" t="str">
        <f>'ごみ処理の状況'!A7</f>
        <v>H19</v>
      </c>
      <c r="B4">
        <f>'ごみ処理の状況'!D7</f>
        <v>11328</v>
      </c>
      <c r="C4">
        <f>'ごみ処理の状況'!G7</f>
        <v>1126</v>
      </c>
      <c r="D4">
        <f>'ごみ処理の状況'!J7</f>
        <v>702</v>
      </c>
      <c r="E4">
        <v>1745</v>
      </c>
    </row>
    <row r="5" spans="1:5" ht="13.5">
      <c r="A5" t="str">
        <f>'ごみ処理の状況'!A8</f>
        <v>H20</v>
      </c>
      <c r="B5">
        <f>'ごみ処理の状況'!D8</f>
        <v>11239</v>
      </c>
      <c r="C5">
        <f>'ごみ処理の状況'!G8</f>
        <v>1178</v>
      </c>
      <c r="D5">
        <f>'ごみ処理の状況'!J8</f>
        <v>634</v>
      </c>
      <c r="E5">
        <v>1579</v>
      </c>
    </row>
    <row r="6" spans="1:5" ht="13.5">
      <c r="A6" t="str">
        <f>'ごみ処理の状況'!A11</f>
        <v>H21</v>
      </c>
      <c r="B6">
        <f>'ごみ処理の状況'!D11</f>
        <v>11088</v>
      </c>
      <c r="C6">
        <f>'ごみ処理の状況'!G11</f>
        <v>1184</v>
      </c>
      <c r="D6">
        <f>'ごみ処理の状況'!J11</f>
        <v>621</v>
      </c>
      <c r="E6">
        <v>1425</v>
      </c>
    </row>
    <row r="7" spans="1:5" ht="13.5">
      <c r="A7" t="s">
        <v>29</v>
      </c>
      <c r="B7">
        <v>11196</v>
      </c>
      <c r="C7">
        <v>951</v>
      </c>
      <c r="D7">
        <v>692</v>
      </c>
      <c r="E7">
        <v>1349</v>
      </c>
    </row>
    <row r="8" spans="1:5" ht="13.5">
      <c r="A8" t="s">
        <v>30</v>
      </c>
      <c r="B8">
        <v>11364</v>
      </c>
      <c r="C8">
        <v>700</v>
      </c>
      <c r="D8">
        <v>695</v>
      </c>
      <c r="E8">
        <v>1578</v>
      </c>
    </row>
    <row r="9" spans="1:5" ht="13.5">
      <c r="A9" t="s">
        <v>34</v>
      </c>
      <c r="B9">
        <v>11332</v>
      </c>
      <c r="C9">
        <v>800</v>
      </c>
      <c r="D9">
        <v>773</v>
      </c>
      <c r="E9">
        <v>1337</v>
      </c>
    </row>
    <row r="10" spans="1:5" ht="13.5">
      <c r="A10" t="s">
        <v>37</v>
      </c>
      <c r="B10">
        <v>11073</v>
      </c>
      <c r="C10">
        <v>707</v>
      </c>
      <c r="D10">
        <v>827</v>
      </c>
      <c r="E10">
        <v>1142</v>
      </c>
    </row>
    <row r="11" spans="1:5" ht="13.5">
      <c r="A11" t="s">
        <v>39</v>
      </c>
      <c r="B11">
        <v>11107.55</v>
      </c>
      <c r="C11">
        <v>667.26</v>
      </c>
      <c r="D11">
        <v>745.649</v>
      </c>
      <c r="E11">
        <v>999</v>
      </c>
    </row>
    <row r="12" spans="1:5" ht="13.5">
      <c r="A12" t="s">
        <v>40</v>
      </c>
      <c r="B12">
        <v>11013</v>
      </c>
      <c r="C12">
        <v>713</v>
      </c>
      <c r="D12">
        <v>742</v>
      </c>
      <c r="E12">
        <v>984</v>
      </c>
    </row>
    <row r="13" spans="1:5" ht="13.5">
      <c r="A13" t="s">
        <v>48</v>
      </c>
      <c r="B13">
        <v>10888</v>
      </c>
      <c r="C13">
        <v>761</v>
      </c>
      <c r="D13">
        <v>690</v>
      </c>
      <c r="E13">
        <v>914</v>
      </c>
    </row>
    <row r="14" spans="1:5" ht="13.5">
      <c r="A14" t="s">
        <v>51</v>
      </c>
      <c r="B14">
        <v>10877</v>
      </c>
      <c r="C14">
        <v>720</v>
      </c>
      <c r="D14">
        <v>663</v>
      </c>
      <c r="E14">
        <v>814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2018-06-05T00:46:26Z</cp:lastPrinted>
  <dcterms:created xsi:type="dcterms:W3CDTF">2007-02-23T05:15:31Z</dcterms:created>
  <dcterms:modified xsi:type="dcterms:W3CDTF">2018-09-20T01:28:16Z</dcterms:modified>
  <cp:category/>
  <cp:version/>
  <cp:contentType/>
  <cp:contentStatus/>
</cp:coreProperties>
</file>