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485" windowHeight="11640" activeTab="0"/>
  </bookViews>
  <sheets>
    <sheet name="蔵書冊数年度別" sheetId="1" r:id="rId1"/>
  </sheets>
  <definedNames/>
  <calcPr fullCalcOnLoad="1"/>
</workbook>
</file>

<file path=xl/sharedStrings.xml><?xml version="1.0" encoding="utf-8"?>
<sst xmlns="http://schemas.openxmlformats.org/spreadsheetml/2006/main" count="212" uniqueCount="54">
  <si>
    <t>分類別蔵書冊数</t>
  </si>
  <si>
    <t>総数</t>
  </si>
  <si>
    <t>総記</t>
  </si>
  <si>
    <t>産業</t>
  </si>
  <si>
    <t>芸術</t>
  </si>
  <si>
    <t>語学</t>
  </si>
  <si>
    <t>文学</t>
  </si>
  <si>
    <t>平成２０年度</t>
  </si>
  <si>
    <t>平成２１年度</t>
  </si>
  <si>
    <t>平成２２年度</t>
  </si>
  <si>
    <t>（冊）</t>
  </si>
  <si>
    <t>井波図書館</t>
  </si>
  <si>
    <t>福野図書館</t>
  </si>
  <si>
    <t>城端図書館</t>
  </si>
  <si>
    <t>平図書館</t>
  </si>
  <si>
    <t>福光図書館</t>
  </si>
  <si>
    <t>合計</t>
  </si>
  <si>
    <t>中央図書館(福野)</t>
  </si>
  <si>
    <t>中央図書館(福光)</t>
  </si>
  <si>
    <t>視聴覚資料</t>
  </si>
  <si>
    <t>哲学
宗教</t>
  </si>
  <si>
    <t>歴史
地誌</t>
  </si>
  <si>
    <t>社会
科学</t>
  </si>
  <si>
    <t>自然
科学</t>
  </si>
  <si>
    <t>工学
工業</t>
  </si>
  <si>
    <t>郷土
資料</t>
  </si>
  <si>
    <t>児童
図書</t>
  </si>
  <si>
    <t>平成２３年度</t>
  </si>
  <si>
    <t>総数</t>
  </si>
  <si>
    <t>総記</t>
  </si>
  <si>
    <t>哲学
宗教</t>
  </si>
  <si>
    <t>歴史
地誌</t>
  </si>
  <si>
    <t>社会
科学</t>
  </si>
  <si>
    <t>自然
科学</t>
  </si>
  <si>
    <t>工学
工業</t>
  </si>
  <si>
    <t>産業</t>
  </si>
  <si>
    <t>芸術</t>
  </si>
  <si>
    <t>語学</t>
  </si>
  <si>
    <t>文学</t>
  </si>
  <si>
    <t>郷土
資料</t>
  </si>
  <si>
    <t>児童
図書</t>
  </si>
  <si>
    <t>視聴覚資料</t>
  </si>
  <si>
    <t>中央図書館(福光)</t>
  </si>
  <si>
    <t>福野図書館</t>
  </si>
  <si>
    <t>井波図書館</t>
  </si>
  <si>
    <t>城端図書館</t>
  </si>
  <si>
    <t>平図書館</t>
  </si>
  <si>
    <t>合計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</si>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</sst>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Calibri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38" fontId="3" fillId="0" borderId="10" xfId="48" applyFont="1" applyFill="1" applyBorder="1" applyAlignment="1">
      <alignment vertical="center"/>
    </xf>
    <xf numFmtId="38" fontId="3" fillId="0" borderId="10" xfId="48" applyFont="1" applyFill="1" applyBorder="1" applyAlignment="1">
      <alignment horizontal="right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8" fillId="0" borderId="0" xfId="0" applyFont="1" applyFill="1" applyBorder="1" applyAlignment="1">
      <alignment vertical="center" shrinkToFit="1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38" fontId="39" fillId="0" borderId="10" xfId="48" applyFont="1" applyFill="1" applyBorder="1" applyAlignment="1">
      <alignment vertical="center"/>
    </xf>
    <xf numFmtId="38" fontId="39" fillId="0" borderId="10" xfId="48" applyFont="1" applyFill="1" applyBorder="1" applyAlignment="1">
      <alignment horizontal="right" vertical="center"/>
    </xf>
    <xf numFmtId="38" fontId="40" fillId="0" borderId="0" xfId="0" applyNumberFormat="1" applyFont="1" applyFill="1" applyBorder="1" applyAlignment="1">
      <alignment vertical="center"/>
    </xf>
    <xf numFmtId="38" fontId="39" fillId="0" borderId="0" xfId="48" applyFont="1" applyFill="1" applyBorder="1" applyAlignment="1">
      <alignment vertical="center"/>
    </xf>
    <xf numFmtId="38" fontId="39" fillId="0" borderId="0" xfId="48" applyFont="1" applyFill="1" applyBorder="1" applyAlignment="1">
      <alignment horizontal="right" vertical="center"/>
    </xf>
    <xf numFmtId="0" fontId="4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38" fontId="39" fillId="0" borderId="10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91"/>
  <sheetViews>
    <sheetView tabSelected="1" zoomScale="90" zoomScaleNormal="90" zoomScalePageLayoutView="0" workbookViewId="0" topLeftCell="A70">
      <selection activeCell="R93" sqref="R93"/>
    </sheetView>
  </sheetViews>
  <sheetFormatPr defaultColWidth="9.140625" defaultRowHeight="15"/>
  <cols>
    <col min="1" max="1" width="14.57421875" style="4" customWidth="1"/>
    <col min="2" max="2" width="8.421875" style="4" customWidth="1"/>
    <col min="3" max="3" width="6.28125" style="4" bestFit="1" customWidth="1"/>
    <col min="4" max="8" width="8.00390625" style="4" bestFit="1" customWidth="1"/>
    <col min="9" max="9" width="6.57421875" style="4" customWidth="1"/>
    <col min="10" max="12" width="7.00390625" style="4" customWidth="1"/>
    <col min="13" max="13" width="7.421875" style="4" customWidth="1"/>
    <col min="14" max="14" width="8.00390625" style="4" bestFit="1" customWidth="1"/>
    <col min="15" max="15" width="7.28125" style="4" customWidth="1"/>
    <col min="16" max="16384" width="9.00390625" style="4" customWidth="1"/>
  </cols>
  <sheetData>
    <row r="1" spans="1:3" ht="13.5">
      <c r="A1" s="3" t="s">
        <v>0</v>
      </c>
      <c r="C1" s="5"/>
    </row>
    <row r="3" spans="1:15" ht="12">
      <c r="A3" s="6" t="s">
        <v>7</v>
      </c>
      <c r="B3" s="7"/>
      <c r="C3" s="7"/>
      <c r="D3" s="7"/>
      <c r="E3" s="7"/>
      <c r="F3" s="7"/>
      <c r="G3" s="7"/>
      <c r="H3" s="7"/>
      <c r="O3" s="8" t="s">
        <v>10</v>
      </c>
    </row>
    <row r="4" spans="1:15" s="7" customFormat="1" ht="24">
      <c r="A4" s="9"/>
      <c r="B4" s="10" t="s">
        <v>1</v>
      </c>
      <c r="C4" s="10" t="s">
        <v>2</v>
      </c>
      <c r="D4" s="11" t="s">
        <v>20</v>
      </c>
      <c r="E4" s="11" t="s">
        <v>21</v>
      </c>
      <c r="F4" s="11" t="s">
        <v>22</v>
      </c>
      <c r="G4" s="11" t="s">
        <v>23</v>
      </c>
      <c r="H4" s="11" t="s">
        <v>24</v>
      </c>
      <c r="I4" s="10" t="s">
        <v>3</v>
      </c>
      <c r="J4" s="10" t="s">
        <v>4</v>
      </c>
      <c r="K4" s="10" t="s">
        <v>5</v>
      </c>
      <c r="L4" s="10" t="s">
        <v>6</v>
      </c>
      <c r="M4" s="11" t="s">
        <v>25</v>
      </c>
      <c r="N4" s="11" t="s">
        <v>26</v>
      </c>
      <c r="O4" s="12" t="s">
        <v>19</v>
      </c>
    </row>
    <row r="5" spans="1:17" ht="15" customHeight="1">
      <c r="A5" s="9" t="s">
        <v>15</v>
      </c>
      <c r="B5" s="13">
        <v>144600</v>
      </c>
      <c r="C5" s="13">
        <v>17781</v>
      </c>
      <c r="D5" s="13">
        <v>6418</v>
      </c>
      <c r="E5" s="13">
        <v>11382</v>
      </c>
      <c r="F5" s="13">
        <v>13467</v>
      </c>
      <c r="G5" s="13">
        <v>6897</v>
      </c>
      <c r="H5" s="13">
        <v>6007</v>
      </c>
      <c r="I5" s="13">
        <v>4453</v>
      </c>
      <c r="J5" s="13">
        <v>6918</v>
      </c>
      <c r="K5" s="13">
        <v>1985</v>
      </c>
      <c r="L5" s="13">
        <v>29520</v>
      </c>
      <c r="M5" s="13">
        <v>23335</v>
      </c>
      <c r="N5" s="13">
        <v>16029</v>
      </c>
      <c r="O5" s="14">
        <v>408</v>
      </c>
      <c r="Q5" s="15">
        <f>SUM(C5:O5)</f>
        <v>144600</v>
      </c>
    </row>
    <row r="6" spans="1:17" ht="15" customHeight="1">
      <c r="A6" s="9" t="s">
        <v>17</v>
      </c>
      <c r="B6" s="13">
        <v>124979</v>
      </c>
      <c r="C6" s="13">
        <v>3540</v>
      </c>
      <c r="D6" s="13">
        <v>3334</v>
      </c>
      <c r="E6" s="13">
        <v>8085</v>
      </c>
      <c r="F6" s="13">
        <v>11427</v>
      </c>
      <c r="G6" s="13">
        <v>5787</v>
      </c>
      <c r="H6" s="13">
        <v>6667</v>
      </c>
      <c r="I6" s="13">
        <v>2964</v>
      </c>
      <c r="J6" s="14">
        <v>7063</v>
      </c>
      <c r="K6" s="14">
        <v>1743</v>
      </c>
      <c r="L6" s="14">
        <v>34168</v>
      </c>
      <c r="M6" s="14">
        <v>12866</v>
      </c>
      <c r="N6" s="14">
        <v>23309</v>
      </c>
      <c r="O6" s="14">
        <v>4026</v>
      </c>
      <c r="Q6" s="15">
        <f>SUM(C6:O6)</f>
        <v>124979</v>
      </c>
    </row>
    <row r="7" spans="1:17" ht="15" customHeight="1">
      <c r="A7" s="9" t="s">
        <v>11</v>
      </c>
      <c r="B7" s="14">
        <v>98143</v>
      </c>
      <c r="C7" s="14">
        <v>5238</v>
      </c>
      <c r="D7" s="14">
        <v>3343</v>
      </c>
      <c r="E7" s="14">
        <v>7224</v>
      </c>
      <c r="F7" s="14">
        <v>9191</v>
      </c>
      <c r="G7" s="14">
        <v>4137</v>
      </c>
      <c r="H7" s="14">
        <v>3749</v>
      </c>
      <c r="I7" s="14">
        <v>2087</v>
      </c>
      <c r="J7" s="14">
        <v>7364</v>
      </c>
      <c r="K7" s="14">
        <v>1424</v>
      </c>
      <c r="L7" s="14">
        <v>24590</v>
      </c>
      <c r="M7" s="14">
        <v>12547</v>
      </c>
      <c r="N7" s="14">
        <v>16142</v>
      </c>
      <c r="O7" s="14">
        <v>1107</v>
      </c>
      <c r="Q7" s="15">
        <f>SUM(C7:O7)</f>
        <v>98143</v>
      </c>
    </row>
    <row r="8" spans="1:17" ht="15" customHeight="1">
      <c r="A8" s="9" t="s">
        <v>13</v>
      </c>
      <c r="B8" s="14">
        <v>80623</v>
      </c>
      <c r="C8" s="14">
        <v>2860</v>
      </c>
      <c r="D8" s="14">
        <v>2439</v>
      </c>
      <c r="E8" s="14">
        <v>5627</v>
      </c>
      <c r="F8" s="14">
        <v>5584</v>
      </c>
      <c r="G8" s="14">
        <v>2851</v>
      </c>
      <c r="H8" s="14">
        <v>3194</v>
      </c>
      <c r="I8" s="14">
        <v>1709</v>
      </c>
      <c r="J8" s="14">
        <v>3947</v>
      </c>
      <c r="K8" s="14">
        <v>1236</v>
      </c>
      <c r="L8" s="14">
        <v>25431</v>
      </c>
      <c r="M8" s="14">
        <v>7736</v>
      </c>
      <c r="N8" s="14">
        <v>17274</v>
      </c>
      <c r="O8" s="14">
        <v>735</v>
      </c>
      <c r="Q8" s="15">
        <f>SUM(C8:O8)</f>
        <v>80623</v>
      </c>
    </row>
    <row r="9" spans="1:17" ht="15" customHeight="1">
      <c r="A9" s="9" t="s">
        <v>14</v>
      </c>
      <c r="B9" s="14">
        <v>16902</v>
      </c>
      <c r="C9" s="14">
        <v>381</v>
      </c>
      <c r="D9" s="14">
        <v>371</v>
      </c>
      <c r="E9" s="14">
        <v>744</v>
      </c>
      <c r="F9" s="14">
        <v>1209</v>
      </c>
      <c r="G9" s="14">
        <v>705</v>
      </c>
      <c r="H9" s="14">
        <v>821</v>
      </c>
      <c r="I9" s="14">
        <v>267</v>
      </c>
      <c r="J9" s="14">
        <v>1112</v>
      </c>
      <c r="K9" s="14">
        <v>200</v>
      </c>
      <c r="L9" s="14">
        <v>4612</v>
      </c>
      <c r="M9" s="14">
        <v>979</v>
      </c>
      <c r="N9" s="14">
        <v>5093</v>
      </c>
      <c r="O9" s="14">
        <v>403</v>
      </c>
      <c r="Q9" s="15">
        <f>SUM(C9:O9)</f>
        <v>16897</v>
      </c>
    </row>
    <row r="10" spans="1:17" ht="15" customHeight="1">
      <c r="A10" s="10" t="s">
        <v>16</v>
      </c>
      <c r="B10" s="14">
        <f>SUM(B5:B9)</f>
        <v>465247</v>
      </c>
      <c r="C10" s="14">
        <f aca="true" t="shared" si="0" ref="C10:O10">SUM(C5:C9)</f>
        <v>29800</v>
      </c>
      <c r="D10" s="14">
        <f t="shared" si="0"/>
        <v>15905</v>
      </c>
      <c r="E10" s="14">
        <f t="shared" si="0"/>
        <v>33062</v>
      </c>
      <c r="F10" s="14">
        <f t="shared" si="0"/>
        <v>40878</v>
      </c>
      <c r="G10" s="14">
        <f t="shared" si="0"/>
        <v>20377</v>
      </c>
      <c r="H10" s="14">
        <f t="shared" si="0"/>
        <v>20438</v>
      </c>
      <c r="I10" s="14">
        <f t="shared" si="0"/>
        <v>11480</v>
      </c>
      <c r="J10" s="14">
        <f t="shared" si="0"/>
        <v>26404</v>
      </c>
      <c r="K10" s="14">
        <f t="shared" si="0"/>
        <v>6588</v>
      </c>
      <c r="L10" s="14">
        <f t="shared" si="0"/>
        <v>118321</v>
      </c>
      <c r="M10" s="14">
        <f t="shared" si="0"/>
        <v>57463</v>
      </c>
      <c r="N10" s="14">
        <f t="shared" si="0"/>
        <v>77847</v>
      </c>
      <c r="O10" s="14">
        <f t="shared" si="0"/>
        <v>6679</v>
      </c>
      <c r="Q10" s="15">
        <f>SUM(Q5:Q9)</f>
        <v>465242</v>
      </c>
    </row>
    <row r="11" spans="1:17" ht="12">
      <c r="A11" s="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Q11" s="18"/>
    </row>
    <row r="12" spans="1:17" ht="12">
      <c r="A12" s="6" t="s">
        <v>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Q12" s="18"/>
    </row>
    <row r="13" spans="1:17" s="7" customFormat="1" ht="24">
      <c r="A13" s="9"/>
      <c r="B13" s="10" t="s">
        <v>1</v>
      </c>
      <c r="C13" s="10" t="s">
        <v>2</v>
      </c>
      <c r="D13" s="11" t="s">
        <v>20</v>
      </c>
      <c r="E13" s="11" t="s">
        <v>21</v>
      </c>
      <c r="F13" s="11" t="s">
        <v>22</v>
      </c>
      <c r="G13" s="11" t="s">
        <v>23</v>
      </c>
      <c r="H13" s="11" t="s">
        <v>24</v>
      </c>
      <c r="I13" s="10" t="s">
        <v>3</v>
      </c>
      <c r="J13" s="10" t="s">
        <v>4</v>
      </c>
      <c r="K13" s="10" t="s">
        <v>5</v>
      </c>
      <c r="L13" s="10" t="s">
        <v>6</v>
      </c>
      <c r="M13" s="11" t="s">
        <v>25</v>
      </c>
      <c r="N13" s="11" t="s">
        <v>26</v>
      </c>
      <c r="O13" s="12" t="s">
        <v>19</v>
      </c>
      <c r="Q13" s="18"/>
    </row>
    <row r="14" spans="1:17" ht="15" customHeight="1">
      <c r="A14" s="9" t="s">
        <v>15</v>
      </c>
      <c r="B14" s="13">
        <v>105764</v>
      </c>
      <c r="C14" s="13">
        <v>3475</v>
      </c>
      <c r="D14" s="13">
        <v>4033</v>
      </c>
      <c r="E14" s="13">
        <v>7548</v>
      </c>
      <c r="F14" s="13">
        <v>9408</v>
      </c>
      <c r="G14" s="13">
        <v>4822</v>
      </c>
      <c r="H14" s="13">
        <v>4937</v>
      </c>
      <c r="I14" s="13">
        <v>2375</v>
      </c>
      <c r="J14" s="13">
        <v>5881</v>
      </c>
      <c r="K14" s="13">
        <v>1325</v>
      </c>
      <c r="L14" s="13">
        <v>25147</v>
      </c>
      <c r="M14" s="13">
        <v>18173</v>
      </c>
      <c r="N14" s="13">
        <v>17920</v>
      </c>
      <c r="O14" s="14">
        <v>720</v>
      </c>
      <c r="Q14" s="15">
        <f>SUM(C14:O14)</f>
        <v>105764</v>
      </c>
    </row>
    <row r="15" spans="1:17" ht="15" customHeight="1">
      <c r="A15" s="9" t="s">
        <v>17</v>
      </c>
      <c r="B15" s="13">
        <v>128155</v>
      </c>
      <c r="C15" s="13">
        <v>3546</v>
      </c>
      <c r="D15" s="13">
        <v>3380</v>
      </c>
      <c r="E15" s="13">
        <v>8292</v>
      </c>
      <c r="F15" s="13">
        <v>11598</v>
      </c>
      <c r="G15" s="13">
        <v>5903</v>
      </c>
      <c r="H15" s="13">
        <v>6788</v>
      </c>
      <c r="I15" s="13">
        <v>3011</v>
      </c>
      <c r="J15" s="14">
        <v>7206</v>
      </c>
      <c r="K15" s="14">
        <v>1760</v>
      </c>
      <c r="L15" s="14">
        <v>35106</v>
      </c>
      <c r="M15" s="14">
        <v>13220</v>
      </c>
      <c r="N15" s="14">
        <v>24261</v>
      </c>
      <c r="O15" s="14">
        <v>4084</v>
      </c>
      <c r="Q15" s="15">
        <f>SUM(C15:O15)</f>
        <v>128155</v>
      </c>
    </row>
    <row r="16" spans="1:17" ht="15" customHeight="1">
      <c r="A16" s="9" t="s">
        <v>11</v>
      </c>
      <c r="B16" s="14">
        <v>100551</v>
      </c>
      <c r="C16" s="14">
        <v>5283</v>
      </c>
      <c r="D16" s="14">
        <v>3437</v>
      </c>
      <c r="E16" s="14">
        <v>7341</v>
      </c>
      <c r="F16" s="14">
        <v>9422</v>
      </c>
      <c r="G16" s="14">
        <v>4263</v>
      </c>
      <c r="H16" s="14">
        <v>3907</v>
      </c>
      <c r="I16" s="14">
        <v>2154</v>
      </c>
      <c r="J16" s="14">
        <v>7570</v>
      </c>
      <c r="K16" s="14">
        <v>1450</v>
      </c>
      <c r="L16" s="14">
        <v>25066</v>
      </c>
      <c r="M16" s="14">
        <v>12820</v>
      </c>
      <c r="N16" s="14">
        <v>16737</v>
      </c>
      <c r="O16" s="14">
        <v>1101</v>
      </c>
      <c r="Q16" s="15">
        <f>SUM(C16:O16)</f>
        <v>100551</v>
      </c>
    </row>
    <row r="17" spans="1:17" ht="15" customHeight="1">
      <c r="A17" s="9" t="s">
        <v>13</v>
      </c>
      <c r="B17" s="14">
        <v>82930</v>
      </c>
      <c r="C17" s="14">
        <v>2886</v>
      </c>
      <c r="D17" s="14">
        <v>2653</v>
      </c>
      <c r="E17" s="14">
        <v>5679</v>
      </c>
      <c r="F17" s="14">
        <v>5659</v>
      </c>
      <c r="G17" s="14">
        <v>2938</v>
      </c>
      <c r="H17" s="14">
        <v>3276</v>
      </c>
      <c r="I17" s="14">
        <v>1735</v>
      </c>
      <c r="J17" s="14">
        <v>4045</v>
      </c>
      <c r="K17" s="14">
        <v>1245</v>
      </c>
      <c r="L17" s="14">
        <v>25948</v>
      </c>
      <c r="M17" s="14">
        <v>8078</v>
      </c>
      <c r="N17" s="14">
        <v>18003</v>
      </c>
      <c r="O17" s="14">
        <v>785</v>
      </c>
      <c r="Q17" s="15">
        <f>SUM(C17:O17)</f>
        <v>82930</v>
      </c>
    </row>
    <row r="18" spans="1:17" ht="15" customHeight="1">
      <c r="A18" s="9" t="s">
        <v>14</v>
      </c>
      <c r="B18" s="14">
        <v>17894</v>
      </c>
      <c r="C18" s="14">
        <v>418</v>
      </c>
      <c r="D18" s="14">
        <v>379</v>
      </c>
      <c r="E18" s="14">
        <v>799</v>
      </c>
      <c r="F18" s="14">
        <v>1296</v>
      </c>
      <c r="G18" s="14">
        <v>763</v>
      </c>
      <c r="H18" s="14">
        <v>878</v>
      </c>
      <c r="I18" s="14">
        <v>287</v>
      </c>
      <c r="J18" s="14">
        <v>1244</v>
      </c>
      <c r="K18" s="14">
        <v>219</v>
      </c>
      <c r="L18" s="14">
        <v>4842</v>
      </c>
      <c r="M18" s="14">
        <v>1100</v>
      </c>
      <c r="N18" s="14">
        <v>5234</v>
      </c>
      <c r="O18" s="14">
        <v>435</v>
      </c>
      <c r="Q18" s="15">
        <f>SUM(C18:O18)</f>
        <v>17894</v>
      </c>
    </row>
    <row r="19" spans="1:17" ht="15" customHeight="1">
      <c r="A19" s="10" t="s">
        <v>16</v>
      </c>
      <c r="B19" s="14">
        <f>SUM(B14:B18)</f>
        <v>435294</v>
      </c>
      <c r="C19" s="14">
        <f aca="true" t="shared" si="1" ref="C19:O19">SUM(C14:C18)</f>
        <v>15608</v>
      </c>
      <c r="D19" s="14">
        <f t="shared" si="1"/>
        <v>13882</v>
      </c>
      <c r="E19" s="14">
        <f t="shared" si="1"/>
        <v>29659</v>
      </c>
      <c r="F19" s="14">
        <f t="shared" si="1"/>
        <v>37383</v>
      </c>
      <c r="G19" s="14">
        <f t="shared" si="1"/>
        <v>18689</v>
      </c>
      <c r="H19" s="14">
        <f t="shared" si="1"/>
        <v>19786</v>
      </c>
      <c r="I19" s="14">
        <f t="shared" si="1"/>
        <v>9562</v>
      </c>
      <c r="J19" s="14">
        <f t="shared" si="1"/>
        <v>25946</v>
      </c>
      <c r="K19" s="14">
        <f t="shared" si="1"/>
        <v>5999</v>
      </c>
      <c r="L19" s="14">
        <f t="shared" si="1"/>
        <v>116109</v>
      </c>
      <c r="M19" s="14">
        <f t="shared" si="1"/>
        <v>53391</v>
      </c>
      <c r="N19" s="14">
        <f t="shared" si="1"/>
        <v>82155</v>
      </c>
      <c r="O19" s="14">
        <f t="shared" si="1"/>
        <v>7125</v>
      </c>
      <c r="Q19" s="15">
        <f>SUM(Q14:Q18)</f>
        <v>435294</v>
      </c>
    </row>
    <row r="20" spans="1:17" ht="12">
      <c r="A20" s="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/>
      <c r="Q20" s="18"/>
    </row>
    <row r="21" spans="1:17" ht="12">
      <c r="A21" s="6" t="s">
        <v>9</v>
      </c>
      <c r="Q21" s="18"/>
    </row>
    <row r="22" spans="1:17" s="7" customFormat="1" ht="24">
      <c r="A22" s="9"/>
      <c r="B22" s="10" t="s">
        <v>1</v>
      </c>
      <c r="C22" s="10" t="s">
        <v>2</v>
      </c>
      <c r="D22" s="11" t="s">
        <v>20</v>
      </c>
      <c r="E22" s="11" t="s">
        <v>21</v>
      </c>
      <c r="F22" s="11" t="s">
        <v>22</v>
      </c>
      <c r="G22" s="11" t="s">
        <v>23</v>
      </c>
      <c r="H22" s="11" t="s">
        <v>24</v>
      </c>
      <c r="I22" s="10" t="s">
        <v>3</v>
      </c>
      <c r="J22" s="10" t="s">
        <v>4</v>
      </c>
      <c r="K22" s="10" t="s">
        <v>5</v>
      </c>
      <c r="L22" s="10" t="s">
        <v>6</v>
      </c>
      <c r="M22" s="11" t="s">
        <v>25</v>
      </c>
      <c r="N22" s="11" t="s">
        <v>26</v>
      </c>
      <c r="O22" s="12" t="s">
        <v>19</v>
      </c>
      <c r="Q22" s="18"/>
    </row>
    <row r="23" spans="1:17" ht="15" customHeight="1">
      <c r="A23" s="9" t="s">
        <v>18</v>
      </c>
      <c r="B23" s="13">
        <v>110693</v>
      </c>
      <c r="C23" s="13">
        <v>3552</v>
      </c>
      <c r="D23" s="13">
        <v>4175</v>
      </c>
      <c r="E23" s="13">
        <v>7815</v>
      </c>
      <c r="F23" s="13">
        <v>9946</v>
      </c>
      <c r="G23" s="13">
        <v>5160</v>
      </c>
      <c r="H23" s="13">
        <v>5398</v>
      </c>
      <c r="I23" s="13">
        <v>2519</v>
      </c>
      <c r="J23" s="13">
        <v>6177</v>
      </c>
      <c r="K23" s="13">
        <v>1362</v>
      </c>
      <c r="L23" s="13">
        <v>26147</v>
      </c>
      <c r="M23" s="13">
        <v>18465</v>
      </c>
      <c r="N23" s="13">
        <v>19162</v>
      </c>
      <c r="O23" s="14">
        <v>815</v>
      </c>
      <c r="Q23" s="15">
        <f>SUM(C23:O23)</f>
        <v>110693</v>
      </c>
    </row>
    <row r="24" spans="1:17" ht="15" customHeight="1">
      <c r="A24" s="9" t="s">
        <v>12</v>
      </c>
      <c r="B24" s="13">
        <v>131005</v>
      </c>
      <c r="C24" s="13">
        <v>3630</v>
      </c>
      <c r="D24" s="13">
        <v>3433</v>
      </c>
      <c r="E24" s="13">
        <v>8104</v>
      </c>
      <c r="F24" s="13">
        <v>11665</v>
      </c>
      <c r="G24" s="13">
        <v>6016</v>
      </c>
      <c r="H24" s="13">
        <v>6922</v>
      </c>
      <c r="I24" s="13">
        <v>3033</v>
      </c>
      <c r="J24" s="14">
        <v>7391</v>
      </c>
      <c r="K24" s="14">
        <v>1783</v>
      </c>
      <c r="L24" s="14">
        <v>36547</v>
      </c>
      <c r="M24" s="14">
        <v>13631</v>
      </c>
      <c r="N24" s="14">
        <v>24665</v>
      </c>
      <c r="O24" s="14">
        <v>4185</v>
      </c>
      <c r="Q24" s="15">
        <f>SUM(C24:O24)</f>
        <v>131005</v>
      </c>
    </row>
    <row r="25" spans="1:17" ht="15" customHeight="1">
      <c r="A25" s="9" t="s">
        <v>11</v>
      </c>
      <c r="B25" s="14">
        <v>80949</v>
      </c>
      <c r="C25" s="14">
        <v>2256</v>
      </c>
      <c r="D25" s="14">
        <v>2291</v>
      </c>
      <c r="E25" s="14">
        <v>5408</v>
      </c>
      <c r="F25" s="14">
        <v>6564</v>
      </c>
      <c r="G25" s="14">
        <v>3114</v>
      </c>
      <c r="H25" s="14">
        <v>2792</v>
      </c>
      <c r="I25" s="14">
        <v>1274</v>
      </c>
      <c r="J25" s="14">
        <v>6214</v>
      </c>
      <c r="K25" s="14">
        <v>799</v>
      </c>
      <c r="L25" s="14">
        <v>21646</v>
      </c>
      <c r="M25" s="14">
        <v>12036</v>
      </c>
      <c r="N25" s="14">
        <v>15430</v>
      </c>
      <c r="O25" s="14">
        <v>1125</v>
      </c>
      <c r="Q25" s="15">
        <f>SUM(C25:O25)</f>
        <v>80949</v>
      </c>
    </row>
    <row r="26" spans="1:17" ht="15" customHeight="1">
      <c r="A26" s="9" t="s">
        <v>13</v>
      </c>
      <c r="B26" s="14">
        <v>85024</v>
      </c>
      <c r="C26" s="14">
        <v>2962</v>
      </c>
      <c r="D26" s="14">
        <v>2683</v>
      </c>
      <c r="E26" s="14">
        <v>5717</v>
      </c>
      <c r="F26" s="14">
        <v>5747</v>
      </c>
      <c r="G26" s="14">
        <v>2993</v>
      </c>
      <c r="H26" s="14">
        <v>3361</v>
      </c>
      <c r="I26" s="14">
        <v>1765</v>
      </c>
      <c r="J26" s="14">
        <v>4163</v>
      </c>
      <c r="K26" s="14">
        <v>1252</v>
      </c>
      <c r="L26" s="14">
        <v>26567</v>
      </c>
      <c r="M26" s="14">
        <v>8329</v>
      </c>
      <c r="N26" s="14">
        <v>18672</v>
      </c>
      <c r="O26" s="14">
        <v>813</v>
      </c>
      <c r="Q26" s="15">
        <f>SUM(C26:O26)</f>
        <v>85024</v>
      </c>
    </row>
    <row r="27" spans="1:17" ht="15" customHeight="1">
      <c r="A27" s="9" t="s">
        <v>14</v>
      </c>
      <c r="B27" s="14">
        <v>18739</v>
      </c>
      <c r="C27" s="14">
        <v>435</v>
      </c>
      <c r="D27" s="14">
        <v>406</v>
      </c>
      <c r="E27" s="14">
        <v>822</v>
      </c>
      <c r="F27" s="14">
        <v>1353</v>
      </c>
      <c r="G27" s="14">
        <v>794</v>
      </c>
      <c r="H27" s="14">
        <v>933</v>
      </c>
      <c r="I27" s="14">
        <v>295</v>
      </c>
      <c r="J27" s="14">
        <v>1289</v>
      </c>
      <c r="K27" s="14">
        <v>230</v>
      </c>
      <c r="L27" s="14">
        <v>4997</v>
      </c>
      <c r="M27" s="14">
        <v>1125</v>
      </c>
      <c r="N27" s="14">
        <v>5604</v>
      </c>
      <c r="O27" s="14">
        <v>456</v>
      </c>
      <c r="Q27" s="15">
        <f>SUM(C27:O27)</f>
        <v>18739</v>
      </c>
    </row>
    <row r="28" spans="1:17" ht="15" customHeight="1">
      <c r="A28" s="10" t="s">
        <v>16</v>
      </c>
      <c r="B28" s="14">
        <f>SUM(B23:B27)</f>
        <v>426410</v>
      </c>
      <c r="C28" s="14">
        <f aca="true" t="shared" si="2" ref="C28:O28">SUM(C23:C27)</f>
        <v>12835</v>
      </c>
      <c r="D28" s="14">
        <f t="shared" si="2"/>
        <v>12988</v>
      </c>
      <c r="E28" s="14">
        <f t="shared" si="2"/>
        <v>27866</v>
      </c>
      <c r="F28" s="14">
        <f t="shared" si="2"/>
        <v>35275</v>
      </c>
      <c r="G28" s="14">
        <f t="shared" si="2"/>
        <v>18077</v>
      </c>
      <c r="H28" s="14">
        <f t="shared" si="2"/>
        <v>19406</v>
      </c>
      <c r="I28" s="14">
        <f t="shared" si="2"/>
        <v>8886</v>
      </c>
      <c r="J28" s="14">
        <f t="shared" si="2"/>
        <v>25234</v>
      </c>
      <c r="K28" s="14">
        <f t="shared" si="2"/>
        <v>5426</v>
      </c>
      <c r="L28" s="14">
        <f t="shared" si="2"/>
        <v>115904</v>
      </c>
      <c r="M28" s="14">
        <f t="shared" si="2"/>
        <v>53586</v>
      </c>
      <c r="N28" s="14">
        <f t="shared" si="2"/>
        <v>83533</v>
      </c>
      <c r="O28" s="14">
        <f t="shared" si="2"/>
        <v>7394</v>
      </c>
      <c r="Q28" s="15">
        <f>SUM(Q23:Q27)</f>
        <v>426410</v>
      </c>
    </row>
    <row r="30" spans="1:14" ht="12">
      <c r="A30" s="19" t="s">
        <v>27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5" ht="24">
      <c r="A31" s="21"/>
      <c r="B31" s="22" t="s">
        <v>28</v>
      </c>
      <c r="C31" s="22" t="s">
        <v>29</v>
      </c>
      <c r="D31" s="23" t="s">
        <v>30</v>
      </c>
      <c r="E31" s="23" t="s">
        <v>31</v>
      </c>
      <c r="F31" s="23" t="s">
        <v>32</v>
      </c>
      <c r="G31" s="23" t="s">
        <v>33</v>
      </c>
      <c r="H31" s="23" t="s">
        <v>34</v>
      </c>
      <c r="I31" s="22" t="s">
        <v>35</v>
      </c>
      <c r="J31" s="22" t="s">
        <v>36</v>
      </c>
      <c r="K31" s="22" t="s">
        <v>37</v>
      </c>
      <c r="L31" s="22" t="s">
        <v>38</v>
      </c>
      <c r="M31" s="23" t="s">
        <v>39</v>
      </c>
      <c r="N31" s="23" t="s">
        <v>40</v>
      </c>
      <c r="O31" s="24" t="s">
        <v>41</v>
      </c>
    </row>
    <row r="32" spans="1:15" ht="15" customHeight="1">
      <c r="A32" s="21" t="s">
        <v>42</v>
      </c>
      <c r="B32" s="1">
        <f>SUM(C32:O32)</f>
        <v>115540</v>
      </c>
      <c r="C32" s="1">
        <v>3638</v>
      </c>
      <c r="D32" s="1">
        <v>4305</v>
      </c>
      <c r="E32" s="1">
        <v>8064</v>
      </c>
      <c r="F32" s="1">
        <v>10510</v>
      </c>
      <c r="G32" s="1">
        <v>5500</v>
      </c>
      <c r="H32" s="1">
        <v>5791</v>
      </c>
      <c r="I32" s="1">
        <v>2660</v>
      </c>
      <c r="J32" s="1">
        <v>6438</v>
      </c>
      <c r="K32" s="1">
        <v>1406</v>
      </c>
      <c r="L32" s="1">
        <v>27235</v>
      </c>
      <c r="M32" s="1">
        <v>18762</v>
      </c>
      <c r="N32" s="1">
        <v>20244</v>
      </c>
      <c r="O32" s="2">
        <v>987</v>
      </c>
    </row>
    <row r="33" spans="1:15" ht="15" customHeight="1">
      <c r="A33" s="21" t="s">
        <v>43</v>
      </c>
      <c r="B33" s="1">
        <f>SUM(C33:O33)</f>
        <v>133858</v>
      </c>
      <c r="C33" s="1">
        <v>3639</v>
      </c>
      <c r="D33" s="1">
        <v>3496</v>
      </c>
      <c r="E33" s="1">
        <v>8098</v>
      </c>
      <c r="F33" s="1">
        <v>11666</v>
      </c>
      <c r="G33" s="1">
        <v>6178</v>
      </c>
      <c r="H33" s="1">
        <v>7115</v>
      </c>
      <c r="I33" s="1">
        <v>3074</v>
      </c>
      <c r="J33" s="2">
        <v>7506</v>
      </c>
      <c r="K33" s="2">
        <v>1812</v>
      </c>
      <c r="L33" s="2">
        <v>37703</v>
      </c>
      <c r="M33" s="2">
        <v>13930</v>
      </c>
      <c r="N33" s="2">
        <v>25489</v>
      </c>
      <c r="O33" s="2">
        <v>4152</v>
      </c>
    </row>
    <row r="34" spans="1:15" ht="15" customHeight="1">
      <c r="A34" s="21" t="s">
        <v>44</v>
      </c>
      <c r="B34" s="1">
        <f>SUM(C34:O34)</f>
        <v>83977</v>
      </c>
      <c r="C34" s="2">
        <v>2287</v>
      </c>
      <c r="D34" s="2">
        <v>2363</v>
      </c>
      <c r="E34" s="2">
        <v>5498</v>
      </c>
      <c r="F34" s="2">
        <v>6767</v>
      </c>
      <c r="G34" s="2">
        <v>3224</v>
      </c>
      <c r="H34" s="2">
        <v>2941</v>
      </c>
      <c r="I34" s="2">
        <v>1334</v>
      </c>
      <c r="J34" s="2">
        <v>6377</v>
      </c>
      <c r="K34" s="2">
        <v>824</v>
      </c>
      <c r="L34" s="2">
        <v>22590</v>
      </c>
      <c r="M34" s="2">
        <v>12331</v>
      </c>
      <c r="N34" s="2">
        <v>16415</v>
      </c>
      <c r="O34" s="2">
        <v>1026</v>
      </c>
    </row>
    <row r="35" spans="1:15" ht="15" customHeight="1">
      <c r="A35" s="21" t="s">
        <v>45</v>
      </c>
      <c r="B35" s="1">
        <f>SUM(C35:O35)</f>
        <v>79367</v>
      </c>
      <c r="C35" s="2">
        <v>2158</v>
      </c>
      <c r="D35" s="2">
        <v>1957</v>
      </c>
      <c r="E35" s="2">
        <v>4055</v>
      </c>
      <c r="F35" s="2">
        <v>4858</v>
      </c>
      <c r="G35" s="2">
        <v>2506</v>
      </c>
      <c r="H35" s="2">
        <v>3074</v>
      </c>
      <c r="I35" s="2">
        <v>1345</v>
      </c>
      <c r="J35" s="2">
        <v>3832</v>
      </c>
      <c r="K35" s="2">
        <v>545</v>
      </c>
      <c r="L35" s="2">
        <v>22918</v>
      </c>
      <c r="M35" s="2">
        <v>11334</v>
      </c>
      <c r="N35" s="2">
        <v>19944</v>
      </c>
      <c r="O35" s="2">
        <v>841</v>
      </c>
    </row>
    <row r="36" spans="1:15" ht="15" customHeight="1">
      <c r="A36" s="21" t="s">
        <v>46</v>
      </c>
      <c r="B36" s="1">
        <f>SUM(C36:O36)</f>
        <v>19716</v>
      </c>
      <c r="C36" s="2">
        <v>447</v>
      </c>
      <c r="D36" s="2">
        <v>428</v>
      </c>
      <c r="E36" s="2">
        <v>862</v>
      </c>
      <c r="F36" s="2">
        <v>1426</v>
      </c>
      <c r="G36" s="2">
        <v>828</v>
      </c>
      <c r="H36" s="2">
        <v>1016</v>
      </c>
      <c r="I36" s="2">
        <v>304</v>
      </c>
      <c r="J36" s="2">
        <v>1351</v>
      </c>
      <c r="K36" s="2">
        <v>233</v>
      </c>
      <c r="L36" s="2">
        <v>5178</v>
      </c>
      <c r="M36" s="2">
        <v>1216</v>
      </c>
      <c r="N36" s="2">
        <v>5937</v>
      </c>
      <c r="O36" s="2">
        <v>490</v>
      </c>
    </row>
    <row r="37" spans="1:15" ht="15" customHeight="1">
      <c r="A37" s="22" t="s">
        <v>47</v>
      </c>
      <c r="B37" s="2">
        <f>SUM(B32:B36)</f>
        <v>432458</v>
      </c>
      <c r="C37" s="2">
        <f aca="true" t="shared" si="3" ref="C37:M37">SUM(C32:C36)</f>
        <v>12169</v>
      </c>
      <c r="D37" s="2">
        <f t="shared" si="3"/>
        <v>12549</v>
      </c>
      <c r="E37" s="2">
        <f t="shared" si="3"/>
        <v>26577</v>
      </c>
      <c r="F37" s="2">
        <f t="shared" si="3"/>
        <v>35227</v>
      </c>
      <c r="G37" s="2">
        <f t="shared" si="3"/>
        <v>18236</v>
      </c>
      <c r="H37" s="2">
        <f t="shared" si="3"/>
        <v>19937</v>
      </c>
      <c r="I37" s="2">
        <f t="shared" si="3"/>
        <v>8717</v>
      </c>
      <c r="J37" s="2">
        <f t="shared" si="3"/>
        <v>25504</v>
      </c>
      <c r="K37" s="2">
        <f t="shared" si="3"/>
        <v>4820</v>
      </c>
      <c r="L37" s="2">
        <f t="shared" si="3"/>
        <v>115624</v>
      </c>
      <c r="M37" s="2">
        <f t="shared" si="3"/>
        <v>57573</v>
      </c>
      <c r="N37" s="2">
        <f>SUM(N32:N36)</f>
        <v>88029</v>
      </c>
      <c r="O37" s="2">
        <f>SUM(O32:O36)</f>
        <v>7496</v>
      </c>
    </row>
    <row r="39" ht="12">
      <c r="A39" s="19" t="s">
        <v>48</v>
      </c>
    </row>
    <row r="40" spans="1:15" ht="24">
      <c r="A40" s="21"/>
      <c r="B40" s="22" t="s">
        <v>28</v>
      </c>
      <c r="C40" s="22" t="s">
        <v>29</v>
      </c>
      <c r="D40" s="23" t="s">
        <v>30</v>
      </c>
      <c r="E40" s="23" t="s">
        <v>31</v>
      </c>
      <c r="F40" s="23" t="s">
        <v>32</v>
      </c>
      <c r="G40" s="23" t="s">
        <v>33</v>
      </c>
      <c r="H40" s="23" t="s">
        <v>34</v>
      </c>
      <c r="I40" s="22" t="s">
        <v>35</v>
      </c>
      <c r="J40" s="22" t="s">
        <v>36</v>
      </c>
      <c r="K40" s="22" t="s">
        <v>37</v>
      </c>
      <c r="L40" s="22" t="s">
        <v>38</v>
      </c>
      <c r="M40" s="23" t="s">
        <v>39</v>
      </c>
      <c r="N40" s="23" t="s">
        <v>40</v>
      </c>
      <c r="O40" s="24" t="s">
        <v>41</v>
      </c>
    </row>
    <row r="41" spans="1:15" ht="15" customHeight="1">
      <c r="A41" s="21" t="s">
        <v>42</v>
      </c>
      <c r="B41" s="1">
        <f>SUM(C41:O41)</f>
        <v>119878</v>
      </c>
      <c r="C41" s="25">
        <v>3729</v>
      </c>
      <c r="D41" s="25">
        <v>4421</v>
      </c>
      <c r="E41" s="25">
        <v>8249</v>
      </c>
      <c r="F41" s="25">
        <v>10942</v>
      </c>
      <c r="G41" s="25">
        <v>5746</v>
      </c>
      <c r="H41" s="25">
        <v>6119</v>
      </c>
      <c r="I41" s="25">
        <v>2784</v>
      </c>
      <c r="J41" s="25">
        <v>6686</v>
      </c>
      <c r="K41" s="25">
        <v>1465</v>
      </c>
      <c r="L41" s="25">
        <v>28237</v>
      </c>
      <c r="M41" s="25">
        <v>19267</v>
      </c>
      <c r="N41" s="25">
        <v>21153</v>
      </c>
      <c r="O41" s="25">
        <v>1080</v>
      </c>
    </row>
    <row r="42" spans="1:15" ht="15" customHeight="1">
      <c r="A42" s="21" t="s">
        <v>43</v>
      </c>
      <c r="B42" s="1">
        <f>SUM(C42:O42)</f>
        <v>136592</v>
      </c>
      <c r="C42" s="25">
        <v>3676</v>
      </c>
      <c r="D42" s="25">
        <v>3599</v>
      </c>
      <c r="E42" s="25">
        <v>8057</v>
      </c>
      <c r="F42" s="25">
        <v>11660</v>
      </c>
      <c r="G42" s="25">
        <v>6474</v>
      </c>
      <c r="H42" s="25">
        <v>7271</v>
      </c>
      <c r="I42" s="25">
        <v>3109</v>
      </c>
      <c r="J42" s="25">
        <v>7553</v>
      </c>
      <c r="K42" s="25">
        <v>1807</v>
      </c>
      <c r="L42" s="25">
        <v>38785</v>
      </c>
      <c r="M42" s="25">
        <v>14278</v>
      </c>
      <c r="N42" s="25">
        <v>26259</v>
      </c>
      <c r="O42" s="25">
        <v>4064</v>
      </c>
    </row>
    <row r="43" spans="1:15" ht="15" customHeight="1">
      <c r="A43" s="21" t="s">
        <v>44</v>
      </c>
      <c r="B43" s="1">
        <f>SUM(C43:O43)</f>
        <v>86997</v>
      </c>
      <c r="C43" s="25">
        <v>2366</v>
      </c>
      <c r="D43" s="25">
        <v>2439</v>
      </c>
      <c r="E43" s="25">
        <v>5771</v>
      </c>
      <c r="F43" s="25">
        <v>6983</v>
      </c>
      <c r="G43" s="25">
        <v>3330</v>
      </c>
      <c r="H43" s="25">
        <v>3195</v>
      </c>
      <c r="I43" s="25">
        <v>1385</v>
      </c>
      <c r="J43" s="25">
        <v>6518</v>
      </c>
      <c r="K43" s="25">
        <v>840</v>
      </c>
      <c r="L43" s="25">
        <v>23185</v>
      </c>
      <c r="M43" s="25">
        <v>12776</v>
      </c>
      <c r="N43" s="25">
        <v>17220</v>
      </c>
      <c r="O43" s="25">
        <v>989</v>
      </c>
    </row>
    <row r="44" spans="1:15" ht="15" customHeight="1">
      <c r="A44" s="21" t="s">
        <v>45</v>
      </c>
      <c r="B44" s="1">
        <f>SUM(C44:O44)</f>
        <v>82822</v>
      </c>
      <c r="C44" s="25">
        <v>2261</v>
      </c>
      <c r="D44" s="25">
        <v>2182</v>
      </c>
      <c r="E44" s="25">
        <v>4221</v>
      </c>
      <c r="F44" s="25">
        <v>5030</v>
      </c>
      <c r="G44" s="25">
        <v>2769</v>
      </c>
      <c r="H44" s="25">
        <v>3238</v>
      </c>
      <c r="I44" s="25">
        <v>1466</v>
      </c>
      <c r="J44" s="25">
        <v>4146</v>
      </c>
      <c r="K44" s="25">
        <v>564</v>
      </c>
      <c r="L44" s="25">
        <v>23706</v>
      </c>
      <c r="M44" s="25">
        <v>11678</v>
      </c>
      <c r="N44" s="25">
        <v>20665</v>
      </c>
      <c r="O44" s="25">
        <v>896</v>
      </c>
    </row>
    <row r="45" spans="1:15" ht="15" customHeight="1">
      <c r="A45" s="21" t="s">
        <v>46</v>
      </c>
      <c r="B45" s="1">
        <f>SUM(C45:O45)</f>
        <v>20821</v>
      </c>
      <c r="C45" s="25">
        <v>468</v>
      </c>
      <c r="D45" s="25">
        <v>466</v>
      </c>
      <c r="E45" s="25">
        <v>886</v>
      </c>
      <c r="F45" s="25">
        <v>1511</v>
      </c>
      <c r="G45" s="25">
        <v>879</v>
      </c>
      <c r="H45" s="25">
        <v>1082</v>
      </c>
      <c r="I45" s="25">
        <v>313</v>
      </c>
      <c r="J45" s="25">
        <v>1419</v>
      </c>
      <c r="K45" s="25">
        <v>238</v>
      </c>
      <c r="L45" s="25">
        <v>5377</v>
      </c>
      <c r="M45" s="25">
        <v>1298</v>
      </c>
      <c r="N45" s="25">
        <v>6367</v>
      </c>
      <c r="O45" s="25">
        <v>517</v>
      </c>
    </row>
    <row r="46" spans="1:15" ht="15" customHeight="1">
      <c r="A46" s="22" t="s">
        <v>47</v>
      </c>
      <c r="B46" s="2">
        <f>SUM(B41:B45)</f>
        <v>447110</v>
      </c>
      <c r="C46" s="2">
        <f aca="true" t="shared" si="4" ref="C46:M46">SUM(C41:C45)</f>
        <v>12500</v>
      </c>
      <c r="D46" s="2">
        <f t="shared" si="4"/>
        <v>13107</v>
      </c>
      <c r="E46" s="2">
        <f t="shared" si="4"/>
        <v>27184</v>
      </c>
      <c r="F46" s="2">
        <f t="shared" si="4"/>
        <v>36126</v>
      </c>
      <c r="G46" s="2">
        <f t="shared" si="4"/>
        <v>19198</v>
      </c>
      <c r="H46" s="2">
        <f t="shared" si="4"/>
        <v>20905</v>
      </c>
      <c r="I46" s="2">
        <f t="shared" si="4"/>
        <v>9057</v>
      </c>
      <c r="J46" s="2">
        <f t="shared" si="4"/>
        <v>26322</v>
      </c>
      <c r="K46" s="2">
        <f t="shared" si="4"/>
        <v>4914</v>
      </c>
      <c r="L46" s="2">
        <f t="shared" si="4"/>
        <v>119290</v>
      </c>
      <c r="M46" s="2">
        <f t="shared" si="4"/>
        <v>59297</v>
      </c>
      <c r="N46" s="2">
        <f>SUM(N41:N45)</f>
        <v>91664</v>
      </c>
      <c r="O46" s="2">
        <f>SUM(O41:O45)</f>
        <v>7546</v>
      </c>
    </row>
    <row r="48" ht="12">
      <c r="A48" s="19" t="s">
        <v>49</v>
      </c>
    </row>
    <row r="49" spans="1:15" ht="24">
      <c r="A49" s="21"/>
      <c r="B49" s="22" t="s">
        <v>28</v>
      </c>
      <c r="C49" s="22" t="s">
        <v>29</v>
      </c>
      <c r="D49" s="23" t="s">
        <v>30</v>
      </c>
      <c r="E49" s="23" t="s">
        <v>31</v>
      </c>
      <c r="F49" s="23" t="s">
        <v>32</v>
      </c>
      <c r="G49" s="23" t="s">
        <v>33</v>
      </c>
      <c r="H49" s="23" t="s">
        <v>34</v>
      </c>
      <c r="I49" s="22" t="s">
        <v>35</v>
      </c>
      <c r="J49" s="22" t="s">
        <v>36</v>
      </c>
      <c r="K49" s="22" t="s">
        <v>37</v>
      </c>
      <c r="L49" s="22" t="s">
        <v>38</v>
      </c>
      <c r="M49" s="23" t="s">
        <v>39</v>
      </c>
      <c r="N49" s="23" t="s">
        <v>40</v>
      </c>
      <c r="O49" s="24" t="s">
        <v>41</v>
      </c>
    </row>
    <row r="50" spans="1:15" ht="15" customHeight="1">
      <c r="A50" s="21" t="s">
        <v>42</v>
      </c>
      <c r="B50" s="1">
        <f>SUM(C50:O50)</f>
        <v>124028</v>
      </c>
      <c r="C50" s="25">
        <v>3807</v>
      </c>
      <c r="D50" s="25">
        <v>4558</v>
      </c>
      <c r="E50" s="25">
        <v>8443</v>
      </c>
      <c r="F50" s="25">
        <v>11383</v>
      </c>
      <c r="G50" s="25">
        <v>5965</v>
      </c>
      <c r="H50" s="25">
        <v>6355</v>
      </c>
      <c r="I50" s="25">
        <v>2925</v>
      </c>
      <c r="J50" s="25">
        <v>6923</v>
      </c>
      <c r="K50" s="25">
        <v>1511</v>
      </c>
      <c r="L50" s="25">
        <v>29199</v>
      </c>
      <c r="M50" s="25">
        <v>19702</v>
      </c>
      <c r="N50" s="25">
        <v>22094</v>
      </c>
      <c r="O50" s="25">
        <v>1163</v>
      </c>
    </row>
    <row r="51" spans="1:15" ht="15" customHeight="1">
      <c r="A51" s="21" t="s">
        <v>43</v>
      </c>
      <c r="B51" s="1">
        <f>SUM(C51:O51)</f>
        <v>139930</v>
      </c>
      <c r="C51" s="25">
        <v>3722</v>
      </c>
      <c r="D51" s="25">
        <v>3710</v>
      </c>
      <c r="E51" s="25">
        <v>8189</v>
      </c>
      <c r="F51" s="25">
        <v>11968</v>
      </c>
      <c r="G51" s="25">
        <v>6706</v>
      </c>
      <c r="H51" s="25">
        <v>7483</v>
      </c>
      <c r="I51" s="25">
        <v>3199</v>
      </c>
      <c r="J51" s="25">
        <v>7745</v>
      </c>
      <c r="K51" s="25">
        <v>1839</v>
      </c>
      <c r="L51" s="25">
        <v>39938</v>
      </c>
      <c r="M51" s="25">
        <v>14644</v>
      </c>
      <c r="N51" s="25">
        <v>26668</v>
      </c>
      <c r="O51" s="25">
        <v>4119</v>
      </c>
    </row>
    <row r="52" spans="1:15" ht="15" customHeight="1">
      <c r="A52" s="21" t="s">
        <v>44</v>
      </c>
      <c r="B52" s="1">
        <f>SUM(C52:O52)</f>
        <v>88882</v>
      </c>
      <c r="C52" s="25">
        <v>2383</v>
      </c>
      <c r="D52" s="25">
        <v>2481</v>
      </c>
      <c r="E52" s="25">
        <v>5786</v>
      </c>
      <c r="F52" s="25">
        <v>7108</v>
      </c>
      <c r="G52" s="25">
        <v>3405</v>
      </c>
      <c r="H52" s="25">
        <v>3320</v>
      </c>
      <c r="I52" s="25">
        <v>1415</v>
      </c>
      <c r="J52" s="25">
        <v>6768</v>
      </c>
      <c r="K52" s="25">
        <v>847</v>
      </c>
      <c r="L52" s="25">
        <v>23638</v>
      </c>
      <c r="M52" s="25">
        <v>13064</v>
      </c>
      <c r="N52" s="25">
        <v>17708</v>
      </c>
      <c r="O52" s="25">
        <v>959</v>
      </c>
    </row>
    <row r="53" spans="1:15" ht="15" customHeight="1">
      <c r="A53" s="21" t="s">
        <v>45</v>
      </c>
      <c r="B53" s="1">
        <f>SUM(C53:O53)</f>
        <v>85462</v>
      </c>
      <c r="C53" s="25">
        <v>2383</v>
      </c>
      <c r="D53" s="25">
        <v>2200</v>
      </c>
      <c r="E53" s="25">
        <v>4314</v>
      </c>
      <c r="F53" s="25">
        <v>5120</v>
      </c>
      <c r="G53" s="25">
        <v>2819</v>
      </c>
      <c r="H53" s="25">
        <v>3349</v>
      </c>
      <c r="I53" s="25">
        <v>1489</v>
      </c>
      <c r="J53" s="25">
        <v>4365</v>
      </c>
      <c r="K53" s="25">
        <v>579</v>
      </c>
      <c r="L53" s="25">
        <v>24245</v>
      </c>
      <c r="M53" s="25">
        <v>12031</v>
      </c>
      <c r="N53" s="25">
        <v>21605</v>
      </c>
      <c r="O53" s="25">
        <v>963</v>
      </c>
    </row>
    <row r="54" spans="1:15" ht="15" customHeight="1">
      <c r="A54" s="21" t="s">
        <v>46</v>
      </c>
      <c r="B54" s="1">
        <f>SUM(C54:O54)</f>
        <v>21790</v>
      </c>
      <c r="C54" s="25">
        <v>480</v>
      </c>
      <c r="D54" s="25">
        <v>502</v>
      </c>
      <c r="E54" s="25">
        <v>912</v>
      </c>
      <c r="F54" s="25">
        <v>1592</v>
      </c>
      <c r="G54" s="25">
        <v>929</v>
      </c>
      <c r="H54" s="25">
        <v>1148</v>
      </c>
      <c r="I54" s="25">
        <v>330</v>
      </c>
      <c r="J54" s="25">
        <v>1488</v>
      </c>
      <c r="K54" s="25">
        <v>244</v>
      </c>
      <c r="L54" s="25">
        <v>5532</v>
      </c>
      <c r="M54" s="25">
        <v>1354</v>
      </c>
      <c r="N54" s="25">
        <v>6740</v>
      </c>
      <c r="O54" s="25">
        <v>539</v>
      </c>
    </row>
    <row r="55" spans="1:15" ht="15" customHeight="1">
      <c r="A55" s="22" t="s">
        <v>47</v>
      </c>
      <c r="B55" s="2">
        <f>SUM(B50:B54)</f>
        <v>460092</v>
      </c>
      <c r="C55" s="2">
        <f aca="true" t="shared" si="5" ref="C55:M55">SUM(C50:C54)</f>
        <v>12775</v>
      </c>
      <c r="D55" s="2">
        <f t="shared" si="5"/>
        <v>13451</v>
      </c>
      <c r="E55" s="2">
        <f t="shared" si="5"/>
        <v>27644</v>
      </c>
      <c r="F55" s="2">
        <f t="shared" si="5"/>
        <v>37171</v>
      </c>
      <c r="G55" s="2">
        <f t="shared" si="5"/>
        <v>19824</v>
      </c>
      <c r="H55" s="2">
        <f t="shared" si="5"/>
        <v>21655</v>
      </c>
      <c r="I55" s="2">
        <f t="shared" si="5"/>
        <v>9358</v>
      </c>
      <c r="J55" s="2">
        <f t="shared" si="5"/>
        <v>27289</v>
      </c>
      <c r="K55" s="2">
        <f t="shared" si="5"/>
        <v>5020</v>
      </c>
      <c r="L55" s="2">
        <f t="shared" si="5"/>
        <v>122552</v>
      </c>
      <c r="M55" s="2">
        <f t="shared" si="5"/>
        <v>60795</v>
      </c>
      <c r="N55" s="2">
        <f>SUM(N50:N54)</f>
        <v>94815</v>
      </c>
      <c r="O55" s="2">
        <f>SUM(O50:O54)</f>
        <v>7743</v>
      </c>
    </row>
    <row r="57" ht="12">
      <c r="A57" s="19" t="s">
        <v>50</v>
      </c>
    </row>
    <row r="58" spans="1:15" ht="24">
      <c r="A58" s="21"/>
      <c r="B58" s="22" t="s">
        <v>28</v>
      </c>
      <c r="C58" s="22" t="s">
        <v>29</v>
      </c>
      <c r="D58" s="23" t="s">
        <v>30</v>
      </c>
      <c r="E58" s="23" t="s">
        <v>31</v>
      </c>
      <c r="F58" s="23" t="s">
        <v>32</v>
      </c>
      <c r="G58" s="23" t="s">
        <v>33</v>
      </c>
      <c r="H58" s="23" t="s">
        <v>34</v>
      </c>
      <c r="I58" s="22" t="s">
        <v>35</v>
      </c>
      <c r="J58" s="22" t="s">
        <v>36</v>
      </c>
      <c r="K58" s="22" t="s">
        <v>37</v>
      </c>
      <c r="L58" s="22" t="s">
        <v>38</v>
      </c>
      <c r="M58" s="23" t="s">
        <v>39</v>
      </c>
      <c r="N58" s="23" t="s">
        <v>40</v>
      </c>
      <c r="O58" s="24" t="s">
        <v>41</v>
      </c>
    </row>
    <row r="59" spans="1:15" ht="15" customHeight="1">
      <c r="A59" s="21" t="s">
        <v>42</v>
      </c>
      <c r="B59" s="1">
        <f>SUM(C59:O59)</f>
        <v>127726</v>
      </c>
      <c r="C59" s="25">
        <v>3889</v>
      </c>
      <c r="D59" s="25">
        <v>4659</v>
      </c>
      <c r="E59" s="25">
        <v>8602</v>
      </c>
      <c r="F59" s="25">
        <v>11712</v>
      </c>
      <c r="G59" s="25">
        <v>6160</v>
      </c>
      <c r="H59" s="25">
        <v>6593</v>
      </c>
      <c r="I59" s="25">
        <v>3020</v>
      </c>
      <c r="J59" s="25">
        <v>7096</v>
      </c>
      <c r="K59" s="25">
        <v>1545</v>
      </c>
      <c r="L59" s="25">
        <v>30155</v>
      </c>
      <c r="M59" s="25">
        <v>20124</v>
      </c>
      <c r="N59" s="25">
        <v>22929</v>
      </c>
      <c r="O59" s="25">
        <v>1242</v>
      </c>
    </row>
    <row r="60" spans="1:15" ht="15" customHeight="1">
      <c r="A60" s="21" t="s">
        <v>43</v>
      </c>
      <c r="B60" s="1">
        <f>SUM(C60:O60)</f>
        <v>141794</v>
      </c>
      <c r="C60" s="25">
        <v>3755</v>
      </c>
      <c r="D60" s="25">
        <v>3742</v>
      </c>
      <c r="E60" s="25">
        <v>8289</v>
      </c>
      <c r="F60" s="25">
        <v>11853</v>
      </c>
      <c r="G60" s="25">
        <v>6622</v>
      </c>
      <c r="H60" s="25">
        <v>7657</v>
      </c>
      <c r="I60" s="25">
        <v>3275</v>
      </c>
      <c r="J60" s="25">
        <v>7972</v>
      </c>
      <c r="K60" s="25">
        <v>1835</v>
      </c>
      <c r="L60" s="25">
        <v>40853</v>
      </c>
      <c r="M60" s="25">
        <v>14881</v>
      </c>
      <c r="N60" s="25">
        <v>26886</v>
      </c>
      <c r="O60" s="25">
        <v>4174</v>
      </c>
    </row>
    <row r="61" spans="1:15" ht="15" customHeight="1">
      <c r="A61" s="21" t="s">
        <v>44</v>
      </c>
      <c r="B61" s="1">
        <f>SUM(C61:O61)</f>
        <v>90741</v>
      </c>
      <c r="C61" s="25">
        <v>2401</v>
      </c>
      <c r="D61" s="25">
        <v>2505</v>
      </c>
      <c r="E61" s="25">
        <v>5878</v>
      </c>
      <c r="F61" s="25">
        <v>7200</v>
      </c>
      <c r="G61" s="25">
        <v>3473</v>
      </c>
      <c r="H61" s="25">
        <v>3419</v>
      </c>
      <c r="I61" s="25">
        <v>1471</v>
      </c>
      <c r="J61" s="25">
        <v>6896</v>
      </c>
      <c r="K61" s="25">
        <v>851</v>
      </c>
      <c r="L61" s="25">
        <v>24066</v>
      </c>
      <c r="M61" s="25">
        <v>13364</v>
      </c>
      <c r="N61" s="25">
        <v>18156</v>
      </c>
      <c r="O61" s="25">
        <v>1061</v>
      </c>
    </row>
    <row r="62" spans="1:15" ht="15" customHeight="1">
      <c r="A62" s="21" t="s">
        <v>45</v>
      </c>
      <c r="B62" s="1">
        <f>SUM(C62:O62)</f>
        <v>87023</v>
      </c>
      <c r="C62" s="25">
        <v>2422</v>
      </c>
      <c r="D62" s="25">
        <v>2219</v>
      </c>
      <c r="E62" s="25">
        <v>4347</v>
      </c>
      <c r="F62" s="25">
        <v>5230</v>
      </c>
      <c r="G62" s="25">
        <v>2886</v>
      </c>
      <c r="H62" s="25">
        <v>3448</v>
      </c>
      <c r="I62" s="25">
        <v>1538</v>
      </c>
      <c r="J62" s="25">
        <v>4534</v>
      </c>
      <c r="K62" s="25">
        <v>595</v>
      </c>
      <c r="L62" s="25">
        <v>24673</v>
      </c>
      <c r="M62" s="25">
        <v>12283</v>
      </c>
      <c r="N62" s="25">
        <v>21863</v>
      </c>
      <c r="O62" s="25">
        <v>985</v>
      </c>
    </row>
    <row r="63" spans="1:15" ht="15" customHeight="1">
      <c r="A63" s="21" t="s">
        <v>46</v>
      </c>
      <c r="B63" s="1">
        <f>SUM(C63:O63)</f>
        <v>22286</v>
      </c>
      <c r="C63" s="25">
        <v>490</v>
      </c>
      <c r="D63" s="25">
        <v>510</v>
      </c>
      <c r="E63" s="25">
        <v>903</v>
      </c>
      <c r="F63" s="25">
        <v>1563</v>
      </c>
      <c r="G63" s="25">
        <v>971</v>
      </c>
      <c r="H63" s="25">
        <v>1199</v>
      </c>
      <c r="I63" s="25">
        <v>348</v>
      </c>
      <c r="J63" s="25">
        <v>1556</v>
      </c>
      <c r="K63" s="25">
        <v>247</v>
      </c>
      <c r="L63" s="25">
        <v>5654</v>
      </c>
      <c r="M63" s="25">
        <v>1423</v>
      </c>
      <c r="N63" s="25">
        <v>6868</v>
      </c>
      <c r="O63" s="25">
        <v>554</v>
      </c>
    </row>
    <row r="64" spans="1:15" ht="15" customHeight="1">
      <c r="A64" s="22" t="s">
        <v>47</v>
      </c>
      <c r="B64" s="2">
        <f>SUM(B59:B63)</f>
        <v>469570</v>
      </c>
      <c r="C64" s="2">
        <f aca="true" t="shared" si="6" ref="C64:M64">SUM(C59:C63)</f>
        <v>12957</v>
      </c>
      <c r="D64" s="2">
        <f t="shared" si="6"/>
        <v>13635</v>
      </c>
      <c r="E64" s="2">
        <f t="shared" si="6"/>
        <v>28019</v>
      </c>
      <c r="F64" s="2">
        <f t="shared" si="6"/>
        <v>37558</v>
      </c>
      <c r="G64" s="2">
        <f t="shared" si="6"/>
        <v>20112</v>
      </c>
      <c r="H64" s="2">
        <f t="shared" si="6"/>
        <v>22316</v>
      </c>
      <c r="I64" s="2">
        <f t="shared" si="6"/>
        <v>9652</v>
      </c>
      <c r="J64" s="2">
        <f t="shared" si="6"/>
        <v>28054</v>
      </c>
      <c r="K64" s="2">
        <f t="shared" si="6"/>
        <v>5073</v>
      </c>
      <c r="L64" s="2">
        <f t="shared" si="6"/>
        <v>125401</v>
      </c>
      <c r="M64" s="2">
        <f t="shared" si="6"/>
        <v>62075</v>
      </c>
      <c r="N64" s="2">
        <f>SUM(N59:N63)</f>
        <v>96702</v>
      </c>
      <c r="O64" s="2">
        <f>SUM(O59:O63)</f>
        <v>8016</v>
      </c>
    </row>
    <row r="66" ht="12">
      <c r="A66" s="19" t="s">
        <v>51</v>
      </c>
    </row>
    <row r="67" spans="1:15" ht="24">
      <c r="A67" s="21"/>
      <c r="B67" s="22" t="s">
        <v>28</v>
      </c>
      <c r="C67" s="22" t="s">
        <v>29</v>
      </c>
      <c r="D67" s="23" t="s">
        <v>30</v>
      </c>
      <c r="E67" s="23" t="s">
        <v>31</v>
      </c>
      <c r="F67" s="23" t="s">
        <v>32</v>
      </c>
      <c r="G67" s="23" t="s">
        <v>33</v>
      </c>
      <c r="H67" s="23" t="s">
        <v>34</v>
      </c>
      <c r="I67" s="22" t="s">
        <v>35</v>
      </c>
      <c r="J67" s="22" t="s">
        <v>36</v>
      </c>
      <c r="K67" s="22" t="s">
        <v>37</v>
      </c>
      <c r="L67" s="22" t="s">
        <v>38</v>
      </c>
      <c r="M67" s="23" t="s">
        <v>39</v>
      </c>
      <c r="N67" s="23" t="s">
        <v>40</v>
      </c>
      <c r="O67" s="24" t="s">
        <v>41</v>
      </c>
    </row>
    <row r="68" spans="1:15" ht="15" customHeight="1">
      <c r="A68" s="21" t="s">
        <v>42</v>
      </c>
      <c r="B68" s="1">
        <f>SUM(C68:O68)</f>
        <v>131870</v>
      </c>
      <c r="C68" s="25">
        <v>3957</v>
      </c>
      <c r="D68" s="25">
        <v>4760</v>
      </c>
      <c r="E68" s="25">
        <v>8815</v>
      </c>
      <c r="F68" s="25">
        <v>12097</v>
      </c>
      <c r="G68" s="25">
        <v>6329</v>
      </c>
      <c r="H68" s="25">
        <v>6797</v>
      </c>
      <c r="I68" s="25">
        <v>3113</v>
      </c>
      <c r="J68" s="25">
        <v>7280</v>
      </c>
      <c r="K68" s="25">
        <v>1583</v>
      </c>
      <c r="L68" s="25">
        <v>31145</v>
      </c>
      <c r="M68" s="25">
        <v>20807</v>
      </c>
      <c r="N68" s="25">
        <v>23824</v>
      </c>
      <c r="O68" s="25">
        <v>1363</v>
      </c>
    </row>
    <row r="69" spans="1:15" ht="15" customHeight="1">
      <c r="A69" s="21" t="s">
        <v>43</v>
      </c>
      <c r="B69" s="1">
        <f>SUM(C69:O69)</f>
        <v>144469</v>
      </c>
      <c r="C69" s="25">
        <v>3788</v>
      </c>
      <c r="D69" s="25">
        <v>3805</v>
      </c>
      <c r="E69" s="25">
        <v>8308</v>
      </c>
      <c r="F69" s="25">
        <v>11918</v>
      </c>
      <c r="G69" s="25">
        <v>6697</v>
      </c>
      <c r="H69" s="25">
        <v>7829</v>
      </c>
      <c r="I69" s="25">
        <v>3322</v>
      </c>
      <c r="J69" s="25">
        <v>8128</v>
      </c>
      <c r="K69" s="25">
        <v>1843</v>
      </c>
      <c r="L69" s="25">
        <v>41760</v>
      </c>
      <c r="M69" s="25">
        <v>15143</v>
      </c>
      <c r="N69" s="25">
        <v>27723</v>
      </c>
      <c r="O69" s="25">
        <v>4205</v>
      </c>
    </row>
    <row r="70" spans="1:15" ht="15" customHeight="1">
      <c r="A70" s="21" t="s">
        <v>44</v>
      </c>
      <c r="B70" s="1">
        <f>SUM(C70:O70)</f>
        <v>92556</v>
      </c>
      <c r="C70" s="25">
        <v>2404</v>
      </c>
      <c r="D70" s="25">
        <v>2547</v>
      </c>
      <c r="E70" s="25">
        <v>5891</v>
      </c>
      <c r="F70" s="25">
        <v>7314</v>
      </c>
      <c r="G70" s="25">
        <v>3533</v>
      </c>
      <c r="H70" s="25">
        <v>3479</v>
      </c>
      <c r="I70" s="25">
        <v>1489</v>
      </c>
      <c r="J70" s="25">
        <v>6969</v>
      </c>
      <c r="K70" s="25">
        <v>861</v>
      </c>
      <c r="L70" s="25">
        <v>24527</v>
      </c>
      <c r="M70" s="25">
        <v>13670</v>
      </c>
      <c r="N70" s="25">
        <v>18710</v>
      </c>
      <c r="O70" s="25">
        <v>1162</v>
      </c>
    </row>
    <row r="71" spans="1:15" ht="15" customHeight="1">
      <c r="A71" s="21" t="s">
        <v>45</v>
      </c>
      <c r="B71" s="1">
        <f>SUM(C71:O71)</f>
        <v>88275</v>
      </c>
      <c r="C71" s="25">
        <v>2452</v>
      </c>
      <c r="D71" s="25">
        <v>2269</v>
      </c>
      <c r="E71" s="25">
        <v>4368</v>
      </c>
      <c r="F71" s="25">
        <v>5268</v>
      </c>
      <c r="G71" s="25">
        <v>2960</v>
      </c>
      <c r="H71" s="25">
        <v>3555</v>
      </c>
      <c r="I71" s="25">
        <v>1556</v>
      </c>
      <c r="J71" s="25">
        <v>4760</v>
      </c>
      <c r="K71" s="25">
        <v>608</v>
      </c>
      <c r="L71" s="25">
        <v>24747</v>
      </c>
      <c r="M71" s="25">
        <v>12533</v>
      </c>
      <c r="N71" s="25">
        <v>22172</v>
      </c>
      <c r="O71" s="25">
        <v>1027</v>
      </c>
    </row>
    <row r="72" spans="1:15" ht="15" customHeight="1">
      <c r="A72" s="21" t="s">
        <v>46</v>
      </c>
      <c r="B72" s="1">
        <f>SUM(C72:O72)</f>
        <v>22838</v>
      </c>
      <c r="C72" s="25">
        <v>454</v>
      </c>
      <c r="D72" s="25">
        <v>536</v>
      </c>
      <c r="E72" s="25">
        <v>930</v>
      </c>
      <c r="F72" s="25">
        <v>1629</v>
      </c>
      <c r="G72" s="25">
        <v>1023</v>
      </c>
      <c r="H72" s="25">
        <v>1236</v>
      </c>
      <c r="I72" s="25">
        <v>364</v>
      </c>
      <c r="J72" s="25">
        <v>1576</v>
      </c>
      <c r="K72" s="25">
        <v>249</v>
      </c>
      <c r="L72" s="25">
        <v>5740</v>
      </c>
      <c r="M72" s="25">
        <v>1489</v>
      </c>
      <c r="N72" s="25">
        <v>7038</v>
      </c>
      <c r="O72" s="25">
        <v>574</v>
      </c>
    </row>
    <row r="73" spans="1:15" ht="15" customHeight="1">
      <c r="A73" s="22" t="s">
        <v>47</v>
      </c>
      <c r="B73" s="2">
        <f>SUM(B68:B72)</f>
        <v>480008</v>
      </c>
      <c r="C73" s="2">
        <f aca="true" t="shared" si="7" ref="C73:M73">SUM(C68:C72)</f>
        <v>13055</v>
      </c>
      <c r="D73" s="2">
        <f t="shared" si="7"/>
        <v>13917</v>
      </c>
      <c r="E73" s="2">
        <f t="shared" si="7"/>
        <v>28312</v>
      </c>
      <c r="F73" s="2">
        <f t="shared" si="7"/>
        <v>38226</v>
      </c>
      <c r="G73" s="2">
        <f t="shared" si="7"/>
        <v>20542</v>
      </c>
      <c r="H73" s="2">
        <f t="shared" si="7"/>
        <v>22896</v>
      </c>
      <c r="I73" s="2">
        <f t="shared" si="7"/>
        <v>9844</v>
      </c>
      <c r="J73" s="2">
        <f t="shared" si="7"/>
        <v>28713</v>
      </c>
      <c r="K73" s="2">
        <f t="shared" si="7"/>
        <v>5144</v>
      </c>
      <c r="L73" s="2">
        <f t="shared" si="7"/>
        <v>127919</v>
      </c>
      <c r="M73" s="2">
        <f t="shared" si="7"/>
        <v>63642</v>
      </c>
      <c r="N73" s="2">
        <f>SUM(N68:N72)</f>
        <v>99467</v>
      </c>
      <c r="O73" s="2">
        <f>SUM(O68:O72)</f>
        <v>8331</v>
      </c>
    </row>
    <row r="75" ht="12">
      <c r="A75" s="19" t="s">
        <v>52</v>
      </c>
    </row>
    <row r="76" spans="1:15" ht="24">
      <c r="A76" s="21"/>
      <c r="B76" s="22" t="s">
        <v>28</v>
      </c>
      <c r="C76" s="22" t="s">
        <v>29</v>
      </c>
      <c r="D76" s="23" t="s">
        <v>30</v>
      </c>
      <c r="E76" s="23" t="s">
        <v>31</v>
      </c>
      <c r="F76" s="23" t="s">
        <v>32</v>
      </c>
      <c r="G76" s="23" t="s">
        <v>33</v>
      </c>
      <c r="H76" s="23" t="s">
        <v>34</v>
      </c>
      <c r="I76" s="22" t="s">
        <v>35</v>
      </c>
      <c r="J76" s="22" t="s">
        <v>36</v>
      </c>
      <c r="K76" s="22" t="s">
        <v>37</v>
      </c>
      <c r="L76" s="22" t="s">
        <v>38</v>
      </c>
      <c r="M76" s="23" t="s">
        <v>39</v>
      </c>
      <c r="N76" s="23" t="s">
        <v>40</v>
      </c>
      <c r="O76" s="24" t="s">
        <v>41</v>
      </c>
    </row>
    <row r="77" spans="1:15" ht="15" customHeight="1">
      <c r="A77" s="21" t="s">
        <v>42</v>
      </c>
      <c r="B77" s="1">
        <f>SUM(C77:O77)</f>
        <v>136082</v>
      </c>
      <c r="C77" s="25">
        <v>4033</v>
      </c>
      <c r="D77" s="25">
        <v>4868</v>
      </c>
      <c r="E77" s="25">
        <v>9040</v>
      </c>
      <c r="F77" s="25">
        <v>12456</v>
      </c>
      <c r="G77" s="25">
        <v>6540</v>
      </c>
      <c r="H77" s="25">
        <v>7082</v>
      </c>
      <c r="I77" s="25">
        <v>3227</v>
      </c>
      <c r="J77" s="25">
        <v>7484</v>
      </c>
      <c r="K77" s="25">
        <v>1613</v>
      </c>
      <c r="L77" s="25">
        <f>13978+18008+5</f>
        <v>31991</v>
      </c>
      <c r="M77" s="25">
        <v>21546</v>
      </c>
      <c r="N77" s="25">
        <v>24778</v>
      </c>
      <c r="O77" s="25">
        <v>1424</v>
      </c>
    </row>
    <row r="78" spans="1:15" ht="15" customHeight="1">
      <c r="A78" s="21" t="s">
        <v>43</v>
      </c>
      <c r="B78" s="1">
        <f>SUM(C78:O78)</f>
        <v>146896</v>
      </c>
      <c r="C78" s="25">
        <v>3837</v>
      </c>
      <c r="D78" s="25">
        <v>3856</v>
      </c>
      <c r="E78" s="25">
        <v>8333</v>
      </c>
      <c r="F78" s="25">
        <v>11960</v>
      </c>
      <c r="G78" s="25">
        <v>6881</v>
      </c>
      <c r="H78" s="25">
        <v>7766</v>
      </c>
      <c r="I78" s="25">
        <v>3248</v>
      </c>
      <c r="J78" s="25">
        <v>8234</v>
      </c>
      <c r="K78" s="25">
        <v>1853</v>
      </c>
      <c r="L78" s="25">
        <f>16404+26240+1</f>
        <v>42645</v>
      </c>
      <c r="M78" s="25">
        <v>15446</v>
      </c>
      <c r="N78" s="25">
        <v>28600</v>
      </c>
      <c r="O78" s="25">
        <v>4237</v>
      </c>
    </row>
    <row r="79" spans="1:15" ht="15" customHeight="1">
      <c r="A79" s="21" t="s">
        <v>44</v>
      </c>
      <c r="B79" s="1">
        <f>SUM(C79:O79)</f>
        <v>94652</v>
      </c>
      <c r="C79" s="25">
        <v>2425</v>
      </c>
      <c r="D79" s="25">
        <v>2738</v>
      </c>
      <c r="E79" s="25">
        <v>5964</v>
      </c>
      <c r="F79" s="25">
        <v>7395</v>
      </c>
      <c r="G79" s="25">
        <v>3590</v>
      </c>
      <c r="H79" s="25">
        <v>3562</v>
      </c>
      <c r="I79" s="25">
        <v>1505</v>
      </c>
      <c r="J79" s="25">
        <v>7043</v>
      </c>
      <c r="K79" s="25">
        <v>873</v>
      </c>
      <c r="L79" s="25">
        <v>25012</v>
      </c>
      <c r="M79" s="25">
        <v>14004</v>
      </c>
      <c r="N79" s="25">
        <v>19297</v>
      </c>
      <c r="O79" s="25">
        <v>1244</v>
      </c>
    </row>
    <row r="80" spans="1:15" ht="15" customHeight="1">
      <c r="A80" s="21" t="s">
        <v>45</v>
      </c>
      <c r="B80" s="1">
        <f>SUM(C80:O80)</f>
        <v>90009</v>
      </c>
      <c r="C80" s="25">
        <v>2479</v>
      </c>
      <c r="D80" s="25">
        <v>2316</v>
      </c>
      <c r="E80" s="25">
        <v>4402</v>
      </c>
      <c r="F80" s="25">
        <v>5368</v>
      </c>
      <c r="G80" s="25">
        <v>3036</v>
      </c>
      <c r="H80" s="25">
        <v>3663</v>
      </c>
      <c r="I80" s="25">
        <v>1592</v>
      </c>
      <c r="J80" s="25">
        <v>4826</v>
      </c>
      <c r="K80" s="25">
        <v>618</v>
      </c>
      <c r="L80" s="25">
        <v>25012</v>
      </c>
      <c r="M80" s="25">
        <v>12798</v>
      </c>
      <c r="N80" s="25">
        <v>22840</v>
      </c>
      <c r="O80" s="25">
        <v>1059</v>
      </c>
    </row>
    <row r="81" spans="1:15" ht="15" customHeight="1">
      <c r="A81" s="21" t="s">
        <v>46</v>
      </c>
      <c r="B81" s="1">
        <f>SUM(C81:O81)</f>
        <v>23523</v>
      </c>
      <c r="C81" s="25">
        <v>464</v>
      </c>
      <c r="D81" s="25">
        <f>563+1</f>
        <v>564</v>
      </c>
      <c r="E81" s="25">
        <v>957</v>
      </c>
      <c r="F81" s="25">
        <v>1687</v>
      </c>
      <c r="G81" s="25">
        <v>1078</v>
      </c>
      <c r="H81" s="25">
        <v>1281</v>
      </c>
      <c r="I81" s="25">
        <v>378</v>
      </c>
      <c r="J81" s="25">
        <v>1623</v>
      </c>
      <c r="K81" s="25">
        <v>255</v>
      </c>
      <c r="L81" s="25">
        <f>5767+7</f>
        <v>5774</v>
      </c>
      <c r="M81" s="25">
        <f>1582+1</f>
        <v>1583</v>
      </c>
      <c r="N81" s="25">
        <v>7285</v>
      </c>
      <c r="O81" s="25">
        <v>594</v>
      </c>
    </row>
    <row r="82" spans="1:15" ht="15" customHeight="1">
      <c r="A82" s="22" t="s">
        <v>47</v>
      </c>
      <c r="B82" s="2">
        <f>SUM(B77:B81)</f>
        <v>491162</v>
      </c>
      <c r="C82" s="2">
        <f aca="true" t="shared" si="8" ref="C82:M82">SUM(C77:C81)</f>
        <v>13238</v>
      </c>
      <c r="D82" s="2">
        <f t="shared" si="8"/>
        <v>14342</v>
      </c>
      <c r="E82" s="2">
        <f t="shared" si="8"/>
        <v>28696</v>
      </c>
      <c r="F82" s="2">
        <f t="shared" si="8"/>
        <v>38866</v>
      </c>
      <c r="G82" s="2">
        <f t="shared" si="8"/>
        <v>21125</v>
      </c>
      <c r="H82" s="2">
        <f t="shared" si="8"/>
        <v>23354</v>
      </c>
      <c r="I82" s="2">
        <f t="shared" si="8"/>
        <v>9950</v>
      </c>
      <c r="J82" s="2">
        <f t="shared" si="8"/>
        <v>29210</v>
      </c>
      <c r="K82" s="2">
        <f t="shared" si="8"/>
        <v>5212</v>
      </c>
      <c r="L82" s="2">
        <f t="shared" si="8"/>
        <v>130434</v>
      </c>
      <c r="M82" s="2">
        <f t="shared" si="8"/>
        <v>65377</v>
      </c>
      <c r="N82" s="2">
        <f>SUM(N77:N81)</f>
        <v>102800</v>
      </c>
      <c r="O82" s="2">
        <f>SUM(O77:O81)</f>
        <v>8558</v>
      </c>
    </row>
    <row r="84" ht="12">
      <c r="A84" s="19" t="s">
        <v>53</v>
      </c>
    </row>
    <row r="85" spans="1:15" ht="24">
      <c r="A85" s="21"/>
      <c r="B85" s="22" t="s">
        <v>28</v>
      </c>
      <c r="C85" s="22" t="s">
        <v>29</v>
      </c>
      <c r="D85" s="23" t="s">
        <v>30</v>
      </c>
      <c r="E85" s="23" t="s">
        <v>31</v>
      </c>
      <c r="F85" s="23" t="s">
        <v>32</v>
      </c>
      <c r="G85" s="23" t="s">
        <v>33</v>
      </c>
      <c r="H85" s="23" t="s">
        <v>34</v>
      </c>
      <c r="I85" s="22" t="s">
        <v>35</v>
      </c>
      <c r="J85" s="22" t="s">
        <v>36</v>
      </c>
      <c r="K85" s="22" t="s">
        <v>37</v>
      </c>
      <c r="L85" s="22" t="s">
        <v>38</v>
      </c>
      <c r="M85" s="23" t="s">
        <v>39</v>
      </c>
      <c r="N85" s="23" t="s">
        <v>40</v>
      </c>
      <c r="O85" s="24" t="s">
        <v>41</v>
      </c>
    </row>
    <row r="86" spans="1:15" ht="15" customHeight="1">
      <c r="A86" s="21" t="s">
        <v>42</v>
      </c>
      <c r="B86" s="1">
        <f>SUM(C86:O86)</f>
        <v>140206</v>
      </c>
      <c r="C86" s="25">
        <v>4125</v>
      </c>
      <c r="D86" s="25">
        <v>4998</v>
      </c>
      <c r="E86" s="25">
        <v>9288</v>
      </c>
      <c r="F86" s="25">
        <v>12839</v>
      </c>
      <c r="G86" s="25">
        <v>6737</v>
      </c>
      <c r="H86" s="25">
        <v>7311</v>
      </c>
      <c r="I86" s="25">
        <v>3357</v>
      </c>
      <c r="J86" s="25">
        <v>7783</v>
      </c>
      <c r="K86" s="25">
        <v>1654</v>
      </c>
      <c r="L86" s="25">
        <v>32884</v>
      </c>
      <c r="M86" s="25">
        <v>22097</v>
      </c>
      <c r="N86" s="25">
        <v>25664</v>
      </c>
      <c r="O86" s="25">
        <v>1469</v>
      </c>
    </row>
    <row r="87" spans="1:15" ht="15" customHeight="1">
      <c r="A87" s="21" t="s">
        <v>43</v>
      </c>
      <c r="B87" s="1">
        <f>SUM(C87:O87)</f>
        <v>149191</v>
      </c>
      <c r="C87" s="25">
        <v>3890</v>
      </c>
      <c r="D87" s="25">
        <v>3919</v>
      </c>
      <c r="E87" s="25">
        <v>8389</v>
      </c>
      <c r="F87" s="25">
        <v>11885</v>
      </c>
      <c r="G87" s="25">
        <v>6935</v>
      </c>
      <c r="H87" s="25">
        <v>7742</v>
      </c>
      <c r="I87" s="25">
        <v>3307</v>
      </c>
      <c r="J87" s="25">
        <v>8376</v>
      </c>
      <c r="K87" s="25">
        <v>1861</v>
      </c>
      <c r="L87" s="25">
        <v>43420</v>
      </c>
      <c r="M87" s="25">
        <v>15699</v>
      </c>
      <c r="N87" s="25">
        <v>29497</v>
      </c>
      <c r="O87" s="25">
        <v>4271</v>
      </c>
    </row>
    <row r="88" spans="1:15" ht="15" customHeight="1">
      <c r="A88" s="21" t="s">
        <v>44</v>
      </c>
      <c r="B88" s="1">
        <f>SUM(C88:O88)</f>
        <v>96451</v>
      </c>
      <c r="C88" s="25">
        <v>2434</v>
      </c>
      <c r="D88" s="25">
        <v>2787</v>
      </c>
      <c r="E88" s="25">
        <v>6025</v>
      </c>
      <c r="F88" s="25">
        <v>7472</v>
      </c>
      <c r="G88" s="25">
        <v>3672</v>
      </c>
      <c r="H88" s="25">
        <v>3668</v>
      </c>
      <c r="I88" s="25">
        <v>1552</v>
      </c>
      <c r="J88" s="25">
        <v>7128</v>
      </c>
      <c r="K88" s="25">
        <v>882</v>
      </c>
      <c r="L88" s="25">
        <v>25360</v>
      </c>
      <c r="M88" s="25">
        <v>14295</v>
      </c>
      <c r="N88" s="25">
        <v>19881</v>
      </c>
      <c r="O88" s="25">
        <v>1295</v>
      </c>
    </row>
    <row r="89" spans="1:15" ht="15" customHeight="1">
      <c r="A89" s="21" t="s">
        <v>45</v>
      </c>
      <c r="B89" s="1">
        <f>SUM(C89:O89)</f>
        <v>91687</v>
      </c>
      <c r="C89" s="25">
        <v>2483</v>
      </c>
      <c r="D89" s="25">
        <v>2373</v>
      </c>
      <c r="E89" s="25">
        <v>4432</v>
      </c>
      <c r="F89" s="25">
        <v>5449</v>
      </c>
      <c r="G89" s="25">
        <v>3088</v>
      </c>
      <c r="H89" s="25">
        <v>3757</v>
      </c>
      <c r="I89" s="25">
        <v>1611</v>
      </c>
      <c r="J89" s="25">
        <v>4891</v>
      </c>
      <c r="K89" s="25">
        <v>624</v>
      </c>
      <c r="L89" s="25">
        <v>25362</v>
      </c>
      <c r="M89" s="25">
        <v>13029</v>
      </c>
      <c r="N89" s="25">
        <v>23492</v>
      </c>
      <c r="O89" s="25">
        <v>1096</v>
      </c>
    </row>
    <row r="90" spans="1:15" ht="15" customHeight="1">
      <c r="A90" s="21" t="s">
        <v>46</v>
      </c>
      <c r="B90" s="1">
        <f>SUM(C90:O90)</f>
        <v>23838</v>
      </c>
      <c r="C90" s="25">
        <v>471</v>
      </c>
      <c r="D90" s="25">
        <v>578</v>
      </c>
      <c r="E90" s="25">
        <v>980</v>
      </c>
      <c r="F90" s="25">
        <v>1684</v>
      </c>
      <c r="G90" s="25">
        <v>1121</v>
      </c>
      <c r="H90" s="25">
        <v>1321</v>
      </c>
      <c r="I90" s="25">
        <v>393</v>
      </c>
      <c r="J90" s="25">
        <v>1678</v>
      </c>
      <c r="K90" s="25">
        <v>257</v>
      </c>
      <c r="L90" s="25">
        <v>5734</v>
      </c>
      <c r="M90" s="25">
        <v>1667</v>
      </c>
      <c r="N90" s="25">
        <v>7341</v>
      </c>
      <c r="O90" s="25">
        <v>613</v>
      </c>
    </row>
    <row r="91" spans="1:15" ht="15" customHeight="1">
      <c r="A91" s="22" t="s">
        <v>47</v>
      </c>
      <c r="B91" s="2">
        <f>SUM(B86:B90)</f>
        <v>501373</v>
      </c>
      <c r="C91" s="2">
        <f aca="true" t="shared" si="9" ref="C91:M91">SUM(C86:C90)</f>
        <v>13403</v>
      </c>
      <c r="D91" s="2">
        <f t="shared" si="9"/>
        <v>14655</v>
      </c>
      <c r="E91" s="2">
        <f t="shared" si="9"/>
        <v>29114</v>
      </c>
      <c r="F91" s="2">
        <f t="shared" si="9"/>
        <v>39329</v>
      </c>
      <c r="G91" s="2">
        <f t="shared" si="9"/>
        <v>21553</v>
      </c>
      <c r="H91" s="2">
        <f t="shared" si="9"/>
        <v>23799</v>
      </c>
      <c r="I91" s="2">
        <f t="shared" si="9"/>
        <v>10220</v>
      </c>
      <c r="J91" s="2">
        <f t="shared" si="9"/>
        <v>29856</v>
      </c>
      <c r="K91" s="2">
        <f t="shared" si="9"/>
        <v>5278</v>
      </c>
      <c r="L91" s="2">
        <f t="shared" si="9"/>
        <v>132760</v>
      </c>
      <c r="M91" s="2">
        <f t="shared" si="9"/>
        <v>66787</v>
      </c>
      <c r="N91" s="2">
        <f>SUM(N86:N90)</f>
        <v>105875</v>
      </c>
      <c r="O91" s="2">
        <f>SUM(O86:O90)</f>
        <v>8744</v>
      </c>
    </row>
  </sheetData>
  <sheetProtection/>
  <printOptions/>
  <pageMargins left="0.5511811023622047" right="0.35433070866141736" top="0.2755905511811024" bottom="0.76" header="0.5511811023622047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2018-11-20T07:51:41Z</dcterms:modified>
  <cp:category/>
  <cp:version/>
  <cp:contentType/>
  <cp:contentStatus/>
</cp:coreProperties>
</file>