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320" windowHeight="11760" activeTab="0"/>
  </bookViews>
  <sheets>
    <sheet name="予算案" sheetId="1" r:id="rId1"/>
  </sheets>
  <definedNames/>
  <calcPr fullCalcOnLoad="1"/>
</workbook>
</file>

<file path=xl/sharedStrings.xml><?xml version="1.0" encoding="utf-8"?>
<sst xmlns="http://schemas.openxmlformats.org/spreadsheetml/2006/main" count="123" uniqueCount="119">
  <si>
    <t>敬老会費</t>
  </si>
  <si>
    <t>地区社                                           協助成金</t>
  </si>
  <si>
    <t>予　算　区　分</t>
  </si>
  <si>
    <t>負担金</t>
  </si>
  <si>
    <t>予備費</t>
  </si>
  <si>
    <t>自主財源</t>
  </si>
  <si>
    <t>小　計</t>
  </si>
  <si>
    <t>合　　計</t>
  </si>
  <si>
    <t>地域指導員</t>
  </si>
  <si>
    <t>繰越金</t>
  </si>
  <si>
    <t>ｹｱﾈｯﾄ・活動助成金</t>
  </si>
  <si>
    <t>交流ｾﾝﾀｰ管理者</t>
  </si>
  <si>
    <t>管理費</t>
  </si>
  <si>
    <t>合計</t>
  </si>
  <si>
    <t>(今後検討)</t>
  </si>
  <si>
    <t>費目</t>
  </si>
  <si>
    <t>（説明）</t>
  </si>
  <si>
    <t>事業別
合　計</t>
  </si>
  <si>
    <t>費目別
合　計</t>
  </si>
  <si>
    <t>繰入金/
その他収入
/利息等</t>
  </si>
  <si>
    <t>(3)社会福祉推進費</t>
  </si>
  <si>
    <t>(4)推進人件費</t>
  </si>
  <si>
    <t>(5)施設維持
管理費</t>
  </si>
  <si>
    <t>(6)事務局
準備費</t>
  </si>
  <si>
    <t>(7)地域事業
推進費</t>
  </si>
  <si>
    <t>(1)地域
づくり費</t>
  </si>
  <si>
    <t>(2)生涯学習
推進費</t>
  </si>
  <si>
    <t>公民館活動
交付金</t>
  </si>
  <si>
    <t>公民館維持
管理交付金</t>
  </si>
  <si>
    <t>交　付　金　会　計</t>
  </si>
  <si>
    <t>（単位：円）</t>
  </si>
  <si>
    <t>生涯学習/福祉活動ﾘｰﾀﾞｰ</t>
  </si>
  <si>
    <t>労働保険</t>
  </si>
  <si>
    <t>補助金/助成金等</t>
  </si>
  <si>
    <t>自ら学ぶ住民自治研修補助</t>
  </si>
  <si>
    <t>地域づくり部会費</t>
  </si>
  <si>
    <t>生涯学習部会費</t>
  </si>
  <si>
    <t>福祉子育て部会費</t>
  </si>
  <si>
    <t>後継ぎ対策委員会費</t>
  </si>
  <si>
    <t>管理費</t>
  </si>
  <si>
    <t>安全なまちづくり補助金/自主防災訓練補助金/活動助成金</t>
  </si>
  <si>
    <t>補助・負担金</t>
  </si>
  <si>
    <t>教育振興会</t>
  </si>
  <si>
    <t>各種団体補助</t>
  </si>
  <si>
    <t>防犯灯等補助</t>
  </si>
  <si>
    <t>福光協議会補助</t>
  </si>
  <si>
    <t>その他補助</t>
  </si>
  <si>
    <t>事業費</t>
  </si>
  <si>
    <t>塩硝の道事業</t>
  </si>
  <si>
    <t>五箇山塩硝鉄砲隊事業</t>
  </si>
  <si>
    <t>防災訓練事業</t>
  </si>
  <si>
    <t>田舎道場事業</t>
  </si>
  <si>
    <t>住民自治推進事業</t>
  </si>
  <si>
    <t>里山活性化委員会</t>
  </si>
  <si>
    <t>金沢湯涌福光同盟会</t>
  </si>
  <si>
    <t>福光地域連合会負担金</t>
  </si>
  <si>
    <t>南砺市連合会負担金</t>
  </si>
  <si>
    <t>レコードの会</t>
  </si>
  <si>
    <t>花いっぱい運動</t>
  </si>
  <si>
    <t>親善ソフトボール大会</t>
  </si>
  <si>
    <t>公民館内外大掃除</t>
  </si>
  <si>
    <t>納涼祭</t>
  </si>
  <si>
    <t>南部校区体育祭</t>
  </si>
  <si>
    <t>公民館祭</t>
  </si>
  <si>
    <t>クリスマス会</t>
  </si>
  <si>
    <t>麻雀大会</t>
  </si>
  <si>
    <t>研修旅行</t>
  </si>
  <si>
    <t>郷土料理教室</t>
  </si>
  <si>
    <t>健康麻雀教室</t>
  </si>
  <si>
    <t>花緑花壇等管理</t>
  </si>
  <si>
    <t>事業費</t>
  </si>
  <si>
    <t>敬老会</t>
  </si>
  <si>
    <t>サロン事業</t>
  </si>
  <si>
    <t>健康体操事業</t>
  </si>
  <si>
    <t>生活支援事業</t>
  </si>
  <si>
    <t>夏休み子ども教室</t>
  </si>
  <si>
    <t>夏休みお泊まり会</t>
  </si>
  <si>
    <t>冬休みお泊まり会</t>
  </si>
  <si>
    <t>春休み子ども教室</t>
  </si>
  <si>
    <t>調査費</t>
  </si>
  <si>
    <t>人件費</t>
  </si>
  <si>
    <t>事務局長給与</t>
  </si>
  <si>
    <t>地域指導員給与</t>
  </si>
  <si>
    <t>労働保険費</t>
  </si>
  <si>
    <t>役員手当</t>
  </si>
  <si>
    <t>会長・副会長手当</t>
  </si>
  <si>
    <t>部会長・副部会長手当</t>
  </si>
  <si>
    <t>会議研修会費</t>
  </si>
  <si>
    <t>総会費</t>
  </si>
  <si>
    <t>会議費</t>
  </si>
  <si>
    <t>事務費</t>
  </si>
  <si>
    <t>事務費</t>
  </si>
  <si>
    <t>事務費（コピー機）</t>
  </si>
  <si>
    <t>旅費</t>
  </si>
  <si>
    <t>保険料</t>
  </si>
  <si>
    <t>傷害保険料</t>
  </si>
  <si>
    <t>施設管理費</t>
  </si>
  <si>
    <t>電気料</t>
  </si>
  <si>
    <t>電話料</t>
  </si>
  <si>
    <t>ガス、灯油、上下水道料</t>
  </si>
  <si>
    <t>修繕料等</t>
  </si>
  <si>
    <t>研修費</t>
  </si>
  <si>
    <t>視察研修事業</t>
  </si>
  <si>
    <t>刀利未来事業</t>
  </si>
  <si>
    <t>備品調達費</t>
  </si>
  <si>
    <t>防犯事業</t>
  </si>
  <si>
    <t>世帯当り　　　　　　　　　　　　　　　　負担金　　　　　　　　　　　　　　(125世帯)</t>
  </si>
  <si>
    <t>繰出金</t>
  </si>
  <si>
    <t>各種募金</t>
  </si>
  <si>
    <t>ＨＰ管理費</t>
  </si>
  <si>
    <t>ＮＨＫ、ＴＳＴ利用料</t>
  </si>
  <si>
    <t>雑入</t>
  </si>
  <si>
    <t>寄付金/総会会費/公民館売上/利息等</t>
  </si>
  <si>
    <t xml:space="preserve">一　般　会　計  </t>
  </si>
  <si>
    <t>予算額</t>
  </si>
  <si>
    <t>決算額</t>
  </si>
  <si>
    <t>残額</t>
  </si>
  <si>
    <t>執行率</t>
  </si>
  <si>
    <t xml:space="preserve"> ○○地域づくり協議会　予算整理表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</si>
</sst>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ck">
        <color indexed="10"/>
      </right>
      <top style="hair"/>
      <bottom style="hair"/>
    </border>
    <border>
      <left style="thin"/>
      <right style="thick">
        <color indexed="10"/>
      </right>
      <top style="hair"/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ck">
        <color indexed="10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/>
      <top style="thin"/>
      <bottom style="hair"/>
    </border>
    <border>
      <left style="thin"/>
      <right style="thick">
        <color rgb="FF00B050"/>
      </right>
      <top style="thin"/>
      <bottom style="hair"/>
    </border>
    <border>
      <left style="thick">
        <color rgb="FF00B050"/>
      </left>
      <right style="thin"/>
      <top style="hair"/>
      <bottom style="hair"/>
    </border>
    <border>
      <left style="thin"/>
      <right style="thick">
        <color rgb="FF00B050"/>
      </right>
      <top style="hair"/>
      <bottom style="hair"/>
    </border>
    <border>
      <left style="thick">
        <color rgb="FF00B050"/>
      </left>
      <right style="thin"/>
      <top style="hair"/>
      <bottom style="thin"/>
    </border>
    <border>
      <left style="thin"/>
      <right style="thick">
        <color rgb="FF00B050"/>
      </right>
      <top style="hair"/>
      <bottom style="thin"/>
    </border>
    <border>
      <left style="thin"/>
      <right style="thin"/>
      <top style="thin"/>
      <bottom style="thick">
        <color rgb="FF00B050"/>
      </bottom>
    </border>
    <border>
      <left style="thin"/>
      <right style="thick">
        <color rgb="FF00B050"/>
      </right>
      <top style="thin"/>
      <bottom style="thick">
        <color rgb="FF00B05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n"/>
    </border>
    <border>
      <left>
        <color indexed="63"/>
      </left>
      <right>
        <color indexed="63"/>
      </right>
      <top style="thick">
        <color rgb="FF00B050"/>
      </top>
      <bottom style="thin"/>
    </border>
    <border>
      <left>
        <color indexed="63"/>
      </left>
      <right style="thick">
        <color rgb="FF00B050"/>
      </right>
      <top style="thick">
        <color rgb="FF00B05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ck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rgb="FF00B050"/>
      </left>
      <right style="thin"/>
      <top style="hair"/>
      <bottom>
        <color indexed="63"/>
      </bottom>
    </border>
    <border>
      <left style="thin"/>
      <right style="thick">
        <color rgb="FF00B050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ck">
        <color rgb="FF00B050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>
        <color indexed="10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rgb="FF00B050"/>
      </left>
      <right style="thin"/>
      <top>
        <color indexed="63"/>
      </top>
      <bottom style="hair"/>
    </border>
    <border>
      <left style="thin"/>
      <right style="thick">
        <color rgb="FF00B050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rgb="FF00B050"/>
      </left>
      <right style="thin"/>
      <top>
        <color indexed="63"/>
      </top>
      <bottom style="thin"/>
    </border>
    <border>
      <left style="thin"/>
      <right style="thick">
        <color rgb="FF00B050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rgb="FF00B050"/>
      </left>
      <right>
        <color indexed="63"/>
      </right>
      <top style="thin"/>
      <bottom style="thick">
        <color rgb="FF00B05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ck">
        <color rgb="FF00B050"/>
      </right>
      <top>
        <color indexed="63"/>
      </top>
      <bottom>
        <color indexed="63"/>
      </bottom>
    </border>
    <border>
      <left style="thick">
        <color rgb="FF00B050"/>
      </left>
      <right style="thin"/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hair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38" fontId="7" fillId="0" borderId="10" xfId="48" applyFont="1" applyBorder="1" applyAlignment="1">
      <alignment vertical="center" wrapText="1"/>
    </xf>
    <xf numFmtId="38" fontId="7" fillId="0" borderId="10" xfId="48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 wrapText="1"/>
    </xf>
    <xf numFmtId="38" fontId="9" fillId="0" borderId="26" xfId="48" applyFont="1" applyBorder="1" applyAlignment="1">
      <alignment vertical="center" wrapText="1"/>
    </xf>
    <xf numFmtId="38" fontId="9" fillId="0" borderId="27" xfId="48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4" xfId="48" applyFont="1" applyBorder="1" applyAlignment="1">
      <alignment vertical="center" wrapText="1"/>
    </xf>
    <xf numFmtId="38" fontId="7" fillId="0" borderId="34" xfId="48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8" fontId="7" fillId="0" borderId="35" xfId="48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40" xfId="48" applyFont="1" applyBorder="1" applyAlignment="1">
      <alignment vertical="center"/>
    </xf>
    <xf numFmtId="38" fontId="7" fillId="0" borderId="41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7" fillId="0" borderId="45" xfId="48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38" fontId="7" fillId="0" borderId="47" xfId="48" applyFont="1" applyBorder="1" applyAlignment="1">
      <alignment vertical="center"/>
    </xf>
    <xf numFmtId="38" fontId="7" fillId="0" borderId="48" xfId="48" applyFont="1" applyBorder="1" applyAlignment="1">
      <alignment vertical="center"/>
    </xf>
    <xf numFmtId="38" fontId="7" fillId="0" borderId="49" xfId="48" applyFont="1" applyBorder="1" applyAlignment="1">
      <alignment vertical="center"/>
    </xf>
    <xf numFmtId="38" fontId="7" fillId="0" borderId="50" xfId="48" applyFont="1" applyBorder="1" applyAlignment="1">
      <alignment vertical="center"/>
    </xf>
    <xf numFmtId="38" fontId="7" fillId="0" borderId="51" xfId="48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38" fontId="7" fillId="0" borderId="54" xfId="48" applyFont="1" applyBorder="1" applyAlignment="1">
      <alignment vertical="center"/>
    </xf>
    <xf numFmtId="38" fontId="7" fillId="0" borderId="55" xfId="48" applyFont="1" applyBorder="1" applyAlignment="1">
      <alignment vertical="center"/>
    </xf>
    <xf numFmtId="38" fontId="7" fillId="0" borderId="56" xfId="48" applyFont="1" applyBorder="1" applyAlignment="1">
      <alignment vertical="center"/>
    </xf>
    <xf numFmtId="38" fontId="7" fillId="0" borderId="57" xfId="48" applyFont="1" applyBorder="1" applyAlignment="1">
      <alignment vertical="center"/>
    </xf>
    <xf numFmtId="38" fontId="7" fillId="0" borderId="58" xfId="48" applyFont="1" applyBorder="1" applyAlignment="1">
      <alignment vertical="center"/>
    </xf>
    <xf numFmtId="38" fontId="7" fillId="0" borderId="59" xfId="48" applyFont="1" applyBorder="1" applyAlignment="1">
      <alignment vertical="center"/>
    </xf>
    <xf numFmtId="38" fontId="7" fillId="0" borderId="60" xfId="48" applyFont="1" applyBorder="1" applyAlignment="1">
      <alignment vertical="center"/>
    </xf>
    <xf numFmtId="38" fontId="7" fillId="0" borderId="50" xfId="48" applyFont="1" applyBorder="1" applyAlignment="1">
      <alignment vertical="center"/>
    </xf>
    <xf numFmtId="38" fontId="7" fillId="0" borderId="57" xfId="48" applyFont="1" applyBorder="1" applyAlignment="1">
      <alignment vertical="center"/>
    </xf>
    <xf numFmtId="38" fontId="7" fillId="0" borderId="61" xfId="48" applyFont="1" applyBorder="1" applyAlignment="1">
      <alignment vertical="center"/>
    </xf>
    <xf numFmtId="38" fontId="7" fillId="0" borderId="62" xfId="48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vertical="center" wrapText="1"/>
    </xf>
    <xf numFmtId="38" fontId="9" fillId="0" borderId="72" xfId="48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38" fontId="7" fillId="0" borderId="73" xfId="48" applyFont="1" applyBorder="1" applyAlignment="1">
      <alignment vertical="center"/>
    </xf>
    <xf numFmtId="38" fontId="7" fillId="0" borderId="74" xfId="48" applyFont="1" applyBorder="1" applyAlignment="1">
      <alignment vertical="center"/>
    </xf>
    <xf numFmtId="38" fontId="7" fillId="0" borderId="75" xfId="48" applyFont="1" applyBorder="1" applyAlignment="1">
      <alignment vertical="center"/>
    </xf>
    <xf numFmtId="38" fontId="7" fillId="0" borderId="76" xfId="48" applyFont="1" applyBorder="1" applyAlignment="1">
      <alignment vertical="center"/>
    </xf>
    <xf numFmtId="38" fontId="7" fillId="0" borderId="77" xfId="48" applyFont="1" applyBorder="1" applyAlignment="1">
      <alignment vertical="center"/>
    </xf>
    <xf numFmtId="38" fontId="7" fillId="0" borderId="78" xfId="48" applyFont="1" applyBorder="1" applyAlignment="1">
      <alignment vertical="center"/>
    </xf>
    <xf numFmtId="38" fontId="7" fillId="0" borderId="79" xfId="48" applyFont="1" applyBorder="1" applyAlignment="1">
      <alignment vertical="center"/>
    </xf>
    <xf numFmtId="38" fontId="7" fillId="0" borderId="80" xfId="48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38" fontId="7" fillId="0" borderId="81" xfId="48" applyFont="1" applyBorder="1" applyAlignment="1">
      <alignment vertical="center"/>
    </xf>
    <xf numFmtId="38" fontId="7" fillId="0" borderId="82" xfId="48" applyFont="1" applyBorder="1" applyAlignment="1">
      <alignment vertical="center"/>
    </xf>
    <xf numFmtId="0" fontId="7" fillId="0" borderId="74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38" fontId="7" fillId="0" borderId="84" xfId="48" applyFont="1" applyBorder="1" applyAlignment="1">
      <alignment vertical="center"/>
    </xf>
    <xf numFmtId="38" fontId="7" fillId="0" borderId="83" xfId="48" applyFont="1" applyBorder="1" applyAlignment="1">
      <alignment vertical="center"/>
    </xf>
    <xf numFmtId="38" fontId="7" fillId="0" borderId="85" xfId="48" applyFont="1" applyBorder="1" applyAlignment="1">
      <alignment vertical="center"/>
    </xf>
    <xf numFmtId="38" fontId="7" fillId="0" borderId="86" xfId="48" applyFont="1" applyBorder="1" applyAlignment="1">
      <alignment vertical="center"/>
    </xf>
    <xf numFmtId="38" fontId="7" fillId="0" borderId="87" xfId="48" applyFont="1" applyBorder="1" applyAlignment="1">
      <alignment vertical="center"/>
    </xf>
    <xf numFmtId="38" fontId="7" fillId="0" borderId="88" xfId="48" applyFont="1" applyBorder="1" applyAlignment="1">
      <alignment vertical="center"/>
    </xf>
    <xf numFmtId="38" fontId="7" fillId="0" borderId="89" xfId="48" applyFont="1" applyBorder="1" applyAlignment="1">
      <alignment vertical="center"/>
    </xf>
    <xf numFmtId="38" fontId="7" fillId="0" borderId="90" xfId="48" applyFont="1" applyBorder="1" applyAlignment="1">
      <alignment vertical="center"/>
    </xf>
    <xf numFmtId="38" fontId="7" fillId="0" borderId="58" xfId="48" applyFont="1" applyBorder="1" applyAlignment="1">
      <alignment vertical="center"/>
    </xf>
    <xf numFmtId="38" fontId="7" fillId="0" borderId="91" xfId="48" applyFont="1" applyBorder="1" applyAlignment="1">
      <alignment vertical="center"/>
    </xf>
    <xf numFmtId="38" fontId="7" fillId="0" borderId="60" xfId="48" applyFont="1" applyBorder="1" applyAlignment="1">
      <alignment vertical="center"/>
    </xf>
    <xf numFmtId="38" fontId="7" fillId="0" borderId="92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38" fontId="7" fillId="0" borderId="81" xfId="48" applyFont="1" applyBorder="1" applyAlignment="1">
      <alignment vertical="center"/>
    </xf>
    <xf numFmtId="38" fontId="7" fillId="0" borderId="6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7" fillId="0" borderId="93" xfId="48" applyFont="1" applyBorder="1" applyAlignment="1">
      <alignment vertical="center"/>
    </xf>
    <xf numFmtId="38" fontId="7" fillId="0" borderId="94" xfId="48" applyFont="1" applyBorder="1" applyAlignment="1">
      <alignment vertical="center"/>
    </xf>
    <xf numFmtId="38" fontId="7" fillId="0" borderId="39" xfId="48" applyFont="1" applyBorder="1" applyAlignment="1">
      <alignment vertical="center"/>
    </xf>
    <xf numFmtId="38" fontId="7" fillId="0" borderId="95" xfId="48" applyFont="1" applyBorder="1" applyAlignment="1">
      <alignment vertical="center"/>
    </xf>
    <xf numFmtId="38" fontId="7" fillId="0" borderId="96" xfId="48" applyFont="1" applyBorder="1" applyAlignment="1">
      <alignment vertical="center"/>
    </xf>
    <xf numFmtId="38" fontId="7" fillId="0" borderId="97" xfId="48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38" fontId="7" fillId="0" borderId="98" xfId="48" applyFont="1" applyBorder="1" applyAlignment="1">
      <alignment vertical="center"/>
    </xf>
    <xf numFmtId="38" fontId="7" fillId="0" borderId="99" xfId="48" applyFont="1" applyBorder="1" applyAlignment="1">
      <alignment vertical="center"/>
    </xf>
    <xf numFmtId="0" fontId="7" fillId="0" borderId="100" xfId="0" applyFont="1" applyBorder="1" applyAlignment="1">
      <alignment horizontal="center" vertical="center" wrapText="1"/>
    </xf>
    <xf numFmtId="38" fontId="3" fillId="0" borderId="39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38" fontId="7" fillId="0" borderId="19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3" fillId="0" borderId="69" xfId="48" applyFont="1" applyFill="1" applyBorder="1" applyAlignment="1">
      <alignment vertical="center"/>
    </xf>
    <xf numFmtId="38" fontId="7" fillId="0" borderId="69" xfId="48" applyFont="1" applyFill="1" applyBorder="1" applyAlignment="1">
      <alignment vertical="center"/>
    </xf>
    <xf numFmtId="38" fontId="7" fillId="0" borderId="20" xfId="48" applyFont="1" applyFill="1" applyBorder="1" applyAlignment="1">
      <alignment vertical="center"/>
    </xf>
    <xf numFmtId="38" fontId="7" fillId="0" borderId="93" xfId="48" applyFont="1" applyFill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7" fillId="0" borderId="101" xfId="48" applyFont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7" fillId="0" borderId="9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12" fillId="0" borderId="31" xfId="48" applyFont="1" applyFill="1" applyBorder="1" applyAlignment="1">
      <alignment vertical="center"/>
    </xf>
    <xf numFmtId="38" fontId="7" fillId="0" borderId="102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12" fillId="0" borderId="51" xfId="48" applyFont="1" applyFill="1" applyBorder="1" applyAlignment="1">
      <alignment vertical="center"/>
    </xf>
    <xf numFmtId="176" fontId="0" fillId="0" borderId="0" xfId="42" applyNumberFormat="1" applyAlignment="1">
      <alignment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38" fontId="7" fillId="0" borderId="103" xfId="48" applyFont="1" applyBorder="1" applyAlignment="1">
      <alignment vertical="center"/>
    </xf>
    <xf numFmtId="38" fontId="7" fillId="0" borderId="104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38" fontId="7" fillId="0" borderId="44" xfId="48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93" xfId="0" applyFont="1" applyBorder="1" applyAlignment="1">
      <alignment vertical="center" wrapText="1"/>
    </xf>
    <xf numFmtId="38" fontId="7" fillId="0" borderId="115" xfId="48" applyFont="1" applyBorder="1" applyAlignment="1">
      <alignment vertical="center"/>
    </xf>
    <xf numFmtId="0" fontId="7" fillId="0" borderId="1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tabSelected="1" zoomScalePageLayoutView="0" workbookViewId="0" topLeftCell="A1">
      <selection activeCell="I2" sqref="I2"/>
    </sheetView>
  </sheetViews>
  <sheetFormatPr defaultColWidth="8.8515625" defaultRowHeight="15"/>
  <cols>
    <col min="1" max="1" width="1.1484375" style="0" customWidth="1"/>
    <col min="2" max="2" width="5.8515625" style="0" customWidth="1"/>
    <col min="3" max="3" width="5.57421875" style="0" customWidth="1"/>
    <col min="4" max="4" width="10.140625" style="0" customWidth="1"/>
    <col min="5" max="5" width="17.421875" style="0" customWidth="1"/>
    <col min="6" max="6" width="10.140625" style="0" customWidth="1"/>
    <col min="7" max="7" width="10.00390625" style="0" bestFit="1" customWidth="1"/>
    <col min="8" max="8" width="7.57421875" style="0" customWidth="1"/>
    <col min="9" max="9" width="8.57421875" style="0" customWidth="1"/>
    <col min="10" max="10" width="9.140625" style="0" customWidth="1"/>
    <col min="11" max="11" width="10.8515625" style="0" bestFit="1" customWidth="1"/>
    <col min="12" max="12" width="10.00390625" style="0" bestFit="1" customWidth="1"/>
    <col min="13" max="13" width="8.8515625" style="0" customWidth="1"/>
    <col min="14" max="14" width="9.8515625" style="0" bestFit="1" customWidth="1"/>
    <col min="15" max="15" width="10.140625" style="0" bestFit="1" customWidth="1"/>
    <col min="16" max="16" width="11.00390625" style="0" bestFit="1" customWidth="1"/>
    <col min="17" max="17" width="0.42578125" style="0" customWidth="1"/>
    <col min="18" max="18" width="9.421875" style="0" bestFit="1" customWidth="1"/>
    <col min="19" max="19" width="8.57421875" style="0" customWidth="1"/>
    <col min="20" max="21" width="8.8515625" style="0" customWidth="1"/>
    <col min="22" max="22" width="10.140625" style="0" customWidth="1"/>
    <col min="23" max="23" width="11.00390625" style="0" bestFit="1" customWidth="1"/>
    <col min="24" max="24" width="12.00390625" style="0" customWidth="1"/>
    <col min="25" max="26" width="11.421875" style="0" bestFit="1" customWidth="1"/>
    <col min="27" max="27" width="8.57421875" style="0" customWidth="1"/>
  </cols>
  <sheetData>
    <row r="1" spans="1:30" ht="15" customHeight="1">
      <c r="A1" s="5"/>
      <c r="B1" s="5"/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Z1" s="2"/>
      <c r="AA1" s="2"/>
      <c r="AB1" s="2"/>
      <c r="AC1" s="2"/>
      <c r="AD1" s="2"/>
    </row>
    <row r="2" spans="1:30" ht="24" customHeight="1">
      <c r="A2" s="5"/>
      <c r="B2" s="5"/>
      <c r="C2" s="5"/>
      <c r="D2" s="5"/>
      <c r="E2" s="5"/>
      <c r="F2" s="3"/>
      <c r="G2" s="3"/>
      <c r="H2" s="3"/>
      <c r="I2" s="3"/>
      <c r="J2" s="83" t="s">
        <v>118</v>
      </c>
      <c r="K2" s="3"/>
      <c r="M2" s="1"/>
      <c r="N2" s="3"/>
      <c r="O2" s="3"/>
      <c r="Q2" s="3"/>
      <c r="R2" s="2"/>
      <c r="S2" s="2"/>
      <c r="T2" s="2"/>
      <c r="U2" s="2"/>
      <c r="V2" s="6"/>
      <c r="W2" s="6"/>
      <c r="X2" s="2"/>
      <c r="Y2" s="2"/>
      <c r="Z2" s="4"/>
      <c r="AA2" s="2"/>
      <c r="AB2" s="2"/>
      <c r="AC2" s="2"/>
      <c r="AD2" s="2"/>
    </row>
    <row r="3" spans="1:30" ht="16.5" customHeight="1" thickBot="1">
      <c r="A3" s="5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1"/>
      <c r="N3" s="3"/>
      <c r="O3" s="3"/>
      <c r="P3" s="3"/>
      <c r="Q3" s="3"/>
      <c r="R3" s="2"/>
      <c r="S3" s="2"/>
      <c r="T3" s="2"/>
      <c r="U3" s="2"/>
      <c r="V3" s="3"/>
      <c r="W3" s="6"/>
      <c r="X3" s="4"/>
      <c r="Y3" s="4"/>
      <c r="Z3" t="s">
        <v>30</v>
      </c>
      <c r="AA3" s="2"/>
      <c r="AB3" s="2"/>
      <c r="AC3" s="2"/>
      <c r="AD3" s="2"/>
    </row>
    <row r="4" spans="1:30" ht="31.5" customHeight="1" thickTop="1">
      <c r="A4" s="3"/>
      <c r="B4" s="210" t="s">
        <v>2</v>
      </c>
      <c r="C4" s="211"/>
      <c r="D4" s="211"/>
      <c r="E4" s="212"/>
      <c r="F4" s="76"/>
      <c r="G4" s="77"/>
      <c r="H4" s="77"/>
      <c r="I4" s="77"/>
      <c r="J4" s="77" t="s">
        <v>29</v>
      </c>
      <c r="K4" s="77"/>
      <c r="L4" s="77"/>
      <c r="M4" s="77"/>
      <c r="N4" s="77"/>
      <c r="O4" s="77"/>
      <c r="P4" s="78"/>
      <c r="Q4" s="75"/>
      <c r="R4" s="79"/>
      <c r="S4" s="80"/>
      <c r="T4" s="80" t="s">
        <v>113</v>
      </c>
      <c r="U4" s="80"/>
      <c r="V4" s="80"/>
      <c r="W4" s="82"/>
      <c r="X4" s="81"/>
      <c r="Y4" s="162" t="s">
        <v>17</v>
      </c>
      <c r="Z4" s="165" t="s">
        <v>18</v>
      </c>
      <c r="AA4" s="3"/>
      <c r="AB4" s="3"/>
      <c r="AC4" s="3"/>
      <c r="AD4" s="3"/>
    </row>
    <row r="5" spans="1:30" ht="19.5" customHeight="1">
      <c r="A5" s="3"/>
      <c r="B5" s="213"/>
      <c r="C5" s="214"/>
      <c r="D5" s="214"/>
      <c r="E5" s="215"/>
      <c r="F5" s="203" t="s">
        <v>25</v>
      </c>
      <c r="G5" s="168" t="s">
        <v>26</v>
      </c>
      <c r="H5" s="179" t="s">
        <v>20</v>
      </c>
      <c r="I5" s="180"/>
      <c r="J5" s="189" t="s">
        <v>21</v>
      </c>
      <c r="K5" s="190"/>
      <c r="L5" s="168" t="s">
        <v>22</v>
      </c>
      <c r="M5" s="168" t="s">
        <v>23</v>
      </c>
      <c r="N5" s="203" t="s">
        <v>24</v>
      </c>
      <c r="O5" s="198" t="s">
        <v>12</v>
      </c>
      <c r="P5" s="191" t="s">
        <v>13</v>
      </c>
      <c r="Q5" s="47"/>
      <c r="R5" s="183" t="s">
        <v>33</v>
      </c>
      <c r="S5" s="184"/>
      <c r="T5" s="185"/>
      <c r="U5" s="135" t="s">
        <v>111</v>
      </c>
      <c r="V5" s="46" t="s">
        <v>3</v>
      </c>
      <c r="W5" s="132" t="s">
        <v>5</v>
      </c>
      <c r="X5" s="171" t="s">
        <v>6</v>
      </c>
      <c r="Y5" s="163"/>
      <c r="Z5" s="166"/>
      <c r="AA5" s="3"/>
      <c r="AB5" s="3"/>
      <c r="AC5" s="3"/>
      <c r="AD5" s="3"/>
    </row>
    <row r="6" spans="1:30" ht="27.75" customHeight="1">
      <c r="A6" s="3"/>
      <c r="B6" s="213"/>
      <c r="C6" s="214"/>
      <c r="D6" s="214"/>
      <c r="E6" s="215"/>
      <c r="F6" s="176"/>
      <c r="G6" s="178"/>
      <c r="H6" s="181"/>
      <c r="I6" s="182"/>
      <c r="J6" s="18" t="s">
        <v>11</v>
      </c>
      <c r="K6" s="26">
        <v>2160000</v>
      </c>
      <c r="L6" s="178"/>
      <c r="M6" s="169"/>
      <c r="N6" s="204"/>
      <c r="O6" s="205"/>
      <c r="P6" s="192"/>
      <c r="Q6" s="47"/>
      <c r="R6" s="174" t="s">
        <v>10</v>
      </c>
      <c r="S6" s="169" t="s">
        <v>34</v>
      </c>
      <c r="T6" s="187" t="s">
        <v>40</v>
      </c>
      <c r="U6" s="186" t="s">
        <v>112</v>
      </c>
      <c r="V6" s="168" t="s">
        <v>106</v>
      </c>
      <c r="W6" s="198" t="s">
        <v>9</v>
      </c>
      <c r="X6" s="172"/>
      <c r="Y6" s="163"/>
      <c r="Z6" s="166"/>
      <c r="AA6" s="3"/>
      <c r="AB6" s="3"/>
      <c r="AC6" s="3"/>
      <c r="AD6" s="3"/>
    </row>
    <row r="7" spans="1:30" ht="15.75" customHeight="1">
      <c r="A7" s="3"/>
      <c r="B7" s="213"/>
      <c r="C7" s="214"/>
      <c r="D7" s="214"/>
      <c r="E7" s="215"/>
      <c r="F7" s="176"/>
      <c r="G7" s="221" t="s">
        <v>27</v>
      </c>
      <c r="H7" s="221" t="s">
        <v>1</v>
      </c>
      <c r="I7" s="222" t="s">
        <v>0</v>
      </c>
      <c r="J7" s="19" t="s">
        <v>8</v>
      </c>
      <c r="K7" s="27">
        <v>1680000</v>
      </c>
      <c r="L7" s="169" t="s">
        <v>28</v>
      </c>
      <c r="M7" s="169"/>
      <c r="N7" s="176" t="s">
        <v>14</v>
      </c>
      <c r="O7" s="169" t="s">
        <v>19</v>
      </c>
      <c r="P7" s="192"/>
      <c r="Q7" s="47"/>
      <c r="R7" s="174"/>
      <c r="S7" s="169"/>
      <c r="T7" s="187"/>
      <c r="U7" s="187"/>
      <c r="V7" s="169"/>
      <c r="W7" s="199"/>
      <c r="X7" s="172"/>
      <c r="Y7" s="163"/>
      <c r="Z7" s="166"/>
      <c r="AA7" s="3"/>
      <c r="AB7" s="3"/>
      <c r="AC7" s="3"/>
      <c r="AD7" s="3"/>
    </row>
    <row r="8" spans="1:30" ht="27" customHeight="1">
      <c r="A8" s="3"/>
      <c r="B8" s="213"/>
      <c r="C8" s="214"/>
      <c r="D8" s="214"/>
      <c r="E8" s="215"/>
      <c r="F8" s="176"/>
      <c r="G8" s="169"/>
      <c r="H8" s="169"/>
      <c r="I8" s="199"/>
      <c r="J8" s="90" t="s">
        <v>31</v>
      </c>
      <c r="K8" s="91">
        <v>240000</v>
      </c>
      <c r="L8" s="169"/>
      <c r="M8" s="169"/>
      <c r="N8" s="176"/>
      <c r="O8" s="169"/>
      <c r="P8" s="192"/>
      <c r="Q8" s="47"/>
      <c r="R8" s="174"/>
      <c r="S8" s="169"/>
      <c r="T8" s="187"/>
      <c r="U8" s="187"/>
      <c r="V8" s="169"/>
      <c r="W8" s="199"/>
      <c r="X8" s="172"/>
      <c r="Y8" s="163"/>
      <c r="Z8" s="166"/>
      <c r="AA8" s="3"/>
      <c r="AB8" s="3"/>
      <c r="AC8" s="3"/>
      <c r="AD8" s="3"/>
    </row>
    <row r="9" spans="1:30" ht="18" customHeight="1">
      <c r="A9" s="3"/>
      <c r="B9" s="216"/>
      <c r="C9" s="217"/>
      <c r="D9" s="217"/>
      <c r="E9" s="218"/>
      <c r="F9" s="177"/>
      <c r="G9" s="170"/>
      <c r="H9" s="170"/>
      <c r="I9" s="200"/>
      <c r="J9" s="20" t="s">
        <v>32</v>
      </c>
      <c r="K9" s="28">
        <v>34560</v>
      </c>
      <c r="L9" s="170"/>
      <c r="M9" s="170"/>
      <c r="N9" s="177"/>
      <c r="O9" s="170"/>
      <c r="P9" s="193"/>
      <c r="Q9" s="48"/>
      <c r="R9" s="175"/>
      <c r="S9" s="170"/>
      <c r="T9" s="188"/>
      <c r="U9" s="188"/>
      <c r="V9" s="170"/>
      <c r="W9" s="200"/>
      <c r="X9" s="173"/>
      <c r="Y9" s="164"/>
      <c r="Z9" s="167"/>
      <c r="AA9" s="3"/>
      <c r="AB9" s="3"/>
      <c r="AC9" s="3"/>
      <c r="AD9" s="3"/>
    </row>
    <row r="10" spans="1:30" ht="24.75" customHeight="1">
      <c r="A10" s="3"/>
      <c r="B10" s="223" t="s">
        <v>15</v>
      </c>
      <c r="C10" s="224"/>
      <c r="D10" s="30" t="s">
        <v>16</v>
      </c>
      <c r="E10" s="30" t="s">
        <v>114</v>
      </c>
      <c r="F10" s="38">
        <v>1315000</v>
      </c>
      <c r="G10" s="7">
        <v>523000</v>
      </c>
      <c r="H10" s="7">
        <v>50000</v>
      </c>
      <c r="I10" s="8">
        <v>109000</v>
      </c>
      <c r="J10" s="25"/>
      <c r="K10" s="22">
        <v>4114560</v>
      </c>
      <c r="L10" s="8">
        <v>359000</v>
      </c>
      <c r="M10" s="7">
        <v>200000</v>
      </c>
      <c r="N10" s="38">
        <v>0</v>
      </c>
      <c r="O10" s="152">
        <v>829440</v>
      </c>
      <c r="P10" s="153">
        <f>SUM(F10:O10)</f>
        <v>7500000</v>
      </c>
      <c r="Q10" s="49"/>
      <c r="R10" s="60">
        <v>250000</v>
      </c>
      <c r="S10" s="22">
        <v>60000</v>
      </c>
      <c r="T10" s="8">
        <v>180000</v>
      </c>
      <c r="U10" s="8">
        <v>303663</v>
      </c>
      <c r="V10" s="8">
        <v>0</v>
      </c>
      <c r="W10" s="8">
        <v>1326337</v>
      </c>
      <c r="X10" s="61">
        <f>SUM(R10:W10)</f>
        <v>2120000</v>
      </c>
      <c r="Y10" s="55">
        <f>+P10+X10</f>
        <v>9620000</v>
      </c>
      <c r="Z10" s="53">
        <f>+P10+X10</f>
        <v>9620000</v>
      </c>
      <c r="AA10" s="3"/>
      <c r="AB10" s="3"/>
      <c r="AC10" s="3"/>
      <c r="AD10" s="3"/>
    </row>
    <row r="11" spans="1:30" ht="5.25" customHeight="1">
      <c r="A11" s="3"/>
      <c r="B11" s="32"/>
      <c r="C11" s="29"/>
      <c r="D11" s="9"/>
      <c r="E11" s="101"/>
      <c r="F11" s="102"/>
      <c r="G11" s="131"/>
      <c r="H11" s="102"/>
      <c r="I11" s="88"/>
      <c r="J11" s="31"/>
      <c r="K11" s="31"/>
      <c r="L11" s="31"/>
      <c r="M11" s="102"/>
      <c r="N11" s="102"/>
      <c r="O11" s="92"/>
      <c r="P11" s="89"/>
      <c r="Q11" s="47"/>
      <c r="R11" s="62"/>
      <c r="S11" s="31"/>
      <c r="T11" s="92"/>
      <c r="U11" s="31"/>
      <c r="V11" s="31"/>
      <c r="W11" s="31"/>
      <c r="X11" s="63"/>
      <c r="Y11" s="56"/>
      <c r="Z11" s="54"/>
      <c r="AA11" s="3"/>
      <c r="AB11" s="3"/>
      <c r="AC11" s="3"/>
      <c r="AD11" s="3"/>
    </row>
    <row r="12" spans="1:30" ht="15" customHeight="1">
      <c r="A12" s="3"/>
      <c r="B12" s="229" t="s">
        <v>35</v>
      </c>
      <c r="C12" s="230"/>
      <c r="D12" s="168" t="s">
        <v>41</v>
      </c>
      <c r="E12" s="41" t="s">
        <v>42</v>
      </c>
      <c r="F12" s="36">
        <v>170000</v>
      </c>
      <c r="G12" s="12"/>
      <c r="H12" s="12"/>
      <c r="I12" s="12"/>
      <c r="J12" s="15"/>
      <c r="K12" s="14"/>
      <c r="L12" s="12"/>
      <c r="M12" s="12"/>
      <c r="N12" s="15"/>
      <c r="O12" s="12"/>
      <c r="P12" s="33">
        <f>SUM(F12:O12)</f>
        <v>170000</v>
      </c>
      <c r="Q12" s="36"/>
      <c r="R12" s="67"/>
      <c r="S12" s="14"/>
      <c r="T12" s="12"/>
      <c r="U12" s="14"/>
      <c r="V12" s="14"/>
      <c r="W12" s="12"/>
      <c r="X12" s="115">
        <f aca="true" t="shared" si="0" ref="X12:X25">SUM(R12:W12)</f>
        <v>0</v>
      </c>
      <c r="Y12" s="116">
        <f aca="true" t="shared" si="1" ref="Y12:Y25">+P12+X12</f>
        <v>170000</v>
      </c>
      <c r="Z12" s="228">
        <f>SUM(Y12:Y17)</f>
        <v>710000</v>
      </c>
      <c r="AA12" s="3"/>
      <c r="AB12" s="3"/>
      <c r="AC12" s="3"/>
      <c r="AD12" s="3"/>
    </row>
    <row r="13" spans="1:30" ht="15" customHeight="1">
      <c r="A13" s="3"/>
      <c r="B13" s="208"/>
      <c r="C13" s="231"/>
      <c r="D13" s="169"/>
      <c r="E13" s="41" t="s">
        <v>43</v>
      </c>
      <c r="F13" s="36"/>
      <c r="G13" s="12"/>
      <c r="H13" s="12"/>
      <c r="I13" s="12"/>
      <c r="J13" s="15"/>
      <c r="K13" s="14"/>
      <c r="L13" s="12"/>
      <c r="M13" s="12"/>
      <c r="N13" s="15"/>
      <c r="O13" s="143">
        <v>125000</v>
      </c>
      <c r="P13" s="154">
        <f aca="true" t="shared" si="2" ref="P13:P71">SUM(F13:O13)</f>
        <v>125000</v>
      </c>
      <c r="Q13" s="36"/>
      <c r="R13" s="67"/>
      <c r="S13" s="14"/>
      <c r="T13" s="12"/>
      <c r="U13" s="14"/>
      <c r="V13" s="14"/>
      <c r="W13" s="12"/>
      <c r="X13" s="115">
        <f t="shared" si="0"/>
        <v>0</v>
      </c>
      <c r="Y13" s="116">
        <f t="shared" si="1"/>
        <v>125000</v>
      </c>
      <c r="Z13" s="201"/>
      <c r="AA13" s="3"/>
      <c r="AB13" s="3"/>
      <c r="AC13" s="3"/>
      <c r="AD13" s="3"/>
    </row>
    <row r="14" spans="1:30" ht="15" customHeight="1">
      <c r="A14" s="3"/>
      <c r="B14" s="208"/>
      <c r="C14" s="231"/>
      <c r="D14" s="169"/>
      <c r="E14" s="41" t="s">
        <v>44</v>
      </c>
      <c r="F14" s="36">
        <v>100000</v>
      </c>
      <c r="G14" s="12"/>
      <c r="H14" s="12"/>
      <c r="I14" s="12"/>
      <c r="J14" s="15"/>
      <c r="K14" s="14"/>
      <c r="L14" s="12"/>
      <c r="M14" s="12"/>
      <c r="N14" s="15"/>
      <c r="O14" s="12"/>
      <c r="P14" s="33">
        <f t="shared" si="2"/>
        <v>100000</v>
      </c>
      <c r="Q14" s="36"/>
      <c r="R14" s="67"/>
      <c r="S14" s="14"/>
      <c r="T14" s="12"/>
      <c r="U14" s="12"/>
      <c r="V14" s="12"/>
      <c r="W14" s="12"/>
      <c r="X14" s="115">
        <f t="shared" si="0"/>
        <v>0</v>
      </c>
      <c r="Y14" s="116">
        <f t="shared" si="1"/>
        <v>100000</v>
      </c>
      <c r="Z14" s="201"/>
      <c r="AA14" s="3"/>
      <c r="AB14" s="3"/>
      <c r="AC14" s="3"/>
      <c r="AD14" s="3"/>
    </row>
    <row r="15" spans="1:30" ht="15" customHeight="1">
      <c r="A15" s="3"/>
      <c r="B15" s="208"/>
      <c r="C15" s="231"/>
      <c r="D15" s="169"/>
      <c r="E15" s="41" t="s">
        <v>45</v>
      </c>
      <c r="F15" s="36">
        <v>65000</v>
      </c>
      <c r="G15" s="12"/>
      <c r="H15" s="12"/>
      <c r="I15" s="12"/>
      <c r="J15" s="15"/>
      <c r="K15" s="14"/>
      <c r="L15" s="12"/>
      <c r="M15" s="12"/>
      <c r="N15" s="15"/>
      <c r="O15" s="12"/>
      <c r="P15" s="33">
        <f t="shared" si="2"/>
        <v>65000</v>
      </c>
      <c r="Q15" s="36"/>
      <c r="R15" s="67"/>
      <c r="S15" s="14"/>
      <c r="T15" s="12"/>
      <c r="U15" s="14"/>
      <c r="V15" s="14"/>
      <c r="W15" s="12"/>
      <c r="X15" s="115">
        <f t="shared" si="0"/>
        <v>0</v>
      </c>
      <c r="Y15" s="116">
        <f t="shared" si="1"/>
        <v>65000</v>
      </c>
      <c r="Z15" s="201"/>
      <c r="AA15" s="3"/>
      <c r="AB15" s="3"/>
      <c r="AC15" s="3"/>
      <c r="AD15" s="3"/>
    </row>
    <row r="16" spans="1:30" ht="15" customHeight="1">
      <c r="A16" s="3"/>
      <c r="B16" s="208"/>
      <c r="C16" s="231"/>
      <c r="D16" s="169"/>
      <c r="E16" s="105" t="s">
        <v>108</v>
      </c>
      <c r="F16" s="97"/>
      <c r="G16" s="94"/>
      <c r="H16" s="94"/>
      <c r="I16" s="94"/>
      <c r="J16" s="95"/>
      <c r="K16" s="93"/>
      <c r="L16" s="94"/>
      <c r="M16" s="94"/>
      <c r="N16" s="95"/>
      <c r="O16" s="94"/>
      <c r="P16" s="33">
        <f t="shared" si="2"/>
        <v>0</v>
      </c>
      <c r="Q16" s="97"/>
      <c r="R16" s="98"/>
      <c r="S16" s="93"/>
      <c r="T16" s="94"/>
      <c r="U16" s="93"/>
      <c r="V16" s="93"/>
      <c r="W16" s="94">
        <v>170000</v>
      </c>
      <c r="X16" s="115">
        <f t="shared" si="0"/>
        <v>170000</v>
      </c>
      <c r="Y16" s="116">
        <f t="shared" si="1"/>
        <v>170000</v>
      </c>
      <c r="Z16" s="201"/>
      <c r="AA16" s="3"/>
      <c r="AB16" s="3"/>
      <c r="AC16" s="3"/>
      <c r="AD16" s="3"/>
    </row>
    <row r="17" spans="1:30" ht="16.5" customHeight="1">
      <c r="A17" s="3"/>
      <c r="B17" s="208"/>
      <c r="C17" s="231"/>
      <c r="D17" s="170"/>
      <c r="E17" s="42" t="s">
        <v>46</v>
      </c>
      <c r="F17" s="52"/>
      <c r="G17" s="13"/>
      <c r="H17" s="13"/>
      <c r="I17" s="13"/>
      <c r="J17" s="24"/>
      <c r="K17" s="21"/>
      <c r="L17" s="13"/>
      <c r="M17" s="13"/>
      <c r="N17" s="24"/>
      <c r="O17" s="13"/>
      <c r="P17" s="34">
        <f t="shared" si="2"/>
        <v>0</v>
      </c>
      <c r="Q17" s="52"/>
      <c r="R17" s="69"/>
      <c r="S17" s="21"/>
      <c r="T17" s="13"/>
      <c r="U17" s="21"/>
      <c r="V17" s="21"/>
      <c r="W17" s="13">
        <v>80000</v>
      </c>
      <c r="X17" s="117">
        <f t="shared" si="0"/>
        <v>80000</v>
      </c>
      <c r="Y17" s="118">
        <f t="shared" si="1"/>
        <v>80000</v>
      </c>
      <c r="Z17" s="195"/>
      <c r="AA17" s="3"/>
      <c r="AB17" s="3"/>
      <c r="AC17" s="3"/>
      <c r="AD17" s="3"/>
    </row>
    <row r="18" spans="1:30" ht="14.25" customHeight="1">
      <c r="A18" s="3"/>
      <c r="B18" s="208"/>
      <c r="C18" s="231"/>
      <c r="D18" s="168" t="s">
        <v>47</v>
      </c>
      <c r="E18" s="106" t="s">
        <v>102</v>
      </c>
      <c r="F18" s="111"/>
      <c r="G18" s="108"/>
      <c r="H18" s="108"/>
      <c r="I18" s="108"/>
      <c r="J18" s="109"/>
      <c r="K18" s="107"/>
      <c r="L18" s="108"/>
      <c r="M18" s="108"/>
      <c r="N18" s="109"/>
      <c r="O18" s="108">
        <v>300000</v>
      </c>
      <c r="P18" s="110">
        <f t="shared" si="2"/>
        <v>300000</v>
      </c>
      <c r="Q18" s="111"/>
      <c r="R18" s="112"/>
      <c r="S18" s="107"/>
      <c r="T18" s="108"/>
      <c r="U18" s="107"/>
      <c r="V18" s="107"/>
      <c r="W18" s="108"/>
      <c r="X18" s="113">
        <f t="shared" si="0"/>
        <v>0</v>
      </c>
      <c r="Y18" s="114">
        <f t="shared" si="1"/>
        <v>300000</v>
      </c>
      <c r="Z18" s="201">
        <f>SUM(Y18:Y27)</f>
        <v>915000</v>
      </c>
      <c r="AA18" s="3"/>
      <c r="AB18" s="3"/>
      <c r="AC18" s="3"/>
      <c r="AD18" s="3"/>
    </row>
    <row r="19" spans="1:30" ht="14.25" customHeight="1">
      <c r="A19" s="3"/>
      <c r="B19" s="208"/>
      <c r="C19" s="231"/>
      <c r="D19" s="169"/>
      <c r="E19" s="41" t="s">
        <v>103</v>
      </c>
      <c r="F19" s="36">
        <v>20000</v>
      </c>
      <c r="G19" s="12"/>
      <c r="H19" s="12"/>
      <c r="I19" s="12"/>
      <c r="J19" s="15"/>
      <c r="K19" s="14"/>
      <c r="L19" s="12"/>
      <c r="M19" s="12"/>
      <c r="N19" s="15"/>
      <c r="O19" s="12"/>
      <c r="P19" s="33">
        <f t="shared" si="2"/>
        <v>20000</v>
      </c>
      <c r="Q19" s="36"/>
      <c r="R19" s="67"/>
      <c r="S19" s="14"/>
      <c r="T19" s="12"/>
      <c r="U19" s="12"/>
      <c r="V19" s="12"/>
      <c r="W19" s="12"/>
      <c r="X19" s="68">
        <f t="shared" si="0"/>
        <v>0</v>
      </c>
      <c r="Y19" s="58">
        <f t="shared" si="1"/>
        <v>20000</v>
      </c>
      <c r="Z19" s="201">
        <f>+P19+X19</f>
        <v>20000</v>
      </c>
      <c r="AA19" s="3"/>
      <c r="AB19" s="3"/>
      <c r="AC19" s="3"/>
      <c r="AD19" s="3"/>
    </row>
    <row r="20" spans="1:30" ht="14.25" customHeight="1">
      <c r="A20" s="3"/>
      <c r="B20" s="208"/>
      <c r="C20" s="231"/>
      <c r="D20" s="169"/>
      <c r="E20" s="41" t="s">
        <v>48</v>
      </c>
      <c r="F20" s="36">
        <v>30000</v>
      </c>
      <c r="G20" s="12"/>
      <c r="H20" s="12"/>
      <c r="I20" s="12"/>
      <c r="J20" s="15"/>
      <c r="K20" s="14"/>
      <c r="L20" s="12"/>
      <c r="M20" s="12"/>
      <c r="N20" s="15"/>
      <c r="O20" s="12"/>
      <c r="P20" s="33">
        <f t="shared" si="2"/>
        <v>30000</v>
      </c>
      <c r="Q20" s="36"/>
      <c r="R20" s="67"/>
      <c r="S20" s="14"/>
      <c r="T20" s="12"/>
      <c r="U20" s="12"/>
      <c r="V20" s="12"/>
      <c r="W20" s="12"/>
      <c r="X20" s="68">
        <f t="shared" si="0"/>
        <v>0</v>
      </c>
      <c r="Y20" s="58">
        <f t="shared" si="1"/>
        <v>30000</v>
      </c>
      <c r="Z20" s="201">
        <f>+P20+X20</f>
        <v>30000</v>
      </c>
      <c r="AA20" s="3"/>
      <c r="AB20" s="3"/>
      <c r="AC20" s="3"/>
      <c r="AD20" s="3"/>
    </row>
    <row r="21" spans="1:30" ht="14.25" customHeight="1">
      <c r="A21" s="3"/>
      <c r="B21" s="208"/>
      <c r="C21" s="231"/>
      <c r="D21" s="169"/>
      <c r="E21" s="41" t="s">
        <v>49</v>
      </c>
      <c r="F21" s="36">
        <v>100000</v>
      </c>
      <c r="G21" s="12"/>
      <c r="H21" s="12"/>
      <c r="I21" s="12"/>
      <c r="J21" s="15"/>
      <c r="K21" s="14"/>
      <c r="L21" s="12"/>
      <c r="M21" s="12"/>
      <c r="N21" s="15"/>
      <c r="O21" s="12">
        <v>100000</v>
      </c>
      <c r="P21" s="33">
        <f t="shared" si="2"/>
        <v>200000</v>
      </c>
      <c r="Q21" s="36"/>
      <c r="R21" s="67"/>
      <c r="S21" s="14"/>
      <c r="T21" s="12">
        <v>100000</v>
      </c>
      <c r="U21" s="12"/>
      <c r="V21" s="12"/>
      <c r="W21" s="12"/>
      <c r="X21" s="68">
        <f t="shared" si="0"/>
        <v>100000</v>
      </c>
      <c r="Y21" s="58">
        <f t="shared" si="1"/>
        <v>300000</v>
      </c>
      <c r="Z21" s="201">
        <f>+P21+X21</f>
        <v>300000</v>
      </c>
      <c r="AA21" s="3"/>
      <c r="AB21" s="3"/>
      <c r="AC21" s="3"/>
      <c r="AD21" s="3"/>
    </row>
    <row r="22" spans="1:30" ht="14.25" customHeight="1">
      <c r="A22" s="3"/>
      <c r="B22" s="208"/>
      <c r="C22" s="231"/>
      <c r="D22" s="169"/>
      <c r="E22" s="105" t="s">
        <v>50</v>
      </c>
      <c r="F22" s="97"/>
      <c r="G22" s="94"/>
      <c r="H22" s="94"/>
      <c r="I22" s="94"/>
      <c r="J22" s="95"/>
      <c r="K22" s="93"/>
      <c r="L22" s="94"/>
      <c r="M22" s="94"/>
      <c r="N22" s="95"/>
      <c r="O22" s="94"/>
      <c r="P22" s="96">
        <f t="shared" si="2"/>
        <v>0</v>
      </c>
      <c r="Q22" s="97"/>
      <c r="R22" s="98"/>
      <c r="S22" s="93"/>
      <c r="T22" s="94">
        <v>50000</v>
      </c>
      <c r="U22" s="94"/>
      <c r="V22" s="94"/>
      <c r="W22" s="94"/>
      <c r="X22" s="99">
        <f t="shared" si="0"/>
        <v>50000</v>
      </c>
      <c r="Y22" s="100">
        <f t="shared" si="1"/>
        <v>50000</v>
      </c>
      <c r="Z22" s="201"/>
      <c r="AA22" s="3"/>
      <c r="AB22" s="3"/>
      <c r="AC22" s="3"/>
      <c r="AD22" s="3"/>
    </row>
    <row r="23" spans="1:30" ht="14.25" customHeight="1">
      <c r="A23" s="3"/>
      <c r="B23" s="208"/>
      <c r="C23" s="231"/>
      <c r="D23" s="169"/>
      <c r="E23" s="105" t="s">
        <v>51</v>
      </c>
      <c r="F23" s="97">
        <v>75000</v>
      </c>
      <c r="G23" s="94"/>
      <c r="H23" s="94"/>
      <c r="I23" s="94"/>
      <c r="J23" s="95"/>
      <c r="K23" s="93"/>
      <c r="L23" s="94"/>
      <c r="M23" s="94"/>
      <c r="N23" s="95"/>
      <c r="O23" s="94"/>
      <c r="P23" s="96">
        <f t="shared" si="2"/>
        <v>75000</v>
      </c>
      <c r="Q23" s="97"/>
      <c r="R23" s="98"/>
      <c r="S23" s="93"/>
      <c r="T23" s="94"/>
      <c r="U23" s="94"/>
      <c r="V23" s="94"/>
      <c r="W23" s="94"/>
      <c r="X23" s="99">
        <f t="shared" si="0"/>
        <v>0</v>
      </c>
      <c r="Y23" s="100">
        <f t="shared" si="1"/>
        <v>75000</v>
      </c>
      <c r="Z23" s="201"/>
      <c r="AA23" s="3"/>
      <c r="AB23" s="3"/>
      <c r="AC23" s="3"/>
      <c r="AD23" s="3"/>
    </row>
    <row r="24" spans="1:30" ht="14.25" customHeight="1">
      <c r="A24" s="3"/>
      <c r="B24" s="208"/>
      <c r="C24" s="231"/>
      <c r="D24" s="169"/>
      <c r="E24" s="105" t="s">
        <v>52</v>
      </c>
      <c r="F24" s="97">
        <v>50000</v>
      </c>
      <c r="G24" s="94"/>
      <c r="H24" s="94"/>
      <c r="I24" s="94"/>
      <c r="J24" s="95"/>
      <c r="K24" s="93"/>
      <c r="L24" s="94"/>
      <c r="M24" s="94"/>
      <c r="N24" s="95"/>
      <c r="O24" s="94"/>
      <c r="P24" s="96">
        <f t="shared" si="2"/>
        <v>50000</v>
      </c>
      <c r="Q24" s="97"/>
      <c r="R24" s="98"/>
      <c r="S24" s="93"/>
      <c r="T24" s="94"/>
      <c r="U24" s="94"/>
      <c r="V24" s="94"/>
      <c r="W24" s="94"/>
      <c r="X24" s="99">
        <f t="shared" si="0"/>
        <v>0</v>
      </c>
      <c r="Y24" s="100">
        <f t="shared" si="1"/>
        <v>50000</v>
      </c>
      <c r="Z24" s="201"/>
      <c r="AA24" s="3"/>
      <c r="AB24" s="3"/>
      <c r="AC24" s="3"/>
      <c r="AD24" s="3"/>
    </row>
    <row r="25" spans="1:30" ht="14.25" customHeight="1">
      <c r="A25" s="3"/>
      <c r="B25" s="208"/>
      <c r="C25" s="231"/>
      <c r="D25" s="169"/>
      <c r="E25" s="105" t="s">
        <v>105</v>
      </c>
      <c r="F25" s="97"/>
      <c r="G25" s="94"/>
      <c r="H25" s="94"/>
      <c r="I25" s="94"/>
      <c r="J25" s="95"/>
      <c r="K25" s="93"/>
      <c r="L25" s="94"/>
      <c r="M25" s="94"/>
      <c r="N25" s="95"/>
      <c r="O25" s="94"/>
      <c r="P25" s="96">
        <f t="shared" si="2"/>
        <v>0</v>
      </c>
      <c r="Q25" s="97"/>
      <c r="R25" s="98"/>
      <c r="S25" s="93"/>
      <c r="T25" s="94">
        <v>30000</v>
      </c>
      <c r="U25" s="93"/>
      <c r="V25" s="93"/>
      <c r="W25" s="94"/>
      <c r="X25" s="99">
        <f t="shared" si="0"/>
        <v>30000</v>
      </c>
      <c r="Y25" s="100">
        <f t="shared" si="1"/>
        <v>30000</v>
      </c>
      <c r="Z25" s="201"/>
      <c r="AA25" s="3"/>
      <c r="AB25" s="3"/>
      <c r="AC25" s="3"/>
      <c r="AD25" s="3"/>
    </row>
    <row r="26" spans="1:30" ht="14.25" customHeight="1">
      <c r="A26" s="3"/>
      <c r="B26" s="208"/>
      <c r="C26" s="231"/>
      <c r="D26" s="169"/>
      <c r="E26" s="105" t="s">
        <v>53</v>
      </c>
      <c r="F26" s="97"/>
      <c r="G26" s="94"/>
      <c r="H26" s="94"/>
      <c r="I26" s="94"/>
      <c r="J26" s="95"/>
      <c r="K26" s="93"/>
      <c r="L26" s="94"/>
      <c r="M26" s="94"/>
      <c r="N26" s="95"/>
      <c r="O26" s="94"/>
      <c r="P26" s="96">
        <f t="shared" si="2"/>
        <v>0</v>
      </c>
      <c r="Q26" s="97"/>
      <c r="R26" s="98"/>
      <c r="S26" s="93"/>
      <c r="T26" s="94"/>
      <c r="U26" s="93"/>
      <c r="V26" s="93"/>
      <c r="W26" s="94">
        <v>20000</v>
      </c>
      <c r="X26" s="99">
        <f aca="true" t="shared" si="3" ref="X26:X73">SUM(R26:W26)</f>
        <v>20000</v>
      </c>
      <c r="Y26" s="100">
        <f aca="true" t="shared" si="4" ref="Y26:Y73">+P26+X26</f>
        <v>20000</v>
      </c>
      <c r="Z26" s="201"/>
      <c r="AA26" s="3"/>
      <c r="AB26" s="3"/>
      <c r="AC26" s="3"/>
      <c r="AD26" s="3"/>
    </row>
    <row r="27" spans="1:30" ht="14.25" customHeight="1">
      <c r="A27" s="3"/>
      <c r="B27" s="232"/>
      <c r="C27" s="233"/>
      <c r="D27" s="170"/>
      <c r="E27" s="42" t="s">
        <v>54</v>
      </c>
      <c r="F27" s="52"/>
      <c r="G27" s="13"/>
      <c r="H27" s="13"/>
      <c r="I27" s="13"/>
      <c r="J27" s="24"/>
      <c r="K27" s="21"/>
      <c r="L27" s="13"/>
      <c r="M27" s="13"/>
      <c r="N27" s="24"/>
      <c r="O27" s="13"/>
      <c r="P27" s="34">
        <f t="shared" si="2"/>
        <v>0</v>
      </c>
      <c r="Q27" s="52"/>
      <c r="R27" s="69"/>
      <c r="S27" s="21"/>
      <c r="T27" s="13"/>
      <c r="U27" s="21"/>
      <c r="V27" s="21"/>
      <c r="W27" s="13">
        <v>40000</v>
      </c>
      <c r="X27" s="70">
        <f t="shared" si="3"/>
        <v>40000</v>
      </c>
      <c r="Y27" s="59">
        <f t="shared" si="4"/>
        <v>40000</v>
      </c>
      <c r="Z27" s="195">
        <f>+P27+X27</f>
        <v>40000</v>
      </c>
      <c r="AA27" s="3"/>
      <c r="AB27" s="3"/>
      <c r="AC27" s="3"/>
      <c r="AD27" s="3"/>
    </row>
    <row r="28" spans="1:30" ht="14.25" customHeight="1">
      <c r="A28" s="3"/>
      <c r="B28" s="229" t="s">
        <v>36</v>
      </c>
      <c r="C28" s="230"/>
      <c r="D28" s="219" t="s">
        <v>41</v>
      </c>
      <c r="E28" s="40" t="s">
        <v>55</v>
      </c>
      <c r="F28" s="51"/>
      <c r="G28" s="10">
        <v>10000</v>
      </c>
      <c r="H28" s="10"/>
      <c r="I28" s="10"/>
      <c r="J28" s="43"/>
      <c r="K28" s="44"/>
      <c r="L28" s="10"/>
      <c r="M28" s="10"/>
      <c r="N28" s="43"/>
      <c r="O28" s="10"/>
      <c r="P28" s="45">
        <f t="shared" si="2"/>
        <v>10000</v>
      </c>
      <c r="Q28" s="51"/>
      <c r="R28" s="65"/>
      <c r="S28" s="44"/>
      <c r="T28" s="10"/>
      <c r="U28" s="10"/>
      <c r="V28" s="10"/>
      <c r="W28" s="10"/>
      <c r="X28" s="66">
        <f t="shared" si="3"/>
        <v>0</v>
      </c>
      <c r="Y28" s="57">
        <f t="shared" si="4"/>
        <v>10000</v>
      </c>
      <c r="Z28" s="194">
        <f>SUM(Y28:Y29)</f>
        <v>15000</v>
      </c>
      <c r="AA28" s="3"/>
      <c r="AB28" s="3"/>
      <c r="AC28" s="3"/>
      <c r="AD28" s="3"/>
    </row>
    <row r="29" spans="1:30" ht="14.25" customHeight="1">
      <c r="A29" s="3"/>
      <c r="B29" s="208"/>
      <c r="C29" s="231"/>
      <c r="D29" s="220"/>
      <c r="E29" s="42" t="s">
        <v>56</v>
      </c>
      <c r="F29" s="52"/>
      <c r="G29" s="13">
        <v>5000</v>
      </c>
      <c r="H29" s="13"/>
      <c r="I29" s="13"/>
      <c r="J29" s="24"/>
      <c r="K29" s="21"/>
      <c r="L29" s="13"/>
      <c r="M29" s="13"/>
      <c r="N29" s="24"/>
      <c r="O29" s="13"/>
      <c r="P29" s="34">
        <f t="shared" si="2"/>
        <v>5000</v>
      </c>
      <c r="Q29" s="52"/>
      <c r="R29" s="69"/>
      <c r="S29" s="21"/>
      <c r="T29" s="13"/>
      <c r="U29" s="13"/>
      <c r="V29" s="13"/>
      <c r="W29" s="13"/>
      <c r="X29" s="70">
        <f t="shared" si="3"/>
        <v>0</v>
      </c>
      <c r="Y29" s="59">
        <f t="shared" si="4"/>
        <v>5000</v>
      </c>
      <c r="Z29" s="195">
        <f>+P29+X29</f>
        <v>5000</v>
      </c>
      <c r="AA29" s="3"/>
      <c r="AB29" s="3"/>
      <c r="AC29" s="3"/>
      <c r="AD29" s="3"/>
    </row>
    <row r="30" spans="1:30" ht="14.25" customHeight="1">
      <c r="A30" s="3"/>
      <c r="B30" s="208"/>
      <c r="C30" s="231"/>
      <c r="D30" s="202" t="s">
        <v>47</v>
      </c>
      <c r="E30" s="85" t="s">
        <v>57</v>
      </c>
      <c r="F30" s="50"/>
      <c r="G30" s="139"/>
      <c r="H30" s="139"/>
      <c r="I30" s="139"/>
      <c r="J30" s="140"/>
      <c r="K30" s="141"/>
      <c r="L30" s="139"/>
      <c r="M30" s="139"/>
      <c r="N30" s="140"/>
      <c r="O30" s="139"/>
      <c r="P30" s="119">
        <f t="shared" si="2"/>
        <v>0</v>
      </c>
      <c r="Q30" s="50"/>
      <c r="R30" s="64"/>
      <c r="S30" s="17"/>
      <c r="T30" s="11"/>
      <c r="U30" s="11"/>
      <c r="V30" s="11"/>
      <c r="W30" s="11"/>
      <c r="X30" s="120">
        <f t="shared" si="3"/>
        <v>0</v>
      </c>
      <c r="Y30" s="104">
        <f t="shared" si="4"/>
        <v>0</v>
      </c>
      <c r="Z30" s="194">
        <f>SUM(Y30:Y42)</f>
        <v>578000</v>
      </c>
      <c r="AA30" s="3"/>
      <c r="AB30" s="3"/>
      <c r="AC30" s="3"/>
      <c r="AD30" s="3"/>
    </row>
    <row r="31" spans="1:30" ht="14.25" customHeight="1">
      <c r="A31" s="3"/>
      <c r="B31" s="208"/>
      <c r="C31" s="231"/>
      <c r="D31" s="202"/>
      <c r="E31" s="41" t="s">
        <v>58</v>
      </c>
      <c r="F31" s="36"/>
      <c r="G31" s="142">
        <v>20000</v>
      </c>
      <c r="H31" s="143"/>
      <c r="I31" s="143"/>
      <c r="J31" s="144"/>
      <c r="K31" s="138"/>
      <c r="L31" s="143"/>
      <c r="M31" s="143"/>
      <c r="N31" s="144"/>
      <c r="O31" s="143"/>
      <c r="P31" s="33">
        <f t="shared" si="2"/>
        <v>20000</v>
      </c>
      <c r="Q31" s="36"/>
      <c r="R31" s="67"/>
      <c r="S31" s="14"/>
      <c r="T31" s="12"/>
      <c r="U31" s="12"/>
      <c r="V31" s="12"/>
      <c r="W31" s="12"/>
      <c r="X31" s="68">
        <f t="shared" si="3"/>
        <v>0</v>
      </c>
      <c r="Y31" s="116">
        <f t="shared" si="4"/>
        <v>20000</v>
      </c>
      <c r="Z31" s="201"/>
      <c r="AA31" s="3"/>
      <c r="AB31" s="3"/>
      <c r="AC31" s="3"/>
      <c r="AD31" s="3"/>
    </row>
    <row r="32" spans="1:30" ht="14.25" customHeight="1">
      <c r="A32" s="3"/>
      <c r="B32" s="208"/>
      <c r="C32" s="231"/>
      <c r="D32" s="202"/>
      <c r="E32" s="41" t="s">
        <v>59</v>
      </c>
      <c r="F32" s="36"/>
      <c r="G32" s="142">
        <v>10000</v>
      </c>
      <c r="H32" s="143"/>
      <c r="I32" s="143"/>
      <c r="J32" s="144"/>
      <c r="K32" s="138"/>
      <c r="L32" s="143"/>
      <c r="M32" s="143"/>
      <c r="N32" s="144"/>
      <c r="O32" s="143"/>
      <c r="P32" s="33">
        <f t="shared" si="2"/>
        <v>10000</v>
      </c>
      <c r="Q32" s="36"/>
      <c r="R32" s="67"/>
      <c r="S32" s="14"/>
      <c r="T32" s="12"/>
      <c r="U32" s="12"/>
      <c r="V32" s="12"/>
      <c r="W32" s="12">
        <v>20000</v>
      </c>
      <c r="X32" s="68">
        <f t="shared" si="3"/>
        <v>20000</v>
      </c>
      <c r="Y32" s="116">
        <f t="shared" si="4"/>
        <v>30000</v>
      </c>
      <c r="Z32" s="201"/>
      <c r="AA32" s="3"/>
      <c r="AB32" s="3"/>
      <c r="AC32" s="3"/>
      <c r="AD32" s="3"/>
    </row>
    <row r="33" spans="1:30" ht="14.25" customHeight="1">
      <c r="A33" s="3"/>
      <c r="B33" s="208"/>
      <c r="C33" s="231"/>
      <c r="D33" s="202"/>
      <c r="E33" s="41" t="s">
        <v>60</v>
      </c>
      <c r="F33" s="36"/>
      <c r="G33" s="142">
        <v>10000</v>
      </c>
      <c r="H33" s="143"/>
      <c r="I33" s="143"/>
      <c r="J33" s="144"/>
      <c r="K33" s="138"/>
      <c r="L33" s="143"/>
      <c r="M33" s="143"/>
      <c r="N33" s="144"/>
      <c r="O33" s="143"/>
      <c r="P33" s="33">
        <f t="shared" si="2"/>
        <v>10000</v>
      </c>
      <c r="Q33" s="36"/>
      <c r="R33" s="67"/>
      <c r="S33" s="14"/>
      <c r="T33" s="12"/>
      <c r="U33" s="12"/>
      <c r="V33" s="12"/>
      <c r="W33" s="12"/>
      <c r="X33" s="68">
        <f t="shared" si="3"/>
        <v>0</v>
      </c>
      <c r="Y33" s="116">
        <f t="shared" si="4"/>
        <v>10000</v>
      </c>
      <c r="Z33" s="201"/>
      <c r="AA33" s="3"/>
      <c r="AB33" s="3"/>
      <c r="AC33" s="3"/>
      <c r="AD33" s="3"/>
    </row>
    <row r="34" spans="1:30" ht="14.25" customHeight="1">
      <c r="A34" s="3"/>
      <c r="B34" s="208"/>
      <c r="C34" s="231"/>
      <c r="D34" s="202"/>
      <c r="E34" s="41" t="s">
        <v>61</v>
      </c>
      <c r="F34" s="36"/>
      <c r="G34" s="142">
        <v>130000</v>
      </c>
      <c r="H34" s="143"/>
      <c r="I34" s="143"/>
      <c r="J34" s="144"/>
      <c r="K34" s="138"/>
      <c r="L34" s="143"/>
      <c r="M34" s="143"/>
      <c r="N34" s="144"/>
      <c r="O34" s="143"/>
      <c r="P34" s="33">
        <f t="shared" si="2"/>
        <v>130000</v>
      </c>
      <c r="Q34" s="36"/>
      <c r="R34" s="67"/>
      <c r="S34" s="14"/>
      <c r="T34" s="12"/>
      <c r="U34" s="12"/>
      <c r="V34" s="12"/>
      <c r="W34" s="12">
        <v>30000</v>
      </c>
      <c r="X34" s="68">
        <f t="shared" si="3"/>
        <v>30000</v>
      </c>
      <c r="Y34" s="116">
        <f t="shared" si="4"/>
        <v>160000</v>
      </c>
      <c r="Z34" s="201"/>
      <c r="AA34" s="3"/>
      <c r="AB34" s="3"/>
      <c r="AC34" s="3"/>
      <c r="AD34" s="3"/>
    </row>
    <row r="35" spans="1:30" ht="14.25" customHeight="1">
      <c r="A35" s="3"/>
      <c r="B35" s="208"/>
      <c r="C35" s="231"/>
      <c r="D35" s="202"/>
      <c r="E35" s="41" t="s">
        <v>62</v>
      </c>
      <c r="F35" s="36"/>
      <c r="G35" s="142">
        <v>10000</v>
      </c>
      <c r="H35" s="143"/>
      <c r="I35" s="143"/>
      <c r="J35" s="144"/>
      <c r="K35" s="138"/>
      <c r="L35" s="143"/>
      <c r="M35" s="143"/>
      <c r="N35" s="144"/>
      <c r="O35" s="143"/>
      <c r="P35" s="33">
        <f t="shared" si="2"/>
        <v>10000</v>
      </c>
      <c r="Q35" s="36"/>
      <c r="R35" s="67"/>
      <c r="S35" s="14"/>
      <c r="T35" s="12"/>
      <c r="U35" s="12"/>
      <c r="V35" s="12"/>
      <c r="W35" s="12">
        <v>20000</v>
      </c>
      <c r="X35" s="68">
        <f t="shared" si="3"/>
        <v>20000</v>
      </c>
      <c r="Y35" s="116">
        <f t="shared" si="4"/>
        <v>30000</v>
      </c>
      <c r="Z35" s="201"/>
      <c r="AA35" s="3"/>
      <c r="AB35" s="3"/>
      <c r="AC35" s="3"/>
      <c r="AD35" s="3"/>
    </row>
    <row r="36" spans="1:30" ht="14.25" customHeight="1">
      <c r="A36" s="3"/>
      <c r="B36" s="208"/>
      <c r="C36" s="231"/>
      <c r="D36" s="202"/>
      <c r="E36" s="41" t="s">
        <v>63</v>
      </c>
      <c r="F36" s="36"/>
      <c r="G36" s="142">
        <v>130000</v>
      </c>
      <c r="H36" s="143"/>
      <c r="I36" s="143"/>
      <c r="J36" s="144"/>
      <c r="K36" s="138"/>
      <c r="L36" s="143"/>
      <c r="M36" s="143"/>
      <c r="N36" s="144"/>
      <c r="O36" s="143"/>
      <c r="P36" s="33">
        <f t="shared" si="2"/>
        <v>130000</v>
      </c>
      <c r="Q36" s="36"/>
      <c r="R36" s="67"/>
      <c r="S36" s="14"/>
      <c r="T36" s="12"/>
      <c r="U36" s="12"/>
      <c r="V36" s="12"/>
      <c r="W36" s="12"/>
      <c r="X36" s="68">
        <f t="shared" si="3"/>
        <v>0</v>
      </c>
      <c r="Y36" s="116">
        <f t="shared" si="4"/>
        <v>130000</v>
      </c>
      <c r="Z36" s="201"/>
      <c r="AA36" s="3"/>
      <c r="AB36" s="3"/>
      <c r="AC36" s="3"/>
      <c r="AD36" s="3"/>
    </row>
    <row r="37" spans="1:30" ht="14.25" customHeight="1">
      <c r="A37" s="3"/>
      <c r="B37" s="208"/>
      <c r="C37" s="231"/>
      <c r="D37" s="202"/>
      <c r="E37" s="41" t="s">
        <v>64</v>
      </c>
      <c r="F37" s="36"/>
      <c r="G37" s="142">
        <v>20000</v>
      </c>
      <c r="H37" s="143"/>
      <c r="I37" s="143"/>
      <c r="J37" s="144"/>
      <c r="K37" s="138"/>
      <c r="L37" s="143"/>
      <c r="M37" s="143"/>
      <c r="N37" s="144"/>
      <c r="O37" s="143"/>
      <c r="P37" s="33">
        <f t="shared" si="2"/>
        <v>20000</v>
      </c>
      <c r="Q37" s="36"/>
      <c r="R37" s="67"/>
      <c r="S37" s="14"/>
      <c r="T37" s="12"/>
      <c r="U37" s="12"/>
      <c r="V37" s="12"/>
      <c r="W37" s="12"/>
      <c r="X37" s="68">
        <f t="shared" si="3"/>
        <v>0</v>
      </c>
      <c r="Y37" s="116">
        <f t="shared" si="4"/>
        <v>20000</v>
      </c>
      <c r="Z37" s="201"/>
      <c r="AA37" s="3"/>
      <c r="AB37" s="3"/>
      <c r="AC37" s="3"/>
      <c r="AD37" s="3"/>
    </row>
    <row r="38" spans="1:30" ht="14.25" customHeight="1">
      <c r="A38" s="3"/>
      <c r="B38" s="208"/>
      <c r="C38" s="231"/>
      <c r="D38" s="202"/>
      <c r="E38" s="41" t="s">
        <v>65</v>
      </c>
      <c r="F38" s="36"/>
      <c r="G38" s="142">
        <v>10000</v>
      </c>
      <c r="H38" s="143"/>
      <c r="I38" s="143"/>
      <c r="J38" s="144"/>
      <c r="K38" s="138"/>
      <c r="L38" s="143"/>
      <c r="M38" s="143"/>
      <c r="N38" s="144"/>
      <c r="O38" s="143"/>
      <c r="P38" s="33">
        <f t="shared" si="2"/>
        <v>10000</v>
      </c>
      <c r="Q38" s="36"/>
      <c r="R38" s="67"/>
      <c r="S38" s="14"/>
      <c r="T38" s="12"/>
      <c r="U38" s="12"/>
      <c r="V38" s="12"/>
      <c r="W38" s="12"/>
      <c r="X38" s="68">
        <f t="shared" si="3"/>
        <v>0</v>
      </c>
      <c r="Y38" s="116">
        <f t="shared" si="4"/>
        <v>10000</v>
      </c>
      <c r="Z38" s="201"/>
      <c r="AA38" s="3"/>
      <c r="AB38" s="3"/>
      <c r="AC38" s="3"/>
      <c r="AD38" s="3"/>
    </row>
    <row r="39" spans="1:30" ht="14.25" customHeight="1">
      <c r="A39" s="3"/>
      <c r="B39" s="208"/>
      <c r="C39" s="231"/>
      <c r="D39" s="202"/>
      <c r="E39" s="41" t="s">
        <v>66</v>
      </c>
      <c r="F39" s="36"/>
      <c r="G39" s="142">
        <v>50000</v>
      </c>
      <c r="H39" s="143"/>
      <c r="I39" s="143"/>
      <c r="J39" s="144"/>
      <c r="K39" s="138"/>
      <c r="L39" s="143"/>
      <c r="M39" s="143"/>
      <c r="N39" s="144"/>
      <c r="O39" s="143"/>
      <c r="P39" s="33">
        <f t="shared" si="2"/>
        <v>50000</v>
      </c>
      <c r="Q39" s="36"/>
      <c r="R39" s="67"/>
      <c r="S39" s="14"/>
      <c r="T39" s="12"/>
      <c r="U39" s="12"/>
      <c r="V39" s="12"/>
      <c r="W39" s="12"/>
      <c r="X39" s="68">
        <f t="shared" si="3"/>
        <v>0</v>
      </c>
      <c r="Y39" s="116">
        <f t="shared" si="4"/>
        <v>50000</v>
      </c>
      <c r="Z39" s="201"/>
      <c r="AA39" s="3"/>
      <c r="AB39" s="3"/>
      <c r="AC39" s="3"/>
      <c r="AD39" s="3"/>
    </row>
    <row r="40" spans="1:30" ht="14.25" customHeight="1">
      <c r="A40" s="3"/>
      <c r="B40" s="208"/>
      <c r="C40" s="231"/>
      <c r="D40" s="202"/>
      <c r="E40" s="41" t="s">
        <v>67</v>
      </c>
      <c r="F40" s="36"/>
      <c r="G40" s="142">
        <v>68000</v>
      </c>
      <c r="H40" s="143"/>
      <c r="I40" s="143"/>
      <c r="J40" s="144"/>
      <c r="K40" s="138"/>
      <c r="L40" s="143"/>
      <c r="M40" s="143"/>
      <c r="N40" s="144"/>
      <c r="O40" s="143"/>
      <c r="P40" s="33">
        <f t="shared" si="2"/>
        <v>68000</v>
      </c>
      <c r="Q40" s="36"/>
      <c r="R40" s="67"/>
      <c r="S40" s="14"/>
      <c r="T40" s="12"/>
      <c r="U40" s="12"/>
      <c r="V40" s="12"/>
      <c r="W40" s="12"/>
      <c r="X40" s="68">
        <f t="shared" si="3"/>
        <v>0</v>
      </c>
      <c r="Y40" s="116">
        <f t="shared" si="4"/>
        <v>68000</v>
      </c>
      <c r="Z40" s="201"/>
      <c r="AA40" s="3"/>
      <c r="AB40" s="3"/>
      <c r="AC40" s="3"/>
      <c r="AD40" s="3"/>
    </row>
    <row r="41" spans="1:30" ht="14.25" customHeight="1">
      <c r="A41" s="3"/>
      <c r="B41" s="208"/>
      <c r="C41" s="231"/>
      <c r="D41" s="202"/>
      <c r="E41" s="41" t="s">
        <v>68</v>
      </c>
      <c r="F41" s="36"/>
      <c r="G41" s="142"/>
      <c r="H41" s="143"/>
      <c r="I41" s="143"/>
      <c r="J41" s="144"/>
      <c r="K41" s="138"/>
      <c r="L41" s="143"/>
      <c r="M41" s="143"/>
      <c r="N41" s="144"/>
      <c r="O41" s="143"/>
      <c r="P41" s="33">
        <f t="shared" si="2"/>
        <v>0</v>
      </c>
      <c r="Q41" s="36"/>
      <c r="R41" s="67"/>
      <c r="S41" s="14"/>
      <c r="T41" s="12"/>
      <c r="U41" s="12"/>
      <c r="V41" s="12"/>
      <c r="W41" s="12"/>
      <c r="X41" s="68">
        <f t="shared" si="3"/>
        <v>0</v>
      </c>
      <c r="Y41" s="116">
        <f t="shared" si="4"/>
        <v>0</v>
      </c>
      <c r="Z41" s="201"/>
      <c r="AA41" s="3"/>
      <c r="AB41" s="3"/>
      <c r="AC41" s="3"/>
      <c r="AD41" s="3"/>
    </row>
    <row r="42" spans="1:30" ht="14.25" customHeight="1">
      <c r="A42" s="3"/>
      <c r="B42" s="232"/>
      <c r="C42" s="233"/>
      <c r="D42" s="202"/>
      <c r="E42" s="86" t="s">
        <v>69</v>
      </c>
      <c r="F42" s="125"/>
      <c r="G42" s="145">
        <v>50000</v>
      </c>
      <c r="H42" s="146"/>
      <c r="I42" s="146"/>
      <c r="J42" s="147"/>
      <c r="K42" s="148"/>
      <c r="L42" s="146"/>
      <c r="M42" s="146"/>
      <c r="N42" s="147"/>
      <c r="O42" s="146"/>
      <c r="P42" s="124">
        <f t="shared" si="2"/>
        <v>50000</v>
      </c>
      <c r="Q42" s="125"/>
      <c r="R42" s="126"/>
      <c r="S42" s="123"/>
      <c r="T42" s="121"/>
      <c r="U42" s="121"/>
      <c r="V42" s="121"/>
      <c r="W42" s="121"/>
      <c r="X42" s="127">
        <f t="shared" si="3"/>
        <v>0</v>
      </c>
      <c r="Y42" s="128">
        <f t="shared" si="4"/>
        <v>50000</v>
      </c>
      <c r="Z42" s="195"/>
      <c r="AA42" s="3"/>
      <c r="AB42" s="3"/>
      <c r="AC42" s="3"/>
      <c r="AD42" s="3"/>
    </row>
    <row r="43" spans="1:30" ht="15" customHeight="1">
      <c r="A43" s="3"/>
      <c r="B43" s="229" t="s">
        <v>37</v>
      </c>
      <c r="C43" s="230"/>
      <c r="D43" s="168" t="s">
        <v>70</v>
      </c>
      <c r="E43" s="85" t="s">
        <v>71</v>
      </c>
      <c r="F43" s="50">
        <v>100000</v>
      </c>
      <c r="G43" s="11"/>
      <c r="H43" s="11"/>
      <c r="I43" s="11">
        <v>109000</v>
      </c>
      <c r="J43" s="16"/>
      <c r="K43" s="17"/>
      <c r="L43" s="11"/>
      <c r="M43" s="11"/>
      <c r="N43" s="16"/>
      <c r="O43" s="11"/>
      <c r="P43" s="119">
        <f t="shared" si="2"/>
        <v>209000</v>
      </c>
      <c r="Q43" s="50"/>
      <c r="R43" s="64"/>
      <c r="S43" s="17"/>
      <c r="T43" s="11"/>
      <c r="U43" s="11"/>
      <c r="V43" s="11"/>
      <c r="W43" s="11"/>
      <c r="X43" s="103">
        <f t="shared" si="3"/>
        <v>0</v>
      </c>
      <c r="Y43" s="104">
        <f t="shared" si="4"/>
        <v>209000</v>
      </c>
      <c r="Z43" s="194">
        <f>SUM(Y43:Y50)</f>
        <v>649000</v>
      </c>
      <c r="AA43" s="3"/>
      <c r="AB43" s="3"/>
      <c r="AC43" s="3"/>
      <c r="AD43" s="3"/>
    </row>
    <row r="44" spans="1:30" ht="15" customHeight="1">
      <c r="A44" s="3"/>
      <c r="B44" s="208"/>
      <c r="C44" s="231"/>
      <c r="D44" s="169"/>
      <c r="E44" s="41" t="s">
        <v>72</v>
      </c>
      <c r="F44" s="36"/>
      <c r="G44" s="12"/>
      <c r="H44" s="12">
        <v>50000</v>
      </c>
      <c r="I44" s="12"/>
      <c r="J44" s="15"/>
      <c r="K44" s="14"/>
      <c r="L44" s="12"/>
      <c r="M44" s="12"/>
      <c r="N44" s="15"/>
      <c r="O44" s="12"/>
      <c r="P44" s="33">
        <f t="shared" si="2"/>
        <v>50000</v>
      </c>
      <c r="Q44" s="36"/>
      <c r="R44" s="67">
        <v>50000</v>
      </c>
      <c r="S44" s="14"/>
      <c r="T44" s="12"/>
      <c r="U44" s="12"/>
      <c r="V44" s="12"/>
      <c r="W44" s="12"/>
      <c r="X44" s="115">
        <f t="shared" si="3"/>
        <v>50000</v>
      </c>
      <c r="Y44" s="116">
        <f t="shared" si="4"/>
        <v>100000</v>
      </c>
      <c r="Z44" s="201"/>
      <c r="AA44" s="3"/>
      <c r="AB44" s="3"/>
      <c r="AC44" s="3"/>
      <c r="AD44" s="3"/>
    </row>
    <row r="45" spans="1:30" ht="15" customHeight="1">
      <c r="A45" s="3"/>
      <c r="B45" s="208"/>
      <c r="C45" s="231"/>
      <c r="D45" s="169"/>
      <c r="E45" s="41" t="s">
        <v>73</v>
      </c>
      <c r="F45" s="36">
        <v>20000</v>
      </c>
      <c r="G45" s="12"/>
      <c r="H45" s="12"/>
      <c r="I45" s="12"/>
      <c r="J45" s="15"/>
      <c r="K45" s="14"/>
      <c r="L45" s="12"/>
      <c r="M45" s="12"/>
      <c r="N45" s="15"/>
      <c r="O45" s="12"/>
      <c r="P45" s="33">
        <f t="shared" si="2"/>
        <v>20000</v>
      </c>
      <c r="Q45" s="36"/>
      <c r="R45" s="67">
        <v>100000</v>
      </c>
      <c r="S45" s="14"/>
      <c r="T45" s="12"/>
      <c r="U45" s="12"/>
      <c r="V45" s="12"/>
      <c r="W45" s="12"/>
      <c r="X45" s="115">
        <f t="shared" si="3"/>
        <v>100000</v>
      </c>
      <c r="Y45" s="116">
        <f t="shared" si="4"/>
        <v>120000</v>
      </c>
      <c r="Z45" s="201"/>
      <c r="AA45" s="3"/>
      <c r="AB45" s="3"/>
      <c r="AC45" s="3"/>
      <c r="AD45" s="3"/>
    </row>
    <row r="46" spans="1:30" ht="15" customHeight="1">
      <c r="A46" s="3"/>
      <c r="B46" s="208"/>
      <c r="C46" s="231"/>
      <c r="D46" s="169"/>
      <c r="E46" s="41" t="s">
        <v>74</v>
      </c>
      <c r="F46" s="36">
        <v>20000</v>
      </c>
      <c r="G46" s="12"/>
      <c r="H46" s="12"/>
      <c r="I46" s="12"/>
      <c r="J46" s="15"/>
      <c r="K46" s="14"/>
      <c r="L46" s="12"/>
      <c r="M46" s="12"/>
      <c r="N46" s="15"/>
      <c r="O46" s="12"/>
      <c r="P46" s="33">
        <f t="shared" si="2"/>
        <v>20000</v>
      </c>
      <c r="Q46" s="36"/>
      <c r="R46" s="67">
        <v>100000</v>
      </c>
      <c r="S46" s="14"/>
      <c r="T46" s="12"/>
      <c r="U46" s="12"/>
      <c r="V46" s="12"/>
      <c r="W46" s="12"/>
      <c r="X46" s="115">
        <f t="shared" si="3"/>
        <v>100000</v>
      </c>
      <c r="Y46" s="116">
        <f t="shared" si="4"/>
        <v>120000</v>
      </c>
      <c r="Z46" s="201"/>
      <c r="AA46" s="3"/>
      <c r="AB46" s="3"/>
      <c r="AC46" s="3"/>
      <c r="AD46" s="3"/>
    </row>
    <row r="47" spans="1:30" ht="15" customHeight="1">
      <c r="A47" s="3"/>
      <c r="B47" s="208"/>
      <c r="C47" s="231"/>
      <c r="D47" s="169"/>
      <c r="E47" s="41" t="s">
        <v>75</v>
      </c>
      <c r="F47" s="149">
        <v>40000</v>
      </c>
      <c r="G47" s="12"/>
      <c r="H47" s="12"/>
      <c r="I47" s="12"/>
      <c r="J47" s="15"/>
      <c r="K47" s="14"/>
      <c r="L47" s="12"/>
      <c r="M47" s="12"/>
      <c r="N47" s="15"/>
      <c r="O47" s="12"/>
      <c r="P47" s="33">
        <f t="shared" si="2"/>
        <v>40000</v>
      </c>
      <c r="Q47" s="36"/>
      <c r="R47" s="67"/>
      <c r="S47" s="14"/>
      <c r="T47" s="12"/>
      <c r="U47" s="12"/>
      <c r="V47" s="12"/>
      <c r="W47" s="12"/>
      <c r="X47" s="115">
        <f t="shared" si="3"/>
        <v>0</v>
      </c>
      <c r="Y47" s="116">
        <f t="shared" si="4"/>
        <v>40000</v>
      </c>
      <c r="Z47" s="201"/>
      <c r="AA47" s="3"/>
      <c r="AB47" s="3"/>
      <c r="AC47" s="3"/>
      <c r="AD47" s="3"/>
    </row>
    <row r="48" spans="1:30" ht="15" customHeight="1">
      <c r="A48" s="3"/>
      <c r="B48" s="208"/>
      <c r="C48" s="231"/>
      <c r="D48" s="169"/>
      <c r="E48" s="41" t="s">
        <v>76</v>
      </c>
      <c r="F48" s="149">
        <v>30000</v>
      </c>
      <c r="G48" s="12"/>
      <c r="H48" s="12"/>
      <c r="I48" s="12"/>
      <c r="J48" s="15"/>
      <c r="K48" s="14"/>
      <c r="L48" s="12"/>
      <c r="M48" s="12"/>
      <c r="N48" s="15"/>
      <c r="O48" s="12"/>
      <c r="P48" s="33">
        <f t="shared" si="2"/>
        <v>30000</v>
      </c>
      <c r="Q48" s="36"/>
      <c r="R48" s="67"/>
      <c r="S48" s="14"/>
      <c r="T48" s="12"/>
      <c r="U48" s="12"/>
      <c r="V48" s="12"/>
      <c r="W48" s="12"/>
      <c r="X48" s="115">
        <f t="shared" si="3"/>
        <v>0</v>
      </c>
      <c r="Y48" s="116">
        <f t="shared" si="4"/>
        <v>30000</v>
      </c>
      <c r="Z48" s="201"/>
      <c r="AA48" s="3"/>
      <c r="AB48" s="3"/>
      <c r="AC48" s="3"/>
      <c r="AD48" s="3"/>
    </row>
    <row r="49" spans="1:30" ht="15" customHeight="1">
      <c r="A49" s="3"/>
      <c r="B49" s="208"/>
      <c r="C49" s="231"/>
      <c r="D49" s="169"/>
      <c r="E49" s="41" t="s">
        <v>77</v>
      </c>
      <c r="F49" s="149">
        <v>20000</v>
      </c>
      <c r="G49" s="12"/>
      <c r="H49" s="12"/>
      <c r="I49" s="12"/>
      <c r="J49" s="15"/>
      <c r="K49" s="14"/>
      <c r="L49" s="12"/>
      <c r="M49" s="12"/>
      <c r="N49" s="15"/>
      <c r="O49" s="12"/>
      <c r="P49" s="33">
        <f t="shared" si="2"/>
        <v>20000</v>
      </c>
      <c r="Q49" s="36"/>
      <c r="R49" s="67"/>
      <c r="S49" s="14"/>
      <c r="T49" s="12"/>
      <c r="U49" s="12"/>
      <c r="V49" s="12"/>
      <c r="W49" s="12"/>
      <c r="X49" s="115">
        <f t="shared" si="3"/>
        <v>0</v>
      </c>
      <c r="Y49" s="116">
        <f t="shared" si="4"/>
        <v>20000</v>
      </c>
      <c r="Z49" s="201"/>
      <c r="AA49" s="3"/>
      <c r="AB49" s="3"/>
      <c r="AC49" s="3"/>
      <c r="AD49" s="3"/>
    </row>
    <row r="50" spans="1:30" ht="15" customHeight="1">
      <c r="A50" s="3"/>
      <c r="B50" s="232"/>
      <c r="C50" s="233"/>
      <c r="D50" s="170"/>
      <c r="E50" s="86" t="s">
        <v>78</v>
      </c>
      <c r="F50" s="136">
        <v>10000</v>
      </c>
      <c r="G50" s="121"/>
      <c r="H50" s="121"/>
      <c r="I50" s="121"/>
      <c r="J50" s="122"/>
      <c r="K50" s="123"/>
      <c r="L50" s="122"/>
      <c r="M50" s="121"/>
      <c r="N50" s="122"/>
      <c r="O50" s="121"/>
      <c r="P50" s="124">
        <f t="shared" si="2"/>
        <v>10000</v>
      </c>
      <c r="Q50" s="125"/>
      <c r="R50" s="126"/>
      <c r="S50" s="123"/>
      <c r="T50" s="121"/>
      <c r="U50" s="121"/>
      <c r="V50" s="121"/>
      <c r="W50" s="121"/>
      <c r="X50" s="127">
        <f t="shared" si="3"/>
        <v>0</v>
      </c>
      <c r="Y50" s="128">
        <f t="shared" si="4"/>
        <v>10000</v>
      </c>
      <c r="Z50" s="195"/>
      <c r="AA50" s="3"/>
      <c r="AB50" s="3"/>
      <c r="AC50" s="3"/>
      <c r="AD50" s="3"/>
    </row>
    <row r="51" spans="1:30" ht="35.25" customHeight="1">
      <c r="A51" s="3"/>
      <c r="B51" s="225" t="s">
        <v>38</v>
      </c>
      <c r="C51" s="185"/>
      <c r="D51" s="23" t="s">
        <v>47</v>
      </c>
      <c r="E51" s="23" t="s">
        <v>79</v>
      </c>
      <c r="F51" s="49">
        <v>20000</v>
      </c>
      <c r="G51" s="8"/>
      <c r="H51" s="8"/>
      <c r="I51" s="8"/>
      <c r="J51" s="25"/>
      <c r="K51" s="22"/>
      <c r="L51" s="8"/>
      <c r="M51" s="8"/>
      <c r="N51" s="25"/>
      <c r="O51" s="8"/>
      <c r="P51" s="133">
        <f t="shared" si="2"/>
        <v>20000</v>
      </c>
      <c r="Q51" s="49"/>
      <c r="R51" s="71"/>
      <c r="S51" s="22"/>
      <c r="T51" s="8"/>
      <c r="U51" s="8"/>
      <c r="V51" s="8"/>
      <c r="W51" s="8"/>
      <c r="X51" s="61">
        <f t="shared" si="3"/>
        <v>0</v>
      </c>
      <c r="Y51" s="55">
        <f t="shared" si="4"/>
        <v>20000</v>
      </c>
      <c r="Z51" s="53">
        <f>SUM(Y51)</f>
        <v>20000</v>
      </c>
      <c r="AA51" s="3"/>
      <c r="AB51" s="3"/>
      <c r="AC51" s="3"/>
      <c r="AD51" s="3"/>
    </row>
    <row r="52" spans="1:30" ht="14.25" customHeight="1">
      <c r="A52" s="3"/>
      <c r="B52" s="208" t="s">
        <v>39</v>
      </c>
      <c r="C52" s="209"/>
      <c r="D52" s="129" t="s">
        <v>80</v>
      </c>
      <c r="E52" s="40" t="s">
        <v>81</v>
      </c>
      <c r="F52" s="36"/>
      <c r="G52" s="12"/>
      <c r="H52" s="12"/>
      <c r="I52" s="12"/>
      <c r="J52" s="15"/>
      <c r="K52" s="14">
        <v>1728000</v>
      </c>
      <c r="L52" s="12"/>
      <c r="M52" s="12"/>
      <c r="N52" s="15"/>
      <c r="O52" s="12"/>
      <c r="P52" s="33">
        <f t="shared" si="2"/>
        <v>1728000</v>
      </c>
      <c r="Q52" s="36"/>
      <c r="R52" s="72"/>
      <c r="S52" s="14"/>
      <c r="T52" s="12"/>
      <c r="U52" s="12"/>
      <c r="V52" s="12"/>
      <c r="W52" s="12"/>
      <c r="X52" s="68">
        <f t="shared" si="3"/>
        <v>0</v>
      </c>
      <c r="Y52" s="58">
        <f t="shared" si="4"/>
        <v>1728000</v>
      </c>
      <c r="Z52" s="201">
        <f>SUM(Y52:Y70)</f>
        <v>5758560</v>
      </c>
      <c r="AA52" s="3"/>
      <c r="AB52" s="3"/>
      <c r="AC52" s="3"/>
      <c r="AD52" s="3"/>
    </row>
    <row r="53" spans="1:30" ht="14.25" customHeight="1">
      <c r="A53" s="3"/>
      <c r="B53" s="208"/>
      <c r="C53" s="209"/>
      <c r="D53" s="84"/>
      <c r="E53" s="41" t="s">
        <v>82</v>
      </c>
      <c r="F53" s="36"/>
      <c r="G53" s="12"/>
      <c r="H53" s="12"/>
      <c r="I53" s="12"/>
      <c r="J53" s="15"/>
      <c r="K53" s="14">
        <v>2016000</v>
      </c>
      <c r="L53" s="12"/>
      <c r="M53" s="12"/>
      <c r="N53" s="15"/>
      <c r="O53" s="12"/>
      <c r="P53" s="33">
        <f t="shared" si="2"/>
        <v>2016000</v>
      </c>
      <c r="Q53" s="36"/>
      <c r="R53" s="72"/>
      <c r="S53" s="14"/>
      <c r="T53" s="12"/>
      <c r="U53" s="12"/>
      <c r="V53" s="12"/>
      <c r="W53" s="12"/>
      <c r="X53" s="68">
        <f t="shared" si="3"/>
        <v>0</v>
      </c>
      <c r="Y53" s="58">
        <f t="shared" si="4"/>
        <v>2016000</v>
      </c>
      <c r="Z53" s="201">
        <f>+P53+X53</f>
        <v>2016000</v>
      </c>
      <c r="AA53" s="3"/>
      <c r="AB53" s="3"/>
      <c r="AC53" s="3"/>
      <c r="AD53" s="3"/>
    </row>
    <row r="54" spans="1:30" ht="14.25" customHeight="1">
      <c r="A54" s="3"/>
      <c r="B54" s="208"/>
      <c r="C54" s="209"/>
      <c r="D54" s="84"/>
      <c r="E54" s="41" t="s">
        <v>83</v>
      </c>
      <c r="F54" s="36"/>
      <c r="G54" s="12"/>
      <c r="H54" s="12"/>
      <c r="I54" s="12"/>
      <c r="J54" s="15"/>
      <c r="K54" s="14">
        <v>34560</v>
      </c>
      <c r="L54" s="12"/>
      <c r="M54" s="12"/>
      <c r="N54" s="15"/>
      <c r="O54" s="12"/>
      <c r="P54" s="33">
        <f t="shared" si="2"/>
        <v>34560</v>
      </c>
      <c r="Q54" s="36"/>
      <c r="R54" s="72"/>
      <c r="S54" s="14"/>
      <c r="T54" s="12"/>
      <c r="U54" s="12"/>
      <c r="V54" s="12"/>
      <c r="W54" s="12"/>
      <c r="X54" s="68">
        <f t="shared" si="3"/>
        <v>0</v>
      </c>
      <c r="Y54" s="58">
        <f t="shared" si="4"/>
        <v>34560</v>
      </c>
      <c r="Z54" s="201">
        <f>+P54+X54</f>
        <v>34560</v>
      </c>
      <c r="AA54" s="3"/>
      <c r="AB54" s="3"/>
      <c r="AC54" s="3"/>
      <c r="AD54" s="3"/>
    </row>
    <row r="55" spans="1:30" ht="14.25" customHeight="1">
      <c r="A55" s="3"/>
      <c r="B55" s="208"/>
      <c r="C55" s="209"/>
      <c r="D55" s="84" t="s">
        <v>84</v>
      </c>
      <c r="E55" s="41" t="s">
        <v>85</v>
      </c>
      <c r="F55" s="36"/>
      <c r="G55" s="12"/>
      <c r="H55" s="12"/>
      <c r="I55" s="12"/>
      <c r="J55" s="15"/>
      <c r="K55" s="14">
        <v>120000</v>
      </c>
      <c r="L55" s="12"/>
      <c r="M55" s="12"/>
      <c r="N55" s="15"/>
      <c r="O55" s="12"/>
      <c r="P55" s="33">
        <f t="shared" si="2"/>
        <v>120000</v>
      </c>
      <c r="Q55" s="36"/>
      <c r="R55" s="72"/>
      <c r="S55" s="14"/>
      <c r="T55" s="12"/>
      <c r="U55" s="12"/>
      <c r="V55" s="12"/>
      <c r="W55" s="12"/>
      <c r="X55" s="68">
        <f t="shared" si="3"/>
        <v>0</v>
      </c>
      <c r="Y55" s="58">
        <f t="shared" si="4"/>
        <v>120000</v>
      </c>
      <c r="Z55" s="201">
        <f>+P55+X55</f>
        <v>120000</v>
      </c>
      <c r="AA55" s="3"/>
      <c r="AB55" s="3"/>
      <c r="AC55" s="3"/>
      <c r="AD55" s="3"/>
    </row>
    <row r="56" spans="1:30" ht="14.25" customHeight="1">
      <c r="A56" s="3"/>
      <c r="B56" s="208"/>
      <c r="C56" s="209"/>
      <c r="D56" s="84"/>
      <c r="E56" s="41" t="s">
        <v>86</v>
      </c>
      <c r="F56" s="36"/>
      <c r="G56" s="12"/>
      <c r="H56" s="12"/>
      <c r="I56" s="12"/>
      <c r="J56" s="15"/>
      <c r="K56" s="14">
        <v>120000</v>
      </c>
      <c r="L56" s="36"/>
      <c r="M56" s="12"/>
      <c r="N56" s="15"/>
      <c r="O56" s="12"/>
      <c r="P56" s="33">
        <f t="shared" si="2"/>
        <v>120000</v>
      </c>
      <c r="Q56" s="36"/>
      <c r="R56" s="72"/>
      <c r="S56" s="14"/>
      <c r="T56" s="12"/>
      <c r="U56" s="12"/>
      <c r="V56" s="12"/>
      <c r="W56" s="12"/>
      <c r="X56" s="68">
        <f t="shared" si="3"/>
        <v>0</v>
      </c>
      <c r="Y56" s="58">
        <f t="shared" si="4"/>
        <v>120000</v>
      </c>
      <c r="Z56" s="201">
        <f>+P56+X56</f>
        <v>120000</v>
      </c>
      <c r="AA56" s="3"/>
      <c r="AB56" s="3"/>
      <c r="AC56" s="3"/>
      <c r="AD56" s="3"/>
    </row>
    <row r="57" spans="1:30" ht="14.25" customHeight="1">
      <c r="A57" s="3"/>
      <c r="B57" s="208"/>
      <c r="C57" s="209"/>
      <c r="D57" s="130" t="s">
        <v>87</v>
      </c>
      <c r="E57" s="105" t="s">
        <v>88</v>
      </c>
      <c r="F57" s="36"/>
      <c r="G57" s="12"/>
      <c r="H57" s="12"/>
      <c r="I57" s="12"/>
      <c r="J57" s="15"/>
      <c r="K57" s="14"/>
      <c r="L57" s="36"/>
      <c r="M57" s="12"/>
      <c r="N57" s="15"/>
      <c r="O57" s="12"/>
      <c r="P57" s="33">
        <f t="shared" si="2"/>
        <v>0</v>
      </c>
      <c r="Q57" s="36"/>
      <c r="R57" s="72"/>
      <c r="S57" s="14"/>
      <c r="T57" s="12"/>
      <c r="U57" s="12"/>
      <c r="V57" s="12"/>
      <c r="W57" s="12">
        <v>240000</v>
      </c>
      <c r="X57" s="68">
        <f t="shared" si="3"/>
        <v>240000</v>
      </c>
      <c r="Y57" s="58">
        <f t="shared" si="4"/>
        <v>240000</v>
      </c>
      <c r="Z57" s="201"/>
      <c r="AA57" s="3"/>
      <c r="AB57" s="3"/>
      <c r="AC57" s="3"/>
      <c r="AD57" s="3"/>
    </row>
    <row r="58" spans="1:30" ht="14.25" customHeight="1">
      <c r="A58" s="3"/>
      <c r="B58" s="208"/>
      <c r="C58" s="209"/>
      <c r="D58" s="130"/>
      <c r="E58" s="105" t="s">
        <v>89</v>
      </c>
      <c r="F58" s="36"/>
      <c r="G58" s="12"/>
      <c r="H58" s="12"/>
      <c r="I58" s="12"/>
      <c r="J58" s="15"/>
      <c r="K58" s="14"/>
      <c r="L58" s="36"/>
      <c r="M58" s="12"/>
      <c r="N58" s="15"/>
      <c r="O58" s="12"/>
      <c r="P58" s="33">
        <f t="shared" si="2"/>
        <v>0</v>
      </c>
      <c r="Q58" s="36"/>
      <c r="R58" s="72"/>
      <c r="S58" s="14"/>
      <c r="T58" s="12"/>
      <c r="U58" s="12"/>
      <c r="V58" s="12"/>
      <c r="W58" s="12">
        <v>125000</v>
      </c>
      <c r="X58" s="68">
        <f t="shared" si="3"/>
        <v>125000</v>
      </c>
      <c r="Y58" s="58">
        <f t="shared" si="4"/>
        <v>125000</v>
      </c>
      <c r="Z58" s="201"/>
      <c r="AA58" s="3"/>
      <c r="AB58" s="3"/>
      <c r="AC58" s="3"/>
      <c r="AD58" s="3"/>
    </row>
    <row r="59" spans="1:30" ht="14.25" customHeight="1">
      <c r="A59" s="3"/>
      <c r="B59" s="208"/>
      <c r="C59" s="209"/>
      <c r="D59" s="130"/>
      <c r="E59" s="105" t="s">
        <v>101</v>
      </c>
      <c r="F59" s="36">
        <v>30000</v>
      </c>
      <c r="G59" s="12"/>
      <c r="H59" s="12"/>
      <c r="I59" s="12"/>
      <c r="J59" s="15"/>
      <c r="K59" s="14"/>
      <c r="L59" s="36"/>
      <c r="M59" s="12"/>
      <c r="N59" s="15"/>
      <c r="O59" s="12"/>
      <c r="P59" s="33">
        <f t="shared" si="2"/>
        <v>30000</v>
      </c>
      <c r="Q59" s="36"/>
      <c r="R59" s="72"/>
      <c r="S59" s="14"/>
      <c r="T59" s="12"/>
      <c r="U59" s="12"/>
      <c r="V59" s="12"/>
      <c r="W59" s="12"/>
      <c r="X59" s="68">
        <f t="shared" si="3"/>
        <v>0</v>
      </c>
      <c r="Y59" s="58">
        <f t="shared" si="4"/>
        <v>30000</v>
      </c>
      <c r="Z59" s="201"/>
      <c r="AA59" s="3"/>
      <c r="AB59" s="3"/>
      <c r="AC59" s="3"/>
      <c r="AD59" s="3"/>
    </row>
    <row r="60" spans="1:30" ht="14.25" customHeight="1">
      <c r="A60" s="3"/>
      <c r="B60" s="208"/>
      <c r="C60" s="209"/>
      <c r="D60" s="130" t="s">
        <v>90</v>
      </c>
      <c r="E60" s="105" t="s">
        <v>91</v>
      </c>
      <c r="F60" s="36">
        <v>100000</v>
      </c>
      <c r="G60" s="12"/>
      <c r="H60" s="12"/>
      <c r="I60" s="12"/>
      <c r="J60" s="15"/>
      <c r="K60" s="138">
        <v>46000</v>
      </c>
      <c r="L60" s="36"/>
      <c r="M60" s="12"/>
      <c r="N60" s="15"/>
      <c r="O60" s="12">
        <v>54000</v>
      </c>
      <c r="P60" s="33">
        <f t="shared" si="2"/>
        <v>200000</v>
      </c>
      <c r="Q60" s="36"/>
      <c r="R60" s="72"/>
      <c r="S60" s="14"/>
      <c r="T60" s="12"/>
      <c r="U60" s="12"/>
      <c r="V60" s="12"/>
      <c r="W60" s="12"/>
      <c r="X60" s="68">
        <f t="shared" si="3"/>
        <v>0</v>
      </c>
      <c r="Y60" s="58">
        <f t="shared" si="4"/>
        <v>200000</v>
      </c>
      <c r="Z60" s="201"/>
      <c r="AA60" s="3"/>
      <c r="AB60" s="3"/>
      <c r="AC60" s="3"/>
      <c r="AD60" s="3"/>
    </row>
    <row r="61" spans="1:30" ht="14.25" customHeight="1">
      <c r="A61" s="3"/>
      <c r="B61" s="208"/>
      <c r="C61" s="209"/>
      <c r="D61" s="130"/>
      <c r="E61" s="105" t="s">
        <v>92</v>
      </c>
      <c r="F61" s="36">
        <v>100000</v>
      </c>
      <c r="G61" s="12"/>
      <c r="H61" s="12"/>
      <c r="I61" s="12"/>
      <c r="J61" s="15"/>
      <c r="K61" s="138">
        <v>50000</v>
      </c>
      <c r="L61" s="36"/>
      <c r="M61" s="12"/>
      <c r="N61" s="15"/>
      <c r="O61" s="12"/>
      <c r="P61" s="33">
        <f t="shared" si="2"/>
        <v>150000</v>
      </c>
      <c r="Q61" s="36"/>
      <c r="R61" s="72"/>
      <c r="S61" s="14"/>
      <c r="T61" s="12"/>
      <c r="U61" s="12"/>
      <c r="V61" s="12"/>
      <c r="W61" s="12"/>
      <c r="X61" s="68">
        <f t="shared" si="3"/>
        <v>0</v>
      </c>
      <c r="Y61" s="58">
        <f t="shared" si="4"/>
        <v>150000</v>
      </c>
      <c r="Z61" s="201"/>
      <c r="AA61" s="3"/>
      <c r="AB61" s="3"/>
      <c r="AC61" s="3"/>
      <c r="AD61" s="3"/>
    </row>
    <row r="62" spans="1:30" ht="14.25" customHeight="1">
      <c r="A62" s="3"/>
      <c r="B62" s="208"/>
      <c r="C62" s="209"/>
      <c r="D62" s="130"/>
      <c r="E62" s="105" t="s">
        <v>109</v>
      </c>
      <c r="F62" s="36">
        <v>120000</v>
      </c>
      <c r="G62" s="12"/>
      <c r="H62" s="12"/>
      <c r="I62" s="12"/>
      <c r="J62" s="15"/>
      <c r="K62" s="138"/>
      <c r="L62" s="36"/>
      <c r="M62" s="12"/>
      <c r="N62" s="15"/>
      <c r="O62" s="12"/>
      <c r="P62" s="33">
        <f t="shared" si="2"/>
        <v>120000</v>
      </c>
      <c r="Q62" s="36"/>
      <c r="R62" s="72"/>
      <c r="S62" s="14"/>
      <c r="T62" s="12"/>
      <c r="U62" s="12"/>
      <c r="V62" s="12"/>
      <c r="W62" s="12"/>
      <c r="X62" s="68">
        <f>SUM(R62:W62)</f>
        <v>0</v>
      </c>
      <c r="Y62" s="58">
        <f>+P62+X62</f>
        <v>120000</v>
      </c>
      <c r="Z62" s="201"/>
      <c r="AA62" s="3"/>
      <c r="AB62" s="3"/>
      <c r="AC62" s="3"/>
      <c r="AD62" s="3"/>
    </row>
    <row r="63" spans="1:30" ht="14.25" customHeight="1">
      <c r="A63" s="3"/>
      <c r="B63" s="208"/>
      <c r="C63" s="209"/>
      <c r="D63" s="130"/>
      <c r="E63" s="105" t="s">
        <v>104</v>
      </c>
      <c r="F63" s="36"/>
      <c r="G63" s="12"/>
      <c r="H63" s="12"/>
      <c r="I63" s="12"/>
      <c r="J63" s="15"/>
      <c r="K63" s="14"/>
      <c r="L63" s="36"/>
      <c r="M63" s="12">
        <v>200000</v>
      </c>
      <c r="N63" s="15"/>
      <c r="O63" s="12"/>
      <c r="P63" s="33">
        <f t="shared" si="2"/>
        <v>200000</v>
      </c>
      <c r="Q63" s="36"/>
      <c r="R63" s="72"/>
      <c r="S63" s="14"/>
      <c r="T63" s="12"/>
      <c r="U63" s="12"/>
      <c r="V63" s="12"/>
      <c r="W63" s="12"/>
      <c r="X63" s="68">
        <f t="shared" si="3"/>
        <v>0</v>
      </c>
      <c r="Y63" s="58">
        <f t="shared" si="4"/>
        <v>200000</v>
      </c>
      <c r="Z63" s="201"/>
      <c r="AA63" s="3"/>
      <c r="AB63" s="3"/>
      <c r="AC63" s="3"/>
      <c r="AD63" s="3"/>
    </row>
    <row r="64" spans="1:30" ht="14.25" customHeight="1">
      <c r="A64" s="3"/>
      <c r="B64" s="208"/>
      <c r="C64" s="209"/>
      <c r="D64" s="130" t="s">
        <v>93</v>
      </c>
      <c r="E64" s="105" t="s">
        <v>93</v>
      </c>
      <c r="F64" s="36">
        <v>65000</v>
      </c>
      <c r="G64" s="12"/>
      <c r="H64" s="12"/>
      <c r="I64" s="12"/>
      <c r="J64" s="15"/>
      <c r="K64" s="14"/>
      <c r="L64" s="36"/>
      <c r="M64" s="12"/>
      <c r="N64" s="15"/>
      <c r="O64" s="12"/>
      <c r="P64" s="33">
        <f t="shared" si="2"/>
        <v>65000</v>
      </c>
      <c r="Q64" s="36"/>
      <c r="R64" s="72"/>
      <c r="S64" s="14"/>
      <c r="T64" s="12"/>
      <c r="U64" s="12"/>
      <c r="V64" s="12"/>
      <c r="W64" s="12"/>
      <c r="X64" s="68">
        <f t="shared" si="3"/>
        <v>0</v>
      </c>
      <c r="Y64" s="58">
        <f t="shared" si="4"/>
        <v>65000</v>
      </c>
      <c r="Z64" s="201"/>
      <c r="AA64" s="3"/>
      <c r="AB64" s="3"/>
      <c r="AC64" s="3"/>
      <c r="AD64" s="3"/>
    </row>
    <row r="65" spans="1:30" ht="14.25" customHeight="1">
      <c r="A65" s="3"/>
      <c r="B65" s="208"/>
      <c r="C65" s="209"/>
      <c r="D65" s="130" t="s">
        <v>94</v>
      </c>
      <c r="E65" s="105" t="s">
        <v>95</v>
      </c>
      <c r="F65" s="36">
        <v>30000</v>
      </c>
      <c r="G65" s="12"/>
      <c r="H65" s="12"/>
      <c r="I65" s="12"/>
      <c r="J65" s="15"/>
      <c r="K65" s="14"/>
      <c r="L65" s="36"/>
      <c r="M65" s="12"/>
      <c r="N65" s="15"/>
      <c r="O65" s="12"/>
      <c r="P65" s="33">
        <f t="shared" si="2"/>
        <v>30000</v>
      </c>
      <c r="Q65" s="36"/>
      <c r="R65" s="72"/>
      <c r="S65" s="14"/>
      <c r="T65" s="12"/>
      <c r="U65" s="12"/>
      <c r="V65" s="12"/>
      <c r="W65" s="12"/>
      <c r="X65" s="68">
        <f t="shared" si="3"/>
        <v>0</v>
      </c>
      <c r="Y65" s="58">
        <f t="shared" si="4"/>
        <v>30000</v>
      </c>
      <c r="Z65" s="201"/>
      <c r="AA65" s="3"/>
      <c r="AB65" s="3"/>
      <c r="AC65" s="3"/>
      <c r="AD65" s="3"/>
    </row>
    <row r="66" spans="1:30" ht="14.25" customHeight="1">
      <c r="A66" s="3"/>
      <c r="B66" s="208"/>
      <c r="C66" s="209"/>
      <c r="D66" s="130" t="s">
        <v>96</v>
      </c>
      <c r="E66" s="105" t="s">
        <v>97</v>
      </c>
      <c r="F66" s="36"/>
      <c r="G66" s="12"/>
      <c r="H66" s="12"/>
      <c r="I66" s="12"/>
      <c r="J66" s="15"/>
      <c r="K66" s="14"/>
      <c r="L66" s="36">
        <v>150000</v>
      </c>
      <c r="M66" s="12"/>
      <c r="N66" s="15"/>
      <c r="O66" s="12"/>
      <c r="P66" s="33">
        <f t="shared" si="2"/>
        <v>150000</v>
      </c>
      <c r="Q66" s="36"/>
      <c r="R66" s="72"/>
      <c r="S66" s="14"/>
      <c r="T66" s="12"/>
      <c r="U66" s="12"/>
      <c r="V66" s="12"/>
      <c r="W66" s="12"/>
      <c r="X66" s="68">
        <f t="shared" si="3"/>
        <v>0</v>
      </c>
      <c r="Y66" s="58">
        <f t="shared" si="4"/>
        <v>150000</v>
      </c>
      <c r="Z66" s="201"/>
      <c r="AA66" s="3"/>
      <c r="AB66" s="3"/>
      <c r="AC66" s="3"/>
      <c r="AD66" s="3"/>
    </row>
    <row r="67" spans="1:30" ht="14.25" customHeight="1">
      <c r="A67" s="3"/>
      <c r="B67" s="208"/>
      <c r="C67" s="209"/>
      <c r="D67" s="130"/>
      <c r="E67" s="105" t="s">
        <v>98</v>
      </c>
      <c r="F67" s="36"/>
      <c r="G67" s="12"/>
      <c r="H67" s="12"/>
      <c r="I67" s="12"/>
      <c r="J67" s="15"/>
      <c r="K67" s="14"/>
      <c r="L67" s="36">
        <v>30000</v>
      </c>
      <c r="M67" s="12"/>
      <c r="N67" s="15"/>
      <c r="O67" s="12"/>
      <c r="P67" s="33">
        <f t="shared" si="2"/>
        <v>30000</v>
      </c>
      <c r="Q67" s="36"/>
      <c r="R67" s="72"/>
      <c r="S67" s="14"/>
      <c r="T67" s="12"/>
      <c r="U67" s="12"/>
      <c r="V67" s="12"/>
      <c r="W67" s="12"/>
      <c r="X67" s="68">
        <f t="shared" si="3"/>
        <v>0</v>
      </c>
      <c r="Y67" s="58">
        <f t="shared" si="4"/>
        <v>30000</v>
      </c>
      <c r="Z67" s="201"/>
      <c r="AA67" s="3"/>
      <c r="AB67" s="3"/>
      <c r="AC67" s="3"/>
      <c r="AD67" s="3"/>
    </row>
    <row r="68" spans="1:30" ht="14.25" customHeight="1">
      <c r="A68" s="3"/>
      <c r="B68" s="208"/>
      <c r="C68" s="209"/>
      <c r="D68" s="130"/>
      <c r="E68" s="105" t="s">
        <v>99</v>
      </c>
      <c r="F68" s="36"/>
      <c r="G68" s="12"/>
      <c r="H68" s="12"/>
      <c r="I68" s="12"/>
      <c r="J68" s="15"/>
      <c r="K68" s="14"/>
      <c r="L68" s="36">
        <v>100000</v>
      </c>
      <c r="M68" s="12"/>
      <c r="N68" s="15"/>
      <c r="O68" s="12"/>
      <c r="P68" s="33">
        <f t="shared" si="2"/>
        <v>100000</v>
      </c>
      <c r="Q68" s="36"/>
      <c r="R68" s="72"/>
      <c r="S68" s="14"/>
      <c r="T68" s="12"/>
      <c r="U68" s="12"/>
      <c r="V68" s="12"/>
      <c r="W68" s="12"/>
      <c r="X68" s="68">
        <f t="shared" si="3"/>
        <v>0</v>
      </c>
      <c r="Y68" s="58">
        <f t="shared" si="4"/>
        <v>100000</v>
      </c>
      <c r="Z68" s="201"/>
      <c r="AA68" s="3"/>
      <c r="AB68" s="3"/>
      <c r="AC68" s="3"/>
      <c r="AD68" s="3"/>
    </row>
    <row r="69" spans="1:30" ht="14.25" customHeight="1">
      <c r="A69" s="3"/>
      <c r="B69" s="208"/>
      <c r="C69" s="209"/>
      <c r="D69" s="130"/>
      <c r="E69" s="105" t="s">
        <v>110</v>
      </c>
      <c r="F69" s="36"/>
      <c r="G69" s="12"/>
      <c r="H69" s="12"/>
      <c r="I69" s="12"/>
      <c r="J69" s="15"/>
      <c r="K69" s="14"/>
      <c r="L69" s="36">
        <v>50000</v>
      </c>
      <c r="M69" s="12"/>
      <c r="N69" s="15"/>
      <c r="O69" s="12"/>
      <c r="P69" s="33">
        <f t="shared" si="2"/>
        <v>50000</v>
      </c>
      <c r="Q69" s="36"/>
      <c r="R69" s="72"/>
      <c r="S69" s="14"/>
      <c r="T69" s="12"/>
      <c r="U69" s="12"/>
      <c r="V69" s="12"/>
      <c r="W69" s="12"/>
      <c r="X69" s="68">
        <f>SUM(R69:W69)</f>
        <v>0</v>
      </c>
      <c r="Y69" s="58">
        <f>+P69+X69</f>
        <v>50000</v>
      </c>
      <c r="Z69" s="201"/>
      <c r="AA69" s="3"/>
      <c r="AB69" s="3"/>
      <c r="AC69" s="3"/>
      <c r="AD69" s="3"/>
    </row>
    <row r="70" spans="1:30" ht="14.25" customHeight="1">
      <c r="A70" s="3"/>
      <c r="B70" s="208"/>
      <c r="C70" s="209"/>
      <c r="D70" s="87"/>
      <c r="E70" s="42" t="s">
        <v>100</v>
      </c>
      <c r="F70" s="36"/>
      <c r="G70" s="12"/>
      <c r="H70" s="12"/>
      <c r="I70" s="12"/>
      <c r="J70" s="196"/>
      <c r="K70" s="197"/>
      <c r="L70" s="12">
        <v>29000</v>
      </c>
      <c r="M70" s="12"/>
      <c r="N70" s="15"/>
      <c r="O70" s="12">
        <v>221000</v>
      </c>
      <c r="P70" s="33">
        <f t="shared" si="2"/>
        <v>250000</v>
      </c>
      <c r="Q70" s="36"/>
      <c r="R70" s="72"/>
      <c r="S70" s="14"/>
      <c r="T70" s="12"/>
      <c r="U70" s="12"/>
      <c r="V70" s="12"/>
      <c r="W70" s="12"/>
      <c r="X70" s="68">
        <f t="shared" si="3"/>
        <v>0</v>
      </c>
      <c r="Y70" s="58">
        <f t="shared" si="4"/>
        <v>250000</v>
      </c>
      <c r="Z70" s="201">
        <f>+P70+X70</f>
        <v>250000</v>
      </c>
      <c r="AA70" s="3"/>
      <c r="AB70" s="3"/>
      <c r="AC70" s="3"/>
      <c r="AD70" s="3"/>
    </row>
    <row r="71" spans="1:30" ht="25.5" customHeight="1">
      <c r="A71" s="3"/>
      <c r="B71" s="225" t="s">
        <v>4</v>
      </c>
      <c r="C71" s="185"/>
      <c r="D71" s="226"/>
      <c r="E71" s="227"/>
      <c r="F71" s="49"/>
      <c r="G71" s="8"/>
      <c r="H71" s="8"/>
      <c r="I71" s="8"/>
      <c r="J71" s="25"/>
      <c r="K71" s="22"/>
      <c r="L71" s="8"/>
      <c r="M71" s="8"/>
      <c r="N71" s="25"/>
      <c r="O71" s="155">
        <v>29440</v>
      </c>
      <c r="P71" s="153">
        <f t="shared" si="2"/>
        <v>29440</v>
      </c>
      <c r="Q71" s="49"/>
      <c r="R71" s="60"/>
      <c r="S71" s="22"/>
      <c r="T71" s="8"/>
      <c r="U71" s="8">
        <v>3663</v>
      </c>
      <c r="V71" s="8"/>
      <c r="W71" s="156">
        <v>141337</v>
      </c>
      <c r="X71" s="159">
        <f t="shared" si="3"/>
        <v>145000</v>
      </c>
      <c r="Y71" s="55">
        <f t="shared" si="4"/>
        <v>174440</v>
      </c>
      <c r="Z71" s="53">
        <f>SUM(Y71)</f>
        <v>174440</v>
      </c>
      <c r="AA71" s="3"/>
      <c r="AB71" s="3"/>
      <c r="AC71" s="3"/>
      <c r="AD71" s="3"/>
    </row>
    <row r="72" spans="1:30" ht="25.5" customHeight="1">
      <c r="A72" s="3"/>
      <c r="B72" s="225" t="s">
        <v>107</v>
      </c>
      <c r="C72" s="185"/>
      <c r="D72" s="226"/>
      <c r="E72" s="227"/>
      <c r="F72" s="49"/>
      <c r="G72" s="8"/>
      <c r="H72" s="8"/>
      <c r="I72" s="8"/>
      <c r="J72" s="25"/>
      <c r="K72" s="22"/>
      <c r="L72" s="8"/>
      <c r="M72" s="8"/>
      <c r="N72" s="25"/>
      <c r="O72" s="156"/>
      <c r="P72" s="153">
        <f>SUM(F72:O72)</f>
        <v>0</v>
      </c>
      <c r="Q72" s="49"/>
      <c r="R72" s="60"/>
      <c r="S72" s="150">
        <v>60000</v>
      </c>
      <c r="T72" s="137"/>
      <c r="U72" s="137">
        <v>300000</v>
      </c>
      <c r="V72" s="137"/>
      <c r="W72" s="155">
        <v>440000</v>
      </c>
      <c r="X72" s="160">
        <f t="shared" si="3"/>
        <v>800000</v>
      </c>
      <c r="Y72" s="55">
        <f t="shared" si="4"/>
        <v>800000</v>
      </c>
      <c r="Z72" s="53">
        <f>SUM(Y72)</f>
        <v>800000</v>
      </c>
      <c r="AA72" s="3"/>
      <c r="AB72" s="3"/>
      <c r="AC72" s="3"/>
      <c r="AD72" s="3"/>
    </row>
    <row r="73" spans="1:30" ht="30.75" customHeight="1" thickBot="1">
      <c r="A73" s="3"/>
      <c r="B73" s="206" t="s">
        <v>7</v>
      </c>
      <c r="C73" s="207"/>
      <c r="D73" s="207"/>
      <c r="E73" s="37" t="s">
        <v>115</v>
      </c>
      <c r="F73" s="39">
        <f>SUM(F12:F72)</f>
        <v>1315000</v>
      </c>
      <c r="G73" s="35">
        <f>SUM(G12:G72)</f>
        <v>523000</v>
      </c>
      <c r="H73" s="35">
        <f>SUM(H12:H72)</f>
        <v>50000</v>
      </c>
      <c r="I73" s="35">
        <f>SUM(I12:I72)</f>
        <v>109000</v>
      </c>
      <c r="J73" s="151"/>
      <c r="K73" s="37">
        <f>SUM(K12:K72)</f>
        <v>4114560</v>
      </c>
      <c r="L73" s="35">
        <f>SUM(L12:L72)</f>
        <v>359000</v>
      </c>
      <c r="M73" s="35">
        <f>SUM(M12:M72)</f>
        <v>200000</v>
      </c>
      <c r="N73" s="35">
        <f>SUM(N12:N72)</f>
        <v>0</v>
      </c>
      <c r="O73" s="157">
        <f>SUM(O12:O72)</f>
        <v>829440</v>
      </c>
      <c r="P73" s="158">
        <f>SUM(F73:O73)</f>
        <v>7500000</v>
      </c>
      <c r="Q73" s="50"/>
      <c r="R73" s="134">
        <f aca="true" t="shared" si="5" ref="R73:W73">SUM(R12:R72)</f>
        <v>250000</v>
      </c>
      <c r="S73" s="73">
        <f t="shared" si="5"/>
        <v>60000</v>
      </c>
      <c r="T73" s="73">
        <f t="shared" si="5"/>
        <v>180000</v>
      </c>
      <c r="U73" s="73">
        <f t="shared" si="5"/>
        <v>303663</v>
      </c>
      <c r="V73" s="73">
        <f t="shared" si="5"/>
        <v>0</v>
      </c>
      <c r="W73" s="73">
        <f t="shared" si="5"/>
        <v>1326337</v>
      </c>
      <c r="X73" s="74">
        <f t="shared" si="3"/>
        <v>2120000</v>
      </c>
      <c r="Y73" s="55">
        <f t="shared" si="4"/>
        <v>9620000</v>
      </c>
      <c r="Z73" s="53">
        <f>SUM(Y73)</f>
        <v>9620000</v>
      </c>
      <c r="AA73" s="3"/>
      <c r="AB73" s="3"/>
      <c r="AC73" s="3"/>
      <c r="AD73" s="3"/>
    </row>
    <row r="74" spans="1:30" ht="19.5" customHeight="1" thickTop="1">
      <c r="A74" s="5"/>
      <c r="B74" s="5"/>
      <c r="C74" s="5"/>
      <c r="D74" s="5"/>
      <c r="E74" s="5" t="s">
        <v>116</v>
      </c>
      <c r="F74" s="6">
        <f>F10-F73</f>
        <v>0</v>
      </c>
      <c r="G74" s="6">
        <f>G10-G73</f>
        <v>0</v>
      </c>
      <c r="H74" s="6">
        <f>H10-H73</f>
        <v>0</v>
      </c>
      <c r="I74" s="6">
        <f>I10-I73</f>
        <v>0</v>
      </c>
      <c r="J74" s="6"/>
      <c r="K74" s="6">
        <f aca="true" t="shared" si="6" ref="K74:P74">K10-K73</f>
        <v>0</v>
      </c>
      <c r="L74" s="6">
        <f t="shared" si="6"/>
        <v>0</v>
      </c>
      <c r="M74" s="6">
        <f t="shared" si="6"/>
        <v>0</v>
      </c>
      <c r="N74" s="6">
        <f t="shared" si="6"/>
        <v>0</v>
      </c>
      <c r="O74" s="6">
        <f t="shared" si="6"/>
        <v>0</v>
      </c>
      <c r="P74" s="6">
        <f t="shared" si="6"/>
        <v>0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3"/>
      <c r="AB74" s="3"/>
      <c r="AC74" s="3"/>
      <c r="AD74" s="3"/>
    </row>
    <row r="75" spans="1:30" ht="19.5" customHeight="1">
      <c r="A75" s="5"/>
      <c r="B75" s="5"/>
      <c r="C75" s="5"/>
      <c r="D75" s="5"/>
      <c r="E75" s="5" t="s">
        <v>117</v>
      </c>
      <c r="F75" s="161">
        <f>F73/F10</f>
        <v>1</v>
      </c>
      <c r="G75" s="161">
        <f>G73/G10</f>
        <v>1</v>
      </c>
      <c r="H75" s="161">
        <f>H73/H10</f>
        <v>1</v>
      </c>
      <c r="I75" s="161">
        <f>I73/I10</f>
        <v>1</v>
      </c>
      <c r="J75" s="161"/>
      <c r="K75" s="161">
        <f aca="true" t="shared" si="7" ref="K75:P75">K73/K10</f>
        <v>1</v>
      </c>
      <c r="L75" s="161">
        <f t="shared" si="7"/>
        <v>1</v>
      </c>
      <c r="M75" s="161">
        <f t="shared" si="7"/>
        <v>1</v>
      </c>
      <c r="N75" s="161" t="e">
        <f t="shared" si="7"/>
        <v>#DIV/0!</v>
      </c>
      <c r="O75" s="161">
        <f t="shared" si="7"/>
        <v>1</v>
      </c>
      <c r="P75" s="161">
        <f t="shared" si="7"/>
        <v>1</v>
      </c>
      <c r="Q75" s="6"/>
      <c r="R75" s="6"/>
      <c r="S75" s="6"/>
      <c r="X75" s="6"/>
      <c r="Y75" s="6"/>
      <c r="Z75" s="6"/>
      <c r="AA75" s="3"/>
      <c r="AB75" s="3"/>
      <c r="AC75" s="3"/>
      <c r="AD75" s="3"/>
    </row>
    <row r="76" spans="1:30" ht="19.5" customHeight="1">
      <c r="A76" s="5"/>
      <c r="B76" s="5"/>
      <c r="C76" s="5"/>
      <c r="D76" s="5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X76" s="3"/>
      <c r="Y76" s="3"/>
      <c r="Z76" s="3"/>
      <c r="AA76" s="3"/>
      <c r="AB76" s="3"/>
      <c r="AC76" s="3"/>
      <c r="AD76" s="3"/>
    </row>
    <row r="77" spans="1:30" ht="19.5" customHeight="1">
      <c r="A77" s="5"/>
      <c r="B77" s="5"/>
      <c r="C77" s="5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9.5" customHeight="1">
      <c r="A78" s="5"/>
      <c r="B78" s="5"/>
      <c r="C78" s="5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9.5" customHeight="1">
      <c r="A79" s="5"/>
      <c r="B79" s="5"/>
      <c r="C79" s="5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9.5" customHeight="1">
      <c r="A80" s="5"/>
      <c r="B80" s="5"/>
      <c r="C80" s="5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9.5" customHeight="1">
      <c r="A81" s="5"/>
      <c r="B81" s="5"/>
      <c r="C81" s="5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9.5" customHeight="1">
      <c r="A82" s="5"/>
      <c r="B82" s="5"/>
      <c r="C82" s="5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9.5" customHeight="1">
      <c r="A83" s="5"/>
      <c r="B83" s="5"/>
      <c r="C83" s="5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9.5" customHeight="1">
      <c r="A84" s="5"/>
      <c r="B84" s="5"/>
      <c r="C84" s="5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6:30" ht="19.5" customHeight="1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6:30" ht="19.5" customHeight="1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6:30" ht="19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49">
    <mergeCell ref="Z52:Z70"/>
    <mergeCell ref="Z18:Z27"/>
    <mergeCell ref="Z12:Z17"/>
    <mergeCell ref="Z43:Z50"/>
    <mergeCell ref="B28:C42"/>
    <mergeCell ref="B51:C51"/>
    <mergeCell ref="B43:C50"/>
    <mergeCell ref="B12:C27"/>
    <mergeCell ref="D43:D50"/>
    <mergeCell ref="B10:C10"/>
    <mergeCell ref="B71:C71"/>
    <mergeCell ref="D71:E71"/>
    <mergeCell ref="B72:C72"/>
    <mergeCell ref="D72:E72"/>
    <mergeCell ref="B73:D73"/>
    <mergeCell ref="B52:C70"/>
    <mergeCell ref="L5:L6"/>
    <mergeCell ref="B4:E9"/>
    <mergeCell ref="F5:F9"/>
    <mergeCell ref="D12:D17"/>
    <mergeCell ref="D28:D29"/>
    <mergeCell ref="G7:G9"/>
    <mergeCell ref="H7:H9"/>
    <mergeCell ref="I7:I9"/>
    <mergeCell ref="Z28:Z29"/>
    <mergeCell ref="J70:K70"/>
    <mergeCell ref="W6:W9"/>
    <mergeCell ref="Z30:Z42"/>
    <mergeCell ref="D18:D27"/>
    <mergeCell ref="T6:T9"/>
    <mergeCell ref="D30:D42"/>
    <mergeCell ref="S6:S9"/>
    <mergeCell ref="N5:N6"/>
    <mergeCell ref="O5:O6"/>
    <mergeCell ref="G5:G6"/>
    <mergeCell ref="H5:I6"/>
    <mergeCell ref="O7:O9"/>
    <mergeCell ref="R5:T5"/>
    <mergeCell ref="U6:U9"/>
    <mergeCell ref="J5:K5"/>
    <mergeCell ref="P5:P9"/>
    <mergeCell ref="L7:L9"/>
    <mergeCell ref="Y4:Y9"/>
    <mergeCell ref="Z4:Z9"/>
    <mergeCell ref="M5:M9"/>
    <mergeCell ref="X5:X9"/>
    <mergeCell ref="R6:R9"/>
    <mergeCell ref="V6:V9"/>
    <mergeCell ref="N7:N9"/>
  </mergeCells>
  <printOptions/>
  <pageMargins left="0.61" right="0.25" top="0.42572916666666666" bottom="0.2659375" header="0.3" footer="0.3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勇﨑　香志</dc:creator>
  <cp:keywords/>
  <dc:description/>
  <cp:lastModifiedBy>Windows ユーザー</cp:lastModifiedBy>
  <dcterms:modified xsi:type="dcterms:W3CDTF">2019-07-17T06:50:05Z</dcterms:modified>
  <cp:category/>
  <cp:version/>
  <cp:contentType/>
  <cp:contentStatus/>
</cp:coreProperties>
</file>