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mc:AlternateContent xmlns:mc="http://schemas.openxmlformats.org/markup-compatibility/2006">
    <mc:Choice Requires="x15">
      <x15ac:absPath xmlns:x15ac="http://schemas.microsoft.com/office/spreadsheetml/2010/11/ac" url="V:\0205財政課\R03\02_財政係\08_決算\01_財政状況資料集\20210915_令和元年度財政状況資料集（公会計及び施設類型別ストック情報分）の作成及び提出について\04_市ＨＰ公表\"/>
    </mc:Choice>
  </mc:AlternateContent>
  <xr:revisionPtr revIDLastSave="0" documentId="13_ncr:1_{1EDC3505-90C1-43C2-AA99-48D3ED1B7615}" xr6:coauthVersionLast="36" xr6:coauthVersionMax="36" xr10:uidLastSave="{00000000-0000-0000-0000-000000000000}"/>
  <bookViews>
    <workbookView xWindow="0" yWindow="0" windowWidth="19200" windowHeight="119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BY43" i="10"/>
  <c r="BE43" i="10"/>
  <c r="AM43" i="10"/>
  <c r="U43" i="10"/>
  <c r="E43" i="10"/>
  <c r="C43" i="10"/>
  <c r="DG42" i="10"/>
  <c r="CQ42" i="10"/>
  <c r="BY42" i="10"/>
  <c r="BE42" i="10"/>
  <c r="AM42" i="10"/>
  <c r="U42" i="10"/>
  <c r="E42" i="10"/>
  <c r="C42" i="10" s="1"/>
  <c r="DG41" i="10"/>
  <c r="CQ41" i="10"/>
  <c r="BY41" i="10"/>
  <c r="BE41" i="10"/>
  <c r="AM41" i="10"/>
  <c r="U41" i="10"/>
  <c r="E41" i="10"/>
  <c r="C41" i="10"/>
  <c r="DG40" i="10"/>
  <c r="CQ40" i="10"/>
  <c r="BY40" i="10"/>
  <c r="BE40" i="10"/>
  <c r="AM40" i="10"/>
  <c r="U40" i="10"/>
  <c r="E40" i="10"/>
  <c r="C40" i="10" s="1"/>
  <c r="DG39" i="10"/>
  <c r="CQ39" i="10"/>
  <c r="BY39" i="10"/>
  <c r="BE39" i="10"/>
  <c r="AM39" i="10"/>
  <c r="U39" i="10"/>
  <c r="E39" i="10"/>
  <c r="C39" i="10"/>
  <c r="DG38" i="10"/>
  <c r="CQ38" i="10"/>
  <c r="BY38" i="10"/>
  <c r="BE38" i="10"/>
  <c r="AM38" i="10"/>
  <c r="W38" i="10"/>
  <c r="E38" i="10"/>
  <c r="C38" i="10"/>
  <c r="DG37" i="10"/>
  <c r="CQ37" i="10"/>
  <c r="BY37" i="10"/>
  <c r="BE37" i="10"/>
  <c r="AM37" i="10"/>
  <c r="W37" i="10"/>
  <c r="E37" i="10"/>
  <c r="C37" i="10" s="1"/>
  <c r="DG36" i="10"/>
  <c r="CQ36" i="10"/>
  <c r="BY36" i="10"/>
  <c r="BE36" i="10"/>
  <c r="AO36" i="10"/>
  <c r="W36" i="10"/>
  <c r="E36" i="10"/>
  <c r="C36" i="10" s="1"/>
  <c r="DG35" i="10"/>
  <c r="CQ35" i="10"/>
  <c r="BY35" i="10"/>
  <c r="BE35" i="10"/>
  <c r="AO35" i="10"/>
  <c r="W35" i="10"/>
  <c r="E35" i="10"/>
  <c r="C35" i="10" s="1"/>
  <c r="DG34" i="10"/>
  <c r="CQ34" i="10"/>
  <c r="BY34" i="10"/>
  <c r="BG34" i="10"/>
  <c r="AO34" i="10"/>
  <c r="W34" i="10"/>
  <c r="E34" i="10"/>
  <c r="C34" i="10"/>
  <c r="U34" i="10" l="1"/>
  <c r="U35" i="10" s="1"/>
  <c r="U36" i="10" s="1"/>
  <c r="U37" i="10" s="1"/>
  <c r="U38" i="10"/>
  <c r="AM34" i="10" l="1"/>
  <c r="AM35" i="10" s="1"/>
  <c r="AM36" i="10" s="1"/>
  <c r="BE34" i="10" l="1"/>
  <c r="CO34" i="10" s="1"/>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<sst xmlns="http://schemas.openxmlformats.org/spreadsheetml/2006/main" count="1151" uniqueCount="573">
  <si>
    <t>(A)－(B)</t>
  </si>
  <si>
    <t>※令和2年度中に市町村合併した団体で、合併前の団体ごとの決算に基づく連結実質赤字比率を算出していない団体については、グラフを表記しない。</t>
    <rPh sb="1" eb="3">
      <t>レイワ</t>
    </rPh>
    <phoneticPr fontId="5"/>
  </si>
  <si>
    <t>会計名</t>
    <rPh sb="0" eb="2">
      <t>カイケイ</t>
    </rPh>
    <rPh sb="2" eb="3">
      <t>メイ</t>
    </rPh>
    <phoneticPr fontId="32"/>
  </si>
  <si>
    <t>区分</t>
    <rPh sb="0" eb="2">
      <t>クブン</t>
    </rPh>
    <phoneticPr fontId="5"/>
  </si>
  <si>
    <t>　特別交付税</t>
  </si>
  <si>
    <t>標準財政規模比（％）</t>
  </si>
  <si>
    <t>減債基金</t>
    <rPh sb="0" eb="2">
      <t>ゲンサイ</t>
    </rPh>
    <rPh sb="2" eb="4">
      <t>キキン</t>
    </rPh>
    <phoneticPr fontId="5"/>
  </si>
  <si>
    <t>一般会計等に係る地方債の現在高</t>
  </si>
  <si>
    <t>年度</t>
    <rPh sb="0" eb="2">
      <t>ネンド</t>
    </rPh>
    <phoneticPr fontId="5"/>
  </si>
  <si>
    <t>　積立金</t>
  </si>
  <si>
    <t>歳出合計</t>
  </si>
  <si>
    <t>収益事業収入</t>
  </si>
  <si>
    <t>財政調整基金残高</t>
    <rPh sb="0" eb="2">
      <t>ザイセイ</t>
    </rPh>
    <rPh sb="2" eb="4">
      <t>チョウセイ</t>
    </rPh>
    <rPh sb="4" eb="6">
      <t>キキン</t>
    </rPh>
    <rPh sb="6" eb="8">
      <t>ザンダカ</t>
    </rPh>
    <phoneticPr fontId="5"/>
  </si>
  <si>
    <t>実質公債費比率（分子）の構造</t>
  </si>
  <si>
    <t>総務費</t>
  </si>
  <si>
    <t>公営企業債の元利償還金に対する繰入金</t>
  </si>
  <si>
    <t>実質収支額</t>
    <rPh sb="0" eb="2">
      <t>ジッシツ</t>
    </rPh>
    <rPh sb="2" eb="4">
      <t>シュウシ</t>
    </rPh>
    <rPh sb="4" eb="5">
      <t>ガク</t>
    </rPh>
    <phoneticPr fontId="5"/>
  </si>
  <si>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</si>
  <si>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</si>
  <si>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</si>
  <si>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5"/>
  </si>
  <si>
    <t>（百万円）</t>
  </si>
  <si>
    <t>将来負担額(A)</t>
  </si>
  <si>
    <t>会計</t>
    <rPh sb="0" eb="2">
      <t>カイケイ</t>
    </rPh>
    <phoneticPr fontId="5"/>
  </si>
  <si>
    <t>（百万円）</t>
    <rPh sb="1" eb="2">
      <t>ヒャク</t>
    </rPh>
    <rPh sb="2" eb="4">
      <t>マンエン</t>
    </rPh>
    <phoneticPr fontId="5"/>
  </si>
  <si>
    <t>分子の構造</t>
    <rPh sb="0" eb="2">
      <t>ブンシ</t>
    </rPh>
    <rPh sb="3" eb="5">
      <t>コウゾウ</t>
    </rPh>
    <phoneticPr fontId="5"/>
  </si>
  <si>
    <t>基金残高に係る経年分析</t>
  </si>
  <si>
    <t>元利償還金等(A)</t>
  </si>
  <si>
    <t>財政調整基金</t>
    <rPh sb="0" eb="2">
      <t>ザイセイ</t>
    </rPh>
    <rPh sb="2" eb="4">
      <t>チョウセイ</t>
    </rPh>
    <rPh sb="4" eb="6">
      <t>キキン</t>
    </rPh>
    <phoneticPr fontId="5"/>
  </si>
  <si>
    <t>元利償還金</t>
  </si>
  <si>
    <t>減債基金積立不足算定額</t>
    <rPh sb="0" eb="2">
      <t>ゲンサイ</t>
    </rPh>
    <rPh sb="2" eb="4">
      <t>キキン</t>
    </rPh>
    <rPh sb="4" eb="6">
      <t>ツミタテ</t>
    </rPh>
    <rPh sb="6" eb="8">
      <t>ブソク</t>
    </rPh>
    <rPh sb="8" eb="10">
      <t>サンテイ</t>
    </rPh>
    <rPh sb="10" eb="11">
      <t>ガク</t>
    </rPh>
    <phoneticPr fontId="5"/>
  </si>
  <si>
    <t>※令和2年度中に市町村合併した団体で、合併前の団体ごとの決算に基づく実質公債費比率を算出していない団体については、グラフを表記しない。</t>
    <rPh sb="1" eb="3">
      <t>レイワ</t>
    </rPh>
    <phoneticPr fontId="5"/>
  </si>
  <si>
    <t>減債基金積立不足算定額※2</t>
  </si>
  <si>
    <t>財産収入</t>
  </si>
  <si>
    <t>公営企業（法非適）の一覧</t>
    <rPh sb="0" eb="2">
      <t>コウエイ</t>
    </rPh>
    <rPh sb="2" eb="4">
      <t>キギョウ</t>
    </rPh>
    <rPh sb="6" eb="7">
      <t>ヒ</t>
    </rPh>
    <phoneticPr fontId="5"/>
  </si>
  <si>
    <t>企業債
（地方債）
現在高</t>
  </si>
  <si>
    <t>当該団体(円)</t>
  </si>
  <si>
    <t>南砺市</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</si>
  <si>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</si>
  <si>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</si>
  <si>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5"/>
  </si>
  <si>
    <t>　実質公債費比率</t>
    <rPh sb="1" eb="3">
      <t>ジッシツ</t>
    </rPh>
    <rPh sb="3" eb="6">
      <t>コウサイヒ</t>
    </rPh>
    <rPh sb="6" eb="8">
      <t>ヒリツ</t>
    </rPh>
    <phoneticPr fontId="5"/>
  </si>
  <si>
    <t>※2　減債基金
　　積立状況等</t>
    <rPh sb="3" eb="5">
      <t>ゲンサイ</t>
    </rPh>
    <rPh sb="5" eb="7">
      <t>キキン</t>
    </rPh>
    <rPh sb="10" eb="12">
      <t>ツミタテ</t>
    </rPh>
    <rPh sb="12" eb="14">
      <t>ジョウキョウ</t>
    </rPh>
    <rPh sb="14" eb="15">
      <t>トウ</t>
    </rPh>
    <phoneticPr fontId="5"/>
  </si>
  <si>
    <t>歳出総額</t>
  </si>
  <si>
    <t>組合等が起こした地方債の元利償還金に対する負担金等</t>
  </si>
  <si>
    <t>債務負担行為に基づく支出額</t>
  </si>
  <si>
    <t>　うち消防職員</t>
    <rPh sb="3" eb="5">
      <t>ショウボウ</t>
    </rPh>
    <rPh sb="5" eb="7">
      <t>ショクイン</t>
    </rPh>
    <phoneticPr fontId="5"/>
  </si>
  <si>
    <t>組合等連結実質赤字額負担見込額</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</si>
  <si>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</si>
  <si>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</si>
  <si>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5"/>
  </si>
  <si>
    <r>
      <t>減債基金残高</t>
    </r>
    <r>
      <rPr>
        <sz val="11"/>
        <color theme="1"/>
        <rFont val="ＭＳ ゴシック"/>
        <family val="3"/>
        <charset val="128"/>
      </rPr>
      <t>（注）</t>
    </r>
    <rPh sb="4" eb="6">
      <t>ザンダカ</t>
    </rPh>
    <rPh sb="7" eb="8">
      <t>チュウ</t>
    </rPh>
    <phoneticPr fontId="33"/>
  </si>
  <si>
    <t>算入公債費等(B)</t>
  </si>
  <si>
    <t>教育公務員</t>
    <rPh sb="0" eb="2">
      <t>キョウイク</t>
    </rPh>
    <rPh sb="2" eb="5">
      <t>コウムイン</t>
    </rPh>
    <phoneticPr fontId="5"/>
  </si>
  <si>
    <t>経常収支比率</t>
    <rPh sb="0" eb="2">
      <t>ケイジョウ</t>
    </rPh>
    <rPh sb="2" eb="4">
      <t>シュウシ</t>
    </rPh>
    <rPh sb="4" eb="6">
      <t>ヒリツ</t>
    </rPh>
    <phoneticPr fontId="5"/>
  </si>
  <si>
    <t>黒字額</t>
    <rPh sb="0" eb="2">
      <t>クロジ</t>
    </rPh>
    <rPh sb="2" eb="3">
      <t>ガク</t>
    </rPh>
    <phoneticPr fontId="1"/>
  </si>
  <si>
    <t>算入公債費等</t>
  </si>
  <si>
    <t>特定財源の額</t>
    <rPh sb="0" eb="2">
      <t>トクテイ</t>
    </rPh>
    <rPh sb="2" eb="4">
      <t>ザイゲン</t>
    </rPh>
    <rPh sb="5" eb="6">
      <t>ガク</t>
    </rPh>
    <phoneticPr fontId="5"/>
  </si>
  <si>
    <t>連結実質赤字額</t>
  </si>
  <si>
    <t>　うち利子</t>
  </si>
  <si>
    <t>実質公債費比率の分子</t>
  </si>
  <si>
    <t>一部事務組合等</t>
    <rPh sb="0" eb="2">
      <t>イチブ</t>
    </rPh>
    <rPh sb="2" eb="4">
      <t>ジム</t>
    </rPh>
    <rPh sb="4" eb="6">
      <t>クミアイ</t>
    </rPh>
    <rPh sb="6" eb="7">
      <t>トウ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</si>
  <si>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</si>
  <si>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※1 令和2年度中に市町村合併した団体で、合併前の団体ごとの決算に基づく実質公債費比率を算出していない団体については、グラフを表記しない。</t>
    <rPh sb="3" eb="5">
      <t>レイワ</t>
    </rPh>
    <phoneticPr fontId="5"/>
  </si>
  <si>
    <t>(Ｅ)</t>
  </si>
  <si>
    <t>（百万円）</t>
    <rPh sb="1" eb="4">
      <t>ヒャクマンエン</t>
    </rPh>
    <phoneticPr fontId="5"/>
  </si>
  <si>
    <t>（参考）</t>
    <rPh sb="1" eb="3">
      <t>サンコウ</t>
    </rPh>
    <phoneticPr fontId="5"/>
  </si>
  <si>
    <t>当該団体からの債務保証に係る債務残高</t>
    <rPh sb="9" eb="11">
      <t>ホショウ</t>
    </rPh>
    <phoneticPr fontId="5"/>
  </si>
  <si>
    <t>上水道</t>
  </si>
  <si>
    <t>実質収支額</t>
  </si>
  <si>
    <t>減債基金積立相当額</t>
    <rPh sb="0" eb="2">
      <t>ゲンサイ</t>
    </rPh>
    <rPh sb="2" eb="4">
      <t>キキン</t>
    </rPh>
    <rPh sb="4" eb="6">
      <t>ツミタテ</t>
    </rPh>
    <rPh sb="6" eb="9">
      <t>ソウトウガク</t>
    </rPh>
    <phoneticPr fontId="33"/>
  </si>
  <si>
    <t>将来負担の状況</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</si>
  <si>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</si>
  <si>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健全化判断比率</t>
  </si>
  <si>
    <t>　公債費</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</si>
  <si>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</si>
  <si>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債務負担行為に基づく支出予定額</t>
  </si>
  <si>
    <t>失業対策事業費</t>
  </si>
  <si>
    <t>公営企業債等繰入見込額</t>
  </si>
  <si>
    <t>　　鉱産税</t>
  </si>
  <si>
    <t>将来負担額</t>
    <rPh sb="0" eb="2">
      <t>ショウライ</t>
    </rPh>
    <rPh sb="2" eb="4">
      <t>フタン</t>
    </rPh>
    <rPh sb="4" eb="5">
      <t>ガク</t>
    </rPh>
    <phoneticPr fontId="5"/>
  </si>
  <si>
    <t>退職手当負担見込額</t>
  </si>
  <si>
    <t>組合等負担等見込額</t>
  </si>
  <si>
    <t>翌年度に繰越すべき財源</t>
  </si>
  <si>
    <t>　　都市計画税</t>
  </si>
  <si>
    <t>低開発</t>
    <rPh sb="0" eb="1">
      <t>テイ</t>
    </rPh>
    <rPh sb="1" eb="3">
      <t>カイハツ</t>
    </rPh>
    <phoneticPr fontId="5"/>
  </si>
  <si>
    <t>設立法人等の負債額等負担見込額</t>
  </si>
  <si>
    <t>うち、健全化法施行規則附則第三条に係る負担見込額</t>
  </si>
  <si>
    <t>充当可能財源等(B)</t>
  </si>
  <si>
    <t>分母比</t>
    <rPh sb="0" eb="2">
      <t>ブンボ</t>
    </rPh>
    <rPh sb="2" eb="3">
      <t>ヒ</t>
    </rPh>
    <phoneticPr fontId="5"/>
  </si>
  <si>
    <t>充当可能基金</t>
  </si>
  <si>
    <t>充当可能特定歳入</t>
  </si>
  <si>
    <t>その他特定目的基金</t>
    <rPh sb="2" eb="3">
      <t>タ</t>
    </rPh>
    <rPh sb="3" eb="5">
      <t>トクテイ</t>
    </rPh>
    <rPh sb="5" eb="7">
      <t>モクテキ</t>
    </rPh>
    <rPh sb="7" eb="9">
      <t>キキン</t>
    </rPh>
    <phoneticPr fontId="5"/>
  </si>
  <si>
    <t>減債基金</t>
    <rPh sb="0" eb="1">
      <t>ゲン</t>
    </rPh>
    <rPh sb="1" eb="2">
      <t>サイ</t>
    </rPh>
    <rPh sb="2" eb="4">
      <t>キキン</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</si>
  <si>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</si>
  <si>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諸収入</t>
  </si>
  <si>
    <t>　うち単独</t>
  </si>
  <si>
    <t>基準財政需要額算入見込額</t>
  </si>
  <si>
    <t>実質収支比率等に係る経年分析</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</si>
  <si>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</si>
  <si>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</si>
  <si>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実質赤字額</t>
    <rPh sb="0" eb="2">
      <t>ジッシツ</t>
    </rPh>
    <rPh sb="2" eb="5">
      <t>アカジガク</t>
    </rPh>
    <phoneticPr fontId="5"/>
  </si>
  <si>
    <t>基金残高合計</t>
    <rPh sb="0" eb="2">
      <t>キキン</t>
    </rPh>
    <rPh sb="2" eb="4">
      <t>ザンダカ</t>
    </rPh>
    <rPh sb="4" eb="6">
      <t>ゴウケイ</t>
    </rPh>
    <phoneticPr fontId="5"/>
  </si>
  <si>
    <t>　法定普通税</t>
  </si>
  <si>
    <t>人口１人当たり決算額</t>
    <rPh sb="0" eb="2">
      <t>ジンコウ</t>
    </rPh>
    <rPh sb="2" eb="4">
      <t>ヒトリ</t>
    </rPh>
    <rPh sb="4" eb="5">
      <t>ア</t>
    </rPh>
    <rPh sb="7" eb="10">
      <t>ケッサンガク</t>
    </rPh>
    <phoneticPr fontId="5"/>
  </si>
  <si>
    <t>財政調整基金残高</t>
  </si>
  <si>
    <t>実質単年度収支</t>
    <rPh sb="0" eb="2">
      <t>ジッシツ</t>
    </rPh>
    <rPh sb="2" eb="5">
      <t>タンネンド</t>
    </rPh>
    <rPh sb="5" eb="7">
      <t>シュウシ</t>
    </rPh>
    <phoneticPr fontId="1"/>
  </si>
  <si>
    <t>歳出</t>
  </si>
  <si>
    <t>　物件費</t>
  </si>
  <si>
    <t>連結実質赤字比率に係る赤字・黒字の構成分析</t>
  </si>
  <si>
    <t>赤字額</t>
    <rPh sb="0" eb="2">
      <t>アカジ</t>
    </rPh>
    <rPh sb="2" eb="3">
      <t>ガク</t>
    </rPh>
    <phoneticPr fontId="1"/>
  </si>
  <si>
    <t>元利償還金等</t>
    <rPh sb="0" eb="2">
      <t>ガンリ</t>
    </rPh>
    <rPh sb="2" eb="5">
      <t>ショウカンキン</t>
    </rPh>
    <rPh sb="5" eb="6">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</si>
  <si>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2"/>
  </si>
  <si>
    <t xml:space="preserve"> 過去５年間平均</t>
    <rPh sb="1" eb="3">
      <t>カコ</t>
    </rPh>
    <rPh sb="4" eb="6">
      <t>ネンカン</t>
    </rPh>
    <rPh sb="6" eb="8">
      <t>ヘイキン</t>
    </rPh>
    <phoneticPr fontId="5"/>
  </si>
  <si>
    <t>旧法による税</t>
  </si>
  <si>
    <t>歳出の状況（単位 千円・％）</t>
  </si>
  <si>
    <t>災害復旧費</t>
  </si>
  <si>
    <t>　法定外目的税</t>
  </si>
  <si>
    <t>▲特定財源の額</t>
  </si>
  <si>
    <t>算入公債費等</t>
    <rPh sb="0" eb="2">
      <t>サンニュウ</t>
    </rPh>
    <rPh sb="2" eb="6">
      <t>コウサイヒトウ</t>
    </rPh>
    <phoneticPr fontId="5"/>
  </si>
  <si>
    <t>項番</t>
    <rPh sb="0" eb="2">
      <t>コウバン</t>
    </rPh>
    <phoneticPr fontId="5"/>
  </si>
  <si>
    <t>減債基金積立不足算定額</t>
  </si>
  <si>
    <t>市区町村長</t>
    <rPh sb="0" eb="2">
      <t>シク</t>
    </rPh>
    <rPh sb="2" eb="4">
      <t>チョウソン</t>
    </rPh>
    <rPh sb="4" eb="5">
      <t>チョウ</t>
    </rPh>
    <phoneticPr fontId="5"/>
  </si>
  <si>
    <t xml:space="preserve"> </t>
  </si>
  <si>
    <t>充当可能財源等</t>
    <rPh sb="0" eb="2">
      <t>ジュウトウ</t>
    </rPh>
    <rPh sb="2" eb="4">
      <t>カノウ</t>
    </rPh>
    <rPh sb="4" eb="6">
      <t>ザイゲン</t>
    </rPh>
    <rPh sb="6" eb="7">
      <t>トウ</t>
    </rPh>
    <phoneticPr fontId="5"/>
  </si>
  <si>
    <t>商工費</t>
  </si>
  <si>
    <t>財政調整基金</t>
  </si>
  <si>
    <t>減債基金</t>
  </si>
  <si>
    <t>その他特定目的基金</t>
  </si>
  <si>
    <t>令和元年度　財政状況資料集</t>
  </si>
  <si>
    <t>その他の経費</t>
    <rPh sb="2" eb="3">
      <t>タ</t>
    </rPh>
    <rPh sb="4" eb="6">
      <t>ケイヒ</t>
    </rPh>
    <phoneticPr fontId="5"/>
  </si>
  <si>
    <t>総括表（市町村）</t>
    <rPh sb="0" eb="2">
      <t>ソウカツ</t>
    </rPh>
    <rPh sb="2" eb="3">
      <t>ヒョウ</t>
    </rPh>
    <rPh sb="4" eb="7">
      <t>シチョウソン</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</si>
  <si>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</si>
  <si>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都道府県名</t>
  </si>
  <si>
    <t>富山県</t>
  </si>
  <si>
    <t>市町村類型</t>
  </si>
  <si>
    <t>臨時職員</t>
    <rPh sb="0" eb="2">
      <t>リンジ</t>
    </rPh>
    <rPh sb="2" eb="4">
      <t>ショクイン</t>
    </rPh>
    <phoneticPr fontId="5"/>
  </si>
  <si>
    <t>Ⅱ－２</t>
  </si>
  <si>
    <t>指定団体等の指定状況</t>
  </si>
  <si>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</si>
  <si>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</si>
  <si>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</si>
  <si>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 5.29</t>
  </si>
  <si>
    <t>平成30年度(千円･％)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</si>
  <si>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</si>
  <si>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2"/>
  </si>
  <si>
    <t>平成27年国調(人)</t>
    <rPh sb="0" eb="2">
      <t>ヘイセイ</t>
    </rPh>
    <rPh sb="4" eb="5">
      <t>ネン</t>
    </rPh>
    <rPh sb="5" eb="6">
      <t>コク</t>
    </rPh>
    <rPh sb="6" eb="7">
      <t>チョウ</t>
    </rPh>
    <phoneticPr fontId="5"/>
  </si>
  <si>
    <t>市町村民税</t>
    <rPh sb="0" eb="3">
      <t>シチョウソン</t>
    </rPh>
    <rPh sb="3" eb="4">
      <t>ミン</t>
    </rPh>
    <rPh sb="4" eb="5">
      <t>ゼイ</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</si>
  <si>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</si>
  <si>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</si>
  <si>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　　市町村民税</t>
  </si>
  <si>
    <t>×</t>
  </si>
  <si>
    <t>市町村名</t>
    <rPh sb="0" eb="3">
      <t>シチョウソン</t>
    </rPh>
    <rPh sb="3" eb="4">
      <t>メイ</t>
    </rPh>
    <phoneticPr fontId="5"/>
  </si>
  <si>
    <t>地方交付税種地</t>
    <rPh sb="0" eb="2">
      <t>チホウ</t>
    </rPh>
    <rPh sb="2" eb="5">
      <t>コウフゼイ</t>
    </rPh>
    <rPh sb="5" eb="6">
      <t>シュ</t>
    </rPh>
    <rPh sb="6" eb="7">
      <t>チ</t>
    </rPh>
    <phoneticPr fontId="5"/>
  </si>
  <si>
    <t>訪問看護事業特別会計</t>
  </si>
  <si>
    <t>1-2</t>
  </si>
  <si>
    <t>財源超過</t>
    <rPh sb="0" eb="2">
      <t>ザイゲン</t>
    </rPh>
    <rPh sb="2" eb="4">
      <t>チョウカ</t>
    </rPh>
    <phoneticPr fontId="5"/>
  </si>
  <si>
    <t>歳入歳出差引</t>
  </si>
  <si>
    <t>　　(※1)</t>
  </si>
  <si>
    <t>首都</t>
    <rPh sb="0" eb="2">
      <t>シュト</t>
    </rPh>
    <phoneticPr fontId="5"/>
  </si>
  <si>
    <t>一部事務組合等名</t>
    <rPh sb="0" eb="2">
      <t>イチブ</t>
    </rPh>
    <rPh sb="2" eb="4">
      <t>ジム</t>
    </rPh>
    <rPh sb="4" eb="6">
      <t>クミアイ</t>
    </rPh>
    <rPh sb="6" eb="7">
      <t>トウ</t>
    </rPh>
    <rPh sb="7" eb="8">
      <t>メイ</t>
    </rPh>
    <phoneticPr fontId="32"/>
  </si>
  <si>
    <t>衛生費</t>
  </si>
  <si>
    <t>標準財政規模</t>
    <rPh sb="0" eb="2">
      <t>ヒョウジュン</t>
    </rPh>
    <rPh sb="2" eb="4">
      <t>ザイセイ</t>
    </rPh>
    <rPh sb="4" eb="6">
      <t>キボ</t>
    </rPh>
    <phoneticPr fontId="5"/>
  </si>
  <si>
    <t>近畿</t>
    <rPh sb="0" eb="2">
      <t>キンキ</t>
    </rPh>
    <phoneticPr fontId="5"/>
  </si>
  <si>
    <t>充当一般財源等</t>
  </si>
  <si>
    <t>一時借入金利子
（同一団体における会計間の現金運用に係る利子は除く）</t>
  </si>
  <si>
    <t>実質収支</t>
  </si>
  <si>
    <t>財政力指数</t>
    <rPh sb="0" eb="3">
      <t>ザイセイリョク</t>
    </rPh>
    <rPh sb="3" eb="5">
      <t>シスウ</t>
    </rPh>
    <phoneticPr fontId="5"/>
  </si>
  <si>
    <t>-</t>
  </si>
  <si>
    <t>構成比</t>
    <rPh sb="0" eb="3">
      <t>コウセイヒ</t>
    </rPh>
    <phoneticPr fontId="5"/>
  </si>
  <si>
    <t>地方債
現在高</t>
  </si>
  <si>
    <t>人口</t>
    <rPh sb="0" eb="2">
      <t>ジンコウ</t>
    </rPh>
    <phoneticPr fontId="5"/>
  </si>
  <si>
    <t>(1) 普通会計の状況（市町村）</t>
    <rPh sb="4" eb="6">
      <t>フツウ</t>
    </rPh>
    <rPh sb="6" eb="8">
      <t>カイケイ</t>
    </rPh>
    <rPh sb="9" eb="11">
      <t>ジョウキョウ</t>
    </rPh>
    <rPh sb="12" eb="15">
      <t>シチョウソン</t>
    </rPh>
    <phoneticPr fontId="5"/>
  </si>
  <si>
    <r>
      <t>産業構造</t>
    </r>
    <r>
      <rPr>
        <sz val="9"/>
        <color indexed="8"/>
        <rFont val="ＭＳ ゴシック"/>
        <family val="3"/>
        <charset val="128"/>
      </rPr>
      <t xml:space="preserve"> (※5)</t>
    </r>
    <rPh sb="0" eb="2">
      <t>サンギョウ</t>
    </rPh>
    <rPh sb="2" eb="4">
      <t>コウゾウ</t>
    </rPh>
    <phoneticPr fontId="5"/>
  </si>
  <si>
    <t>当該団体
からの
出資金</t>
  </si>
  <si>
    <t>実質公債費比率
（(Ａ)－((Ｂ)＋(Ｄ))）／（(Ｃ)－(Ｄ)）×１００</t>
    <rPh sb="0" eb="2">
      <t>ジッシツ</t>
    </rPh>
    <rPh sb="2" eb="4">
      <t>コウサイ</t>
    </rPh>
    <rPh sb="4" eb="5">
      <t>ヒ</t>
    </rPh>
    <rPh sb="5" eb="7">
      <t>ヒリツ</t>
    </rPh>
    <phoneticPr fontId="5"/>
  </si>
  <si>
    <t>中部</t>
    <rPh sb="0" eb="2">
      <t>チュウブ</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</si>
  <si>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</si>
  <si>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t>
  </si>
  <si>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</si>
  <si>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</si>
  <si>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</si>
  <si>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5"/>
  </si>
  <si>
    <t>経常一般財源等</t>
    <rPh sb="0" eb="2">
      <t>ケイジョウ</t>
    </rPh>
    <rPh sb="2" eb="4">
      <t>イッパン</t>
    </rPh>
    <rPh sb="4" eb="7">
      <t>ザイゲントウ</t>
    </rPh>
    <phoneticPr fontId="5"/>
  </si>
  <si>
    <t>性質別歳出の状況（単位 千円・％）</t>
    <rPh sb="0" eb="2">
      <t>セイシツ</t>
    </rPh>
    <phoneticPr fontId="5"/>
  </si>
  <si>
    <t>平成22年国調(人)</t>
    <rPh sb="4" eb="5">
      <t>ネン</t>
    </rPh>
    <rPh sb="5" eb="6">
      <t>コク</t>
    </rPh>
    <rPh sb="6" eb="7">
      <t>チョウ</t>
    </rPh>
    <phoneticPr fontId="5"/>
  </si>
  <si>
    <t>分離課税所得割交付金</t>
  </si>
  <si>
    <t>歳入の状況（単位 千円・％）</t>
    <rPh sb="0" eb="2">
      <t>サイニュウ</t>
    </rPh>
    <rPh sb="3" eb="5">
      <t>ジョウキョウ</t>
    </rPh>
    <rPh sb="6" eb="8">
      <t>タンイ</t>
    </rPh>
    <rPh sb="9" eb="11">
      <t>センエン</t>
    </rPh>
    <phoneticPr fontId="5"/>
  </si>
  <si>
    <t>過疎</t>
    <rPh sb="0" eb="2">
      <t>カソ</t>
    </rPh>
    <phoneticPr fontId="5"/>
  </si>
  <si>
    <t>積立金</t>
  </si>
  <si>
    <t>当該団体決算額
（千円）</t>
    <rPh sb="0" eb="2">
      <t>トウガイ</t>
    </rPh>
    <rPh sb="2" eb="4">
      <t>ダンタイ</t>
    </rPh>
    <rPh sb="4" eb="6">
      <t>ケッサン</t>
    </rPh>
    <rPh sb="6" eb="7">
      <t>ガク</t>
    </rPh>
    <rPh sb="9" eb="11">
      <t>センエン</t>
    </rPh>
    <phoneticPr fontId="5"/>
  </si>
  <si>
    <t>-6.2</t>
  </si>
  <si>
    <t>地方譲与税</t>
  </si>
  <si>
    <t>令和元年度</t>
    <rPh sb="0" eb="3">
      <t>レイワガン</t>
    </rPh>
    <rPh sb="3" eb="5">
      <t>ネンド</t>
    </rPh>
    <phoneticPr fontId="34"/>
  </si>
  <si>
    <t>山振</t>
    <rPh sb="0" eb="1">
      <t>ヤマ</t>
    </rPh>
    <rPh sb="1" eb="2">
      <t>フ</t>
    </rPh>
    <phoneticPr fontId="5"/>
  </si>
  <si>
    <t>繰上償還金</t>
  </si>
  <si>
    <t>公営事業等への繰出</t>
    <rPh sb="0" eb="2">
      <t>コウエイ</t>
    </rPh>
    <rPh sb="2" eb="4">
      <t>ジギョウ</t>
    </rPh>
    <rPh sb="4" eb="5">
      <t>トウ</t>
    </rPh>
    <rPh sb="7" eb="9">
      <t>クリダ</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</si>
  <si>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</si>
  <si>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</si>
  <si>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 xml:space="preserve">充当可能特定歳入 </t>
    <rPh sb="0" eb="2">
      <t>ジュウトウ</t>
    </rPh>
    <rPh sb="2" eb="4">
      <t>カノウ</t>
    </rPh>
    <rPh sb="4" eb="6">
      <t>トクテイ</t>
    </rPh>
    <rPh sb="6" eb="8">
      <t>サイニュウ</t>
    </rPh>
    <phoneticPr fontId="32"/>
  </si>
  <si>
    <t>令02.01.01(人)</t>
    <rPh sb="0" eb="1">
      <t>レイ</t>
    </rPh>
    <phoneticPr fontId="5"/>
  </si>
  <si>
    <t>平成27年国調</t>
    <rPh sb="0" eb="2">
      <t>ヘイセイ</t>
    </rPh>
    <rPh sb="4" eb="5">
      <t>ネン</t>
    </rPh>
    <rPh sb="5" eb="6">
      <t>コク</t>
    </rPh>
    <rPh sb="6" eb="7">
      <t>チョウ</t>
    </rPh>
    <phoneticPr fontId="5"/>
  </si>
  <si>
    <t>世帯数 (世帯)</t>
    <rPh sb="0" eb="3">
      <t>セタイスウ</t>
    </rPh>
    <phoneticPr fontId="5"/>
  </si>
  <si>
    <t>*</t>
  </si>
  <si>
    <t>平成22年国調</t>
    <rPh sb="4" eb="5">
      <t>ネン</t>
    </rPh>
    <rPh sb="5" eb="6">
      <t>コク</t>
    </rPh>
    <rPh sb="6" eb="7">
      <t>チョウ</t>
    </rPh>
    <phoneticPr fontId="5"/>
  </si>
  <si>
    <t>普通建設事業費</t>
  </si>
  <si>
    <t>積立金取崩し額</t>
  </si>
  <si>
    <t>　連結実質赤字比率</t>
    <rPh sb="1" eb="3">
      <t>レンケツ</t>
    </rPh>
    <rPh sb="3" eb="5">
      <t>ジッシツ</t>
    </rPh>
    <rPh sb="5" eb="7">
      <t>アカジ</t>
    </rPh>
    <rPh sb="7" eb="9">
      <t>ヒリツ</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</si>
  <si>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</si>
  <si>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債務負担行為</t>
    <rPh sb="0" eb="2">
      <t>サイム</t>
    </rPh>
    <rPh sb="2" eb="4">
      <t>フタン</t>
    </rPh>
    <rPh sb="4" eb="6">
      <t>コウイ</t>
    </rPh>
    <phoneticPr fontId="5"/>
  </si>
  <si>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</si>
  <si>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</si>
  <si>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第1次</t>
    <rPh sb="0" eb="1">
      <t>ダイ</t>
    </rPh>
    <rPh sb="2" eb="3">
      <t>ジ</t>
    </rPh>
    <phoneticPr fontId="5"/>
  </si>
  <si>
    <t>　うち臨時財政対策債</t>
  </si>
  <si>
    <t>類似団体平均(円)</t>
    <rPh sb="0" eb="2">
      <t>ルイジ</t>
    </rPh>
    <rPh sb="2" eb="4">
      <t>ダンタイ</t>
    </rPh>
    <rPh sb="4" eb="6">
      <t>ヘイキン</t>
    </rPh>
    <rPh sb="7" eb="8">
      <t>エン</t>
    </rPh>
    <phoneticPr fontId="5"/>
  </si>
  <si>
    <t>指数表選定</t>
    <rPh sb="0" eb="2">
      <t>シスウ</t>
    </rPh>
    <rPh sb="2" eb="3">
      <t>ヒョウ</t>
    </rPh>
    <rPh sb="3" eb="5">
      <t>センテイ</t>
    </rPh>
    <phoneticPr fontId="5"/>
  </si>
  <si>
    <t>五箇山合掌の里</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</si>
  <si>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</si>
  <si>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（参考）　普通建設事業費の分析</t>
    <rPh sb="1" eb="3">
      <t>サンコウ</t>
    </rPh>
    <rPh sb="5" eb="7">
      <t>フツウ</t>
    </rPh>
    <rPh sb="7" eb="9">
      <t>ケンセツ</t>
    </rPh>
    <rPh sb="9" eb="11">
      <t>ジギョウ</t>
    </rPh>
    <rPh sb="11" eb="12">
      <t>ヒ</t>
    </rPh>
    <rPh sb="13" eb="15">
      <t>ブンセキ</t>
    </rPh>
    <phoneticPr fontId="5"/>
  </si>
  <si>
    <t>実質単年度収支</t>
  </si>
  <si>
    <t>平成29年度</t>
    <rPh sb="0" eb="2">
      <t>ヘイセイ</t>
    </rPh>
    <rPh sb="4" eb="6">
      <t>ネンド</t>
    </rPh>
    <phoneticPr fontId="5"/>
  </si>
  <si>
    <t>平31.01.01(人)</t>
    <rPh sb="0" eb="1">
      <t>ヘイ</t>
    </rPh>
    <phoneticPr fontId="5"/>
  </si>
  <si>
    <t>　　事業所税</t>
  </si>
  <si>
    <t>　将来負担比率</t>
    <rPh sb="1" eb="3">
      <t>ショウライ</t>
    </rPh>
    <rPh sb="3" eb="5">
      <t>フタン</t>
    </rPh>
    <rPh sb="5" eb="7">
      <t>ヒリツ</t>
    </rPh>
    <phoneticPr fontId="5"/>
  </si>
  <si>
    <t>第2次</t>
    <rPh sb="0" eb="1">
      <t>ダイ</t>
    </rPh>
    <rPh sb="2" eb="3">
      <t>ジ</t>
    </rPh>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</si>
  <si>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</si>
  <si>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H28</t>
  </si>
  <si>
    <t>基準財政収入額</t>
  </si>
  <si>
    <r>
      <t>資金不足比率 (※</t>
    </r>
    <r>
      <rPr>
        <sz val="9"/>
        <color indexed="8"/>
        <rFont val="ＭＳ ゴシック"/>
        <family val="3"/>
        <charset val="128"/>
      </rPr>
      <t>4)</t>
    </r>
  </si>
  <si>
    <t>増減率  (％)</t>
    <rPh sb="0" eb="2">
      <t>ゾウゲン</t>
    </rPh>
    <rPh sb="2" eb="3">
      <t>リツ</t>
    </rPh>
    <phoneticPr fontId="5"/>
  </si>
  <si>
    <t>-1.4</t>
  </si>
  <si>
    <t>合計</t>
    <rPh sb="0" eb="2">
      <t>ゴウケイ</t>
    </rPh>
    <phoneticPr fontId="5"/>
  </si>
  <si>
    <t>基準財政需要額</t>
  </si>
  <si>
    <t>保険税(料)収入額</t>
  </si>
  <si>
    <t>うち日本人(％)</t>
  </si>
  <si>
    <t>-1.6</t>
  </si>
  <si>
    <t>　子ども・子育て支援臨時交付金</t>
  </si>
  <si>
    <t>　※一般会計等（純計）は、各会計の相互間の繰入・繰出等の重複を控除したものであり、各会計の合計と一致しない場合がある。</t>
  </si>
  <si>
    <t>目的税</t>
  </si>
  <si>
    <t>第3次</t>
    <rPh sb="0" eb="1">
      <t>ダイ</t>
    </rPh>
    <rPh sb="2" eb="3">
      <t>ジ</t>
    </rPh>
    <phoneticPr fontId="5"/>
  </si>
  <si>
    <t>H29</t>
  </si>
  <si>
    <t>面積 (k㎡)</t>
    <rPh sb="0" eb="2">
      <t>メンセキ</t>
    </rPh>
    <phoneticPr fontId="5"/>
  </si>
  <si>
    <t>うち単独分</t>
    <rPh sb="2" eb="4">
      <t>タンドク</t>
    </rPh>
    <rPh sb="4" eb="5">
      <t>ブン</t>
    </rPh>
    <phoneticPr fontId="5"/>
  </si>
  <si>
    <t>経常経費充当一般財源等</t>
    <rPh sb="0" eb="2">
      <t>ケイジョウ</t>
    </rPh>
    <rPh sb="2" eb="4">
      <t>ケイヒ</t>
    </rPh>
    <rPh sb="4" eb="6">
      <t>ジュウトウ</t>
    </rPh>
    <rPh sb="6" eb="8">
      <t>イッパン</t>
    </rPh>
    <rPh sb="8" eb="10">
      <t>ザイゲン</t>
    </rPh>
    <rPh sb="10" eb="11">
      <t>トウ</t>
    </rPh>
    <phoneticPr fontId="35"/>
  </si>
  <si>
    <t>算入公債費等の額</t>
    <rPh sb="0" eb="2">
      <t>サンニュウ</t>
    </rPh>
    <rPh sb="2" eb="4">
      <t>コウサイ</t>
    </rPh>
    <rPh sb="4" eb="5">
      <t>ヒ</t>
    </rPh>
    <rPh sb="5" eb="6">
      <t>トウ</t>
    </rPh>
    <rPh sb="7" eb="8">
      <t>ガク</t>
    </rPh>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</si>
  <si>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</si>
  <si>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3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</si>
  <si>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</si>
  <si>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</si>
  <si>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</si>
  <si>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被保険者
1人当り</t>
  </si>
  <si>
    <t>一部事務組合負担金（補助費等）</t>
    <rPh sb="0" eb="2">
      <t>イチブ</t>
    </rPh>
    <rPh sb="2" eb="4">
      <t>ジム</t>
    </rPh>
    <rPh sb="4" eb="6">
      <t>クミアイ</t>
    </rPh>
    <rPh sb="6" eb="9">
      <t>フタンキン</t>
    </rPh>
    <rPh sb="10" eb="13">
      <t>ホジョヒ</t>
    </rPh>
    <rPh sb="13" eb="14">
      <t>トウ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</si>
  <si>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</si>
  <si>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富山県南砺市</t>
  </si>
  <si>
    <t>一般職員等(※6)</t>
    <rPh sb="0" eb="2">
      <t>イッパン</t>
    </rPh>
    <rPh sb="2" eb="4">
      <t>ショクイン</t>
    </rPh>
    <rPh sb="4" eb="5">
      <t>トウ</t>
    </rPh>
    <phoneticPr fontId="5"/>
  </si>
  <si>
    <t>一般会計等（純計）</t>
    <rPh sb="0" eb="2">
      <t>イッパン</t>
    </rPh>
    <rPh sb="2" eb="4">
      <t>カイケイ</t>
    </rPh>
    <rPh sb="4" eb="5">
      <t>トウ</t>
    </rPh>
    <rPh sb="6" eb="8">
      <t>ジュンケイ</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</si>
  <si>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</si>
  <si>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</si>
  <si>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</si>
  <si>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</si>
  <si>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（注）人口については、各調査対象年度の1月1日現在の住民基本台帳に登載されている人口に基づいている。</t>
    <rPh sb="14" eb="16">
      <t>タイショウ</t>
    </rPh>
    <phoneticPr fontId="5"/>
  </si>
  <si>
    <t>一般職員</t>
    <rPh sb="0" eb="2">
      <t>イッパン</t>
    </rPh>
    <rPh sb="2" eb="4">
      <t>ショクイン</t>
    </rPh>
    <phoneticPr fontId="5"/>
  </si>
  <si>
    <t>　うち公的資金</t>
    <rPh sb="3" eb="5">
      <t>コウテキ</t>
    </rPh>
    <phoneticPr fontId="5"/>
  </si>
  <si>
    <t>歳入</t>
    <rPh sb="0" eb="2">
      <t>サイニュウ</t>
    </rPh>
    <phoneticPr fontId="32"/>
  </si>
  <si>
    <t>副市区町村長</t>
    <rPh sb="0" eb="1">
      <t>フク</t>
    </rPh>
    <rPh sb="1" eb="3">
      <t>シク</t>
    </rPh>
    <rPh sb="3" eb="5">
      <t>チョウソン</t>
    </rPh>
    <rPh sb="5" eb="6">
      <t>チョウ</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</si>
  <si>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</si>
  <si>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</si>
  <si>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</si>
  <si>
    <t>　うち技能労務職員</t>
    <rPh sb="3" eb="5">
      <t>ギノウ</t>
    </rPh>
    <rPh sb="5" eb="7">
      <t>ロウム</t>
    </rPh>
    <rPh sb="7" eb="9">
      <t>ショクイン</t>
    </rPh>
    <phoneticPr fontId="5"/>
  </si>
  <si>
    <t>項番</t>
  </si>
  <si>
    <t>将来負担比率　　（千円・％）</t>
    <rPh sb="0" eb="2">
      <t>ショウライ</t>
    </rPh>
    <rPh sb="2" eb="4">
      <t>フタン</t>
    </rPh>
    <phoneticPr fontId="5"/>
  </si>
  <si>
    <t>類似団体平均</t>
    <rPh sb="0" eb="2">
      <t>ルイジ</t>
    </rPh>
    <rPh sb="2" eb="4">
      <t>ダンタイ</t>
    </rPh>
    <rPh sb="4" eb="6">
      <t>ヘイキン</t>
    </rPh>
    <phoneticPr fontId="5"/>
  </si>
  <si>
    <t>一般会計等の一覧</t>
  </si>
  <si>
    <t>議会議長</t>
    <rPh sb="0" eb="2">
      <t>ギカイ</t>
    </rPh>
    <rPh sb="2" eb="4">
      <t>ギチョウ</t>
    </rPh>
    <phoneticPr fontId="5"/>
  </si>
  <si>
    <t>団体名</t>
    <rPh sb="0" eb="2">
      <t>ダンタイ</t>
    </rPh>
    <phoneticPr fontId="5"/>
  </si>
  <si>
    <t>土地開発基金現在高</t>
    <rPh sb="0" eb="2">
      <t>トチ</t>
    </rPh>
    <rPh sb="2" eb="4">
      <t>カイハツ</t>
    </rPh>
    <rPh sb="4" eb="6">
      <t>キキン</t>
    </rPh>
    <rPh sb="6" eb="8">
      <t>ゲンザイ</t>
    </rPh>
    <rPh sb="8" eb="9">
      <t>タカ</t>
    </rPh>
    <phoneticPr fontId="35"/>
  </si>
  <si>
    <t>連結実質赤字額</t>
    <rPh sb="0" eb="2">
      <t>レンケツ</t>
    </rPh>
    <rPh sb="2" eb="4">
      <t>ジッシツ</t>
    </rPh>
    <rPh sb="4" eb="7">
      <t>アカジガク</t>
    </rPh>
    <phoneticPr fontId="5"/>
  </si>
  <si>
    <t>議会副議長</t>
    <rPh sb="0" eb="2">
      <t>ギカイ</t>
    </rPh>
    <rPh sb="2" eb="3">
      <t>フク</t>
    </rPh>
    <rPh sb="3" eb="5">
      <t>ギチョウ</t>
    </rPh>
    <phoneticPr fontId="5"/>
  </si>
  <si>
    <t>積立金
現在高</t>
    <rPh sb="4" eb="7">
      <t>ゲンザイダカ</t>
    </rPh>
    <phoneticPr fontId="35"/>
  </si>
  <si>
    <t>　※地方公共団体財政健全化法に基づき将来負担比率の算定対象となっている法人については、○印を付与している。</t>
  </si>
  <si>
    <t>総収益
（歳入）</t>
  </si>
  <si>
    <t>議会議員</t>
    <rPh sb="0" eb="2">
      <t>ギカイ</t>
    </rPh>
    <rPh sb="2" eb="4">
      <t>ギイン</t>
    </rPh>
    <phoneticPr fontId="5"/>
  </si>
  <si>
    <t>　　うち人件費</t>
  </si>
  <si>
    <t>ラスパイレス指数</t>
    <rPh sb="6" eb="8">
      <t>シスウ</t>
    </rPh>
    <phoneticPr fontId="5"/>
  </si>
  <si>
    <t>　繰出金</t>
  </si>
  <si>
    <t>事業会計の一覧</t>
    <rPh sb="0" eb="2">
      <t>ジギョウ</t>
    </rPh>
    <rPh sb="2" eb="4">
      <t>カイケイ</t>
    </rPh>
    <phoneticPr fontId="5"/>
  </si>
  <si>
    <t>公営企業（法適）の一覧</t>
    <rPh sb="0" eb="2">
      <t>コウエイ</t>
    </rPh>
    <rPh sb="2" eb="4">
      <t>キギョウ</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</si>
  <si>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</si>
  <si>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</si>
  <si>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</si>
  <si>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会計名</t>
    <rPh sb="0" eb="2">
      <t>カイケイ</t>
    </rPh>
    <rPh sb="2" eb="3">
      <t>メイ</t>
    </rPh>
    <phoneticPr fontId="5"/>
  </si>
  <si>
    <t>公共施設再編基金</t>
    <rPh sb="0" eb="2">
      <t>コウキョウ</t>
    </rPh>
    <rPh sb="2" eb="4">
      <t>シセツ</t>
    </rPh>
    <rPh sb="4" eb="6">
      <t>サイヘン</t>
    </rPh>
    <rPh sb="6" eb="8">
      <t>キキン</t>
    </rPh>
    <phoneticPr fontId="36"/>
  </si>
  <si>
    <t>組合等名</t>
  </si>
  <si>
    <t>　震災復興特別交付税</t>
  </si>
  <si>
    <r>
      <t>(※</t>
    </r>
    <r>
      <rPr>
        <sz val="9"/>
        <color indexed="8"/>
        <rFont val="ＭＳ ゴシック"/>
        <family val="3"/>
        <charset val="128"/>
      </rPr>
      <t>3)</t>
    </r>
  </si>
  <si>
    <t>（注釈）</t>
    <rPh sb="1" eb="3">
      <t>チュウシャク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</si>
  <si>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</si>
  <si>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</si>
  <si>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</si>
  <si>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</si>
  <si>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ジェイウイング</t>
  </si>
  <si>
    <t>※5：産業構造の比率は、分母を就業人口総数とし、分類不能の産業を除いて算出。</t>
  </si>
  <si>
    <t>公債費負担の状況</t>
    <rPh sb="0" eb="3">
      <t>コウサイヒ</t>
    </rPh>
    <rPh sb="3" eb="5">
      <t>フタン</t>
    </rPh>
    <rPh sb="6" eb="8">
      <t>ジョウキョウ</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</si>
  <si>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</si>
  <si>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地方公社・第三セクター等名</t>
    <rPh sb="12" eb="13">
      <t>メイ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</si>
  <si>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</si>
  <si>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</si>
  <si>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※7：人口については、調査対象年度の1月1日現在の住民基本台帳に登載されている人口に基づいている。</t>
    <rPh sb="13" eb="15">
      <t>タイショウ</t>
    </rPh>
    <rPh sb="27" eb="29">
      <t>キホン</t>
    </rPh>
    <rPh sb="42" eb="43">
      <t>モト</t>
    </rPh>
    <phoneticPr fontId="38"/>
  </si>
  <si>
    <t>公社・
三セク等</t>
    <rPh sb="0" eb="2">
      <t>コウシャ</t>
    </rPh>
    <rPh sb="4" eb="5">
      <t>サン</t>
    </rPh>
    <rPh sb="7" eb="8">
      <t>トウ</t>
    </rPh>
    <phoneticPr fontId="5"/>
  </si>
  <si>
    <t>令和元年度</t>
  </si>
  <si>
    <t>前年度繰上充用金</t>
  </si>
  <si>
    <t>砺波広域圏　一般会計</t>
    <rPh sb="0" eb="2">
      <t>トナミ</t>
    </rPh>
    <rPh sb="2" eb="4">
      <t>コウイキ</t>
    </rPh>
    <rPh sb="6" eb="10">
      <t>イッパンカイケイ</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</si>
  <si>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</si>
  <si>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</si>
  <si>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区分</t>
  </si>
  <si>
    <t>再差引収支</t>
    <rPh sb="0" eb="1">
      <t>サイ</t>
    </rPh>
    <rPh sb="1" eb="3">
      <t>サシヒキ</t>
    </rPh>
    <rPh sb="3" eb="5">
      <t>シュウシ</t>
    </rPh>
    <phoneticPr fontId="5"/>
  </si>
  <si>
    <t>収入済額</t>
    <rPh sb="0" eb="2">
      <t>シュウニュウ</t>
    </rPh>
    <rPh sb="2" eb="3">
      <t>スミ</t>
    </rPh>
    <rPh sb="3" eb="4">
      <t>ガク</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</si>
  <si>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</si>
  <si>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賃金（物件費）</t>
    <rPh sb="0" eb="2">
      <t>チンギン</t>
    </rPh>
    <rPh sb="3" eb="5">
      <t>ブッケン</t>
    </rPh>
    <rPh sb="5" eb="6">
      <t>ヒ</t>
    </rPh>
    <phoneticPr fontId="5"/>
  </si>
  <si>
    <t>超過課税分</t>
    <rPh sb="0" eb="2">
      <t>チョウカ</t>
    </rPh>
    <rPh sb="2" eb="4">
      <t>カゼイ</t>
    </rPh>
    <rPh sb="4" eb="5">
      <t>ブン</t>
    </rPh>
    <phoneticPr fontId="5"/>
  </si>
  <si>
    <t>　法定外普通税</t>
  </si>
  <si>
    <t>軽油引取税交付金</t>
  </si>
  <si>
    <t>目的別歳出の状況（単位 千円・％）</t>
  </si>
  <si>
    <t>地方税</t>
  </si>
  <si>
    <t>普通税</t>
    <rPh sb="0" eb="2">
      <t>フツウ</t>
    </rPh>
    <rPh sb="2" eb="3">
      <t>ゼイ</t>
    </rPh>
    <phoneticPr fontId="10"/>
  </si>
  <si>
    <t>　　特別土地保有税</t>
  </si>
  <si>
    <t>決算額 (A)</t>
    <rPh sb="0" eb="2">
      <t>ケッサン</t>
    </rPh>
    <rPh sb="2" eb="3">
      <t>ガク</t>
    </rPh>
    <phoneticPr fontId="5"/>
  </si>
  <si>
    <t>民生費</t>
  </si>
  <si>
    <t>(A)のうち普通建設事業費</t>
    <rPh sb="6" eb="8">
      <t>フツウ</t>
    </rPh>
    <rPh sb="8" eb="10">
      <t>ケンセツ</t>
    </rPh>
    <rPh sb="10" eb="13">
      <t>ジギョウヒ</t>
    </rPh>
    <phoneticPr fontId="5"/>
  </si>
  <si>
    <t>一般会計等の財政状況（単位：百万円）</t>
    <rPh sb="0" eb="2">
      <t>イッパン</t>
    </rPh>
    <rPh sb="2" eb="4">
      <t>カイケイ</t>
    </rPh>
    <rPh sb="4" eb="5">
      <t>トウ</t>
    </rPh>
    <rPh sb="6" eb="8">
      <t>ザイセイ</t>
    </rPh>
    <rPh sb="8" eb="10">
      <t>ジョウキョウ</t>
    </rPh>
    <phoneticPr fontId="32"/>
  </si>
  <si>
    <t>総費用
（歳出）</t>
  </si>
  <si>
    <t>(A)のうち充当一般財源等</t>
    <rPh sb="6" eb="8">
      <t>ジュウトウ</t>
    </rPh>
    <rPh sb="8" eb="10">
      <t>イッパン</t>
    </rPh>
    <rPh sb="10" eb="12">
      <t>ザイゲン</t>
    </rPh>
    <rPh sb="12" eb="13">
      <t>ナド</t>
    </rPh>
    <phoneticPr fontId="5"/>
  </si>
  <si>
    <t>議会費</t>
  </si>
  <si>
    <t>利子割交付金</t>
  </si>
  <si>
    <t>自動車取得税交付金</t>
  </si>
  <si>
    <t>(Ｃ)－(Ｄ)</t>
  </si>
  <si>
    <t>配当割交付金</t>
    <rPh sb="0" eb="2">
      <t>ハイトウ</t>
    </rPh>
    <rPh sb="2" eb="3">
      <t>ワリ</t>
    </rPh>
    <rPh sb="3" eb="6">
      <t>コウフキン</t>
    </rPh>
    <phoneticPr fontId="10"/>
  </si>
  <si>
    <t>　　　個人均等割</t>
  </si>
  <si>
    <t>地方特例交付金等</t>
    <rPh sb="7" eb="8">
      <t>トウ</t>
    </rPh>
    <phoneticPr fontId="1"/>
  </si>
  <si>
    <t>労働費</t>
  </si>
  <si>
    <t>株式等譲渡所得割交付金</t>
    <rPh sb="0" eb="2">
      <t>カブシキ</t>
    </rPh>
    <rPh sb="2" eb="3">
      <t>トウ</t>
    </rPh>
    <rPh sb="3" eb="5">
      <t>ジョウト</t>
    </rPh>
    <rPh sb="5" eb="7">
      <t>ショトク</t>
    </rPh>
    <rPh sb="7" eb="8">
      <t>ワリ</t>
    </rPh>
    <rPh sb="8" eb="11">
      <t>コウフキン</t>
    </rPh>
    <phoneticPr fontId="10"/>
  </si>
  <si>
    <t>　　　所得割</t>
  </si>
  <si>
    <t>砺波地域消防組合　一般会計</t>
    <rPh sb="0" eb="2">
      <t>トナミ</t>
    </rPh>
    <rPh sb="2" eb="4">
      <t>チイキ</t>
    </rPh>
    <rPh sb="4" eb="6">
      <t>ショウボウ</t>
    </rPh>
    <rPh sb="6" eb="8">
      <t>クミアイ</t>
    </rPh>
    <rPh sb="9" eb="13">
      <t>イッパンカイケイ</t>
    </rPh>
    <phoneticPr fontId="5"/>
  </si>
  <si>
    <t>　　　法人均等割</t>
  </si>
  <si>
    <t>　維持補修費</t>
  </si>
  <si>
    <t>森林総合研究所等が行う事業に係るもの</t>
  </si>
  <si>
    <t>地方消費税交付金</t>
  </si>
  <si>
    <t>徴収率
(％)</t>
    <rPh sb="0" eb="2">
      <t>チョウシュウ</t>
    </rPh>
    <rPh sb="2" eb="3">
      <t>リツ</t>
    </rPh>
    <phoneticPr fontId="5"/>
  </si>
  <si>
    <t>　　　法人税割</t>
  </si>
  <si>
    <t>農林水産業費</t>
  </si>
  <si>
    <t>ゴルフ場利用税交付金</t>
  </si>
  <si>
    <t>　　固定資産税</t>
  </si>
  <si>
    <t>特別地方消費税交付金</t>
  </si>
  <si>
    <t>　　　うち純固定資産税</t>
  </si>
  <si>
    <t>土木費</t>
  </si>
  <si>
    <t>　　軽自動車税</t>
  </si>
  <si>
    <t>消防費</t>
  </si>
  <si>
    <t>　　市町村たばこ税</t>
  </si>
  <si>
    <t>　　水利地益税等</t>
  </si>
  <si>
    <t>類似団体内平均(円)</t>
    <rPh sb="0" eb="2">
      <t>ルイジ</t>
    </rPh>
    <rPh sb="2" eb="4">
      <t>ダンタイ</t>
    </rPh>
    <phoneticPr fontId="5"/>
  </si>
  <si>
    <t>教育費</t>
  </si>
  <si>
    <t>内訳</t>
    <rPh sb="0" eb="2">
      <t>ウチワケ</t>
    </rPh>
    <phoneticPr fontId="5"/>
  </si>
  <si>
    <t>当該団体
からの
補助金</t>
  </si>
  <si>
    <t>一般会計</t>
  </si>
  <si>
    <t>自動車税環境性能割交付金</t>
  </si>
  <si>
    <t>公債費</t>
  </si>
  <si>
    <t>　個人住民税減収補塡特例交付金</t>
  </si>
  <si>
    <t>諸支出金</t>
    <rPh sb="3" eb="4">
      <t>キン</t>
    </rPh>
    <phoneticPr fontId="35"/>
  </si>
  <si>
    <t>合計</t>
  </si>
  <si>
    <t>　自動車税減収補塡特例交付金</t>
    <rPh sb="7" eb="9">
      <t>ホテン</t>
    </rPh>
    <rPh sb="13" eb="14">
      <t>キン</t>
    </rPh>
    <phoneticPr fontId="38"/>
  </si>
  <si>
    <t>　軽自動車税減収補塡特例交付金</t>
    <rPh sb="8" eb="10">
      <t>ホテン</t>
    </rPh>
    <phoneticPr fontId="38"/>
  </si>
  <si>
    <t>　法定目的税</t>
  </si>
  <si>
    <t>実質公債費比率</t>
    <rPh sb="0" eb="2">
      <t>ジッシツ</t>
    </rPh>
    <rPh sb="2" eb="5">
      <t>コウサイヒ</t>
    </rPh>
    <rPh sb="5" eb="7">
      <t>ヒリツ</t>
    </rPh>
    <phoneticPr fontId="34"/>
  </si>
  <si>
    <t>(Ｃ)</t>
  </si>
  <si>
    <t>　　入湯税</t>
  </si>
  <si>
    <t>地方交付税</t>
  </si>
  <si>
    <t>　普通交付税</t>
  </si>
  <si>
    <t>決算額</t>
  </si>
  <si>
    <t>構成比</t>
  </si>
  <si>
    <t>経常経費充当一般財源等</t>
  </si>
  <si>
    <t>保険給付費</t>
  </si>
  <si>
    <t>当該団体(円)</t>
    <rPh sb="0" eb="2">
      <t>トウガイ</t>
    </rPh>
    <rPh sb="2" eb="4">
      <t>ダンタイ</t>
    </rPh>
    <rPh sb="5" eb="6">
      <t>エン</t>
    </rPh>
    <phoneticPr fontId="5"/>
  </si>
  <si>
    <t>経常収支比率</t>
    <rPh sb="0" eb="2">
      <t>ケイジョウ</t>
    </rPh>
    <rPh sb="2" eb="4">
      <t>シュウシ</t>
    </rPh>
    <rPh sb="4" eb="6">
      <t>ヒリツ</t>
    </rPh>
    <phoneticPr fontId="34"/>
  </si>
  <si>
    <t>義務的経費計</t>
    <rPh sb="0" eb="3">
      <t>ギムテキ</t>
    </rPh>
    <rPh sb="3" eb="5">
      <t>ケイヒ</t>
    </rPh>
    <rPh sb="5" eb="6">
      <t>ケイ</t>
    </rPh>
    <phoneticPr fontId="5"/>
  </si>
  <si>
    <t>　人件費</t>
  </si>
  <si>
    <t>　　うち職員給</t>
    <rPh sb="4" eb="6">
      <t>ショクイン</t>
    </rPh>
    <rPh sb="6" eb="7">
      <t>キュウ</t>
    </rPh>
    <phoneticPr fontId="5"/>
  </si>
  <si>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</si>
  <si>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</si>
  <si>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</si>
  <si>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扶助費</t>
  </si>
  <si>
    <t>経常損益</t>
  </si>
  <si>
    <t>分担金・負担金</t>
  </si>
  <si>
    <t>病院</t>
  </si>
  <si>
    <t>手数料</t>
  </si>
  <si>
    <t>令和元年度</t>
    <rPh sb="0" eb="2">
      <t>レイワ</t>
    </rPh>
    <rPh sb="2" eb="3">
      <t>ガン</t>
    </rPh>
    <rPh sb="3" eb="5">
      <t>ネンド</t>
    </rPh>
    <phoneticPr fontId="5"/>
  </si>
  <si>
    <t>平成30年度</t>
    <rPh sb="0" eb="2">
      <t>ヘイセイ</t>
    </rPh>
    <rPh sb="4" eb="6">
      <t>ネンド</t>
    </rPh>
    <phoneticPr fontId="5"/>
  </si>
  <si>
    <t>類似団体平均（円）</t>
    <rPh sb="0" eb="2">
      <t>ルイジ</t>
    </rPh>
    <rPh sb="2" eb="4">
      <t>ダンタイ</t>
    </rPh>
    <rPh sb="4" eb="6">
      <t>ヘイキン</t>
    </rPh>
    <rPh sb="7" eb="8">
      <t>エン</t>
    </rPh>
    <phoneticPr fontId="5"/>
  </si>
  <si>
    <t>　うち元金</t>
  </si>
  <si>
    <t>当該団体（円）</t>
    <rPh sb="0" eb="2">
      <t>トウガイ</t>
    </rPh>
    <rPh sb="2" eb="4">
      <t>ダンタイ</t>
    </rPh>
    <rPh sb="5" eb="6">
      <t>エン</t>
    </rPh>
    <phoneticPr fontId="5"/>
  </si>
  <si>
    <t>下水道事業会計</t>
  </si>
  <si>
    <t>国庫支出金</t>
  </si>
  <si>
    <t>公営企業に要する経費の財源とする地方債の償還の財源に
充てたと認められる繰入金</t>
  </si>
  <si>
    <t>現年</t>
    <rPh sb="0" eb="1">
      <t>ゲン</t>
    </rPh>
    <rPh sb="1" eb="2">
      <t>ネン</t>
    </rPh>
    <phoneticPr fontId="5"/>
  </si>
  <si>
    <t>地方債</t>
  </si>
  <si>
    <t>国有提供交付金(特別区財調交付金)</t>
  </si>
  <si>
    <t>土地開発公社に係る将来負担額</t>
    <rPh sb="0" eb="2">
      <t>トチ</t>
    </rPh>
    <rPh sb="2" eb="4">
      <t>カイハツ</t>
    </rPh>
    <rPh sb="4" eb="6">
      <t>コウシャ</t>
    </rPh>
    <rPh sb="7" eb="8">
      <t>カカ</t>
    </rPh>
    <rPh sb="9" eb="11">
      <t>ショウライ</t>
    </rPh>
    <rPh sb="11" eb="14">
      <t>フタンガク</t>
    </rPh>
    <phoneticPr fontId="32"/>
  </si>
  <si>
    <t>・計</t>
  </si>
  <si>
    <t>一時借入金利子</t>
  </si>
  <si>
    <t>国民健康保険診療所事業特別会計</t>
  </si>
  <si>
    <t>都道府県支出金</t>
  </si>
  <si>
    <t>純固定資産税</t>
    <rPh sb="0" eb="1">
      <t>ジュン</t>
    </rPh>
    <rPh sb="1" eb="3">
      <t>コテイ</t>
    </rPh>
    <rPh sb="3" eb="6">
      <t>シサンゼイ</t>
    </rPh>
    <phoneticPr fontId="5"/>
  </si>
  <si>
    <t>寄附金</t>
  </si>
  <si>
    <t>介護事業特別会計</t>
  </si>
  <si>
    <t>　同　介護保険事業特別会計</t>
    <rPh sb="1" eb="2">
      <t>ドウ</t>
    </rPh>
    <rPh sb="3" eb="5">
      <t>カイゴ</t>
    </rPh>
    <rPh sb="5" eb="7">
      <t>ホケン</t>
    </rPh>
    <rPh sb="7" eb="9">
      <t>ジギョウ</t>
    </rPh>
    <rPh sb="9" eb="11">
      <t>トクベツ</t>
    </rPh>
    <rPh sb="11" eb="13">
      <t>カイケイ</t>
    </rPh>
    <phoneticPr fontId="5"/>
  </si>
  <si>
    <t>依頼土地の買い戻しに係るもの</t>
    <rPh sb="0" eb="2">
      <t>イライ</t>
    </rPh>
    <rPh sb="2" eb="4">
      <t>トチ</t>
    </rPh>
    <rPh sb="5" eb="6">
      <t>カ</t>
    </rPh>
    <rPh sb="7" eb="8">
      <t>モド</t>
    </rPh>
    <rPh sb="10" eb="11">
      <t>カカ</t>
    </rPh>
    <phoneticPr fontId="5"/>
  </si>
  <si>
    <t>充当可能
財源等</t>
    <rPh sb="0" eb="2">
      <t>ジュウトウ</t>
    </rPh>
    <rPh sb="2" eb="3">
      <t>カ</t>
    </rPh>
    <rPh sb="3" eb="4">
      <t>ノウ</t>
    </rPh>
    <rPh sb="5" eb="8">
      <t>ザイゲントウ</t>
    </rPh>
    <phoneticPr fontId="5"/>
  </si>
  <si>
    <t>繰入金</t>
  </si>
  <si>
    <t>実質収支</t>
    <rPh sb="0" eb="2">
      <t>ジッシツ</t>
    </rPh>
    <rPh sb="2" eb="4">
      <t>シュウシ</t>
    </rPh>
    <phoneticPr fontId="5"/>
  </si>
  <si>
    <t>他会計等
からの
繰入金</t>
    <rPh sb="9" eb="11">
      <t>クリイレ</t>
    </rPh>
    <rPh sb="11" eb="12">
      <t>キン</t>
    </rPh>
    <phoneticPr fontId="32"/>
  </si>
  <si>
    <t>　補助費等</t>
    <rPh sb="1" eb="3">
      <t>ホジョ</t>
    </rPh>
    <rPh sb="3" eb="4">
      <t>ヒ</t>
    </rPh>
    <rPh sb="4" eb="5">
      <t>トウ</t>
    </rPh>
    <phoneticPr fontId="5"/>
  </si>
  <si>
    <t>繰越金</t>
  </si>
  <si>
    <t>　同　後期高齢者医療事業特別会計</t>
    <rPh sb="1" eb="2">
      <t>ドウ</t>
    </rPh>
    <rPh sb="3" eb="5">
      <t>コウキ</t>
    </rPh>
    <rPh sb="5" eb="8">
      <t>コウレイシャ</t>
    </rPh>
    <rPh sb="8" eb="10">
      <t>イリョウ</t>
    </rPh>
    <rPh sb="10" eb="12">
      <t>ジギョウ</t>
    </rPh>
    <rPh sb="12" eb="14">
      <t>トクベツ</t>
    </rPh>
    <rPh sb="14" eb="16">
      <t>カイケイ</t>
    </rPh>
    <phoneticPr fontId="5"/>
  </si>
  <si>
    <t>下水道</t>
  </si>
  <si>
    <t>　　うち一部事務組合負担金</t>
  </si>
  <si>
    <t>加入世帯数(世帯)</t>
  </si>
  <si>
    <t>　うち減収補塡債(特例分)</t>
    <rPh sb="4" eb="5">
      <t>シュウ</t>
    </rPh>
    <rPh sb="9" eb="10">
      <t>トク</t>
    </rPh>
    <rPh sb="10" eb="11">
      <t>レイ</t>
    </rPh>
    <rPh sb="11" eb="12">
      <t>ブン</t>
    </rPh>
    <phoneticPr fontId="1"/>
  </si>
  <si>
    <t>介護サービス</t>
  </si>
  <si>
    <t>　投資・出資金・貸付金</t>
  </si>
  <si>
    <t>国民健康保険</t>
  </si>
  <si>
    <t>　前年度繰上充用金</t>
  </si>
  <si>
    <t>歳入合計</t>
  </si>
  <si>
    <t>国民健康保険事業特別会計</t>
  </si>
  <si>
    <t>医王アローザ</t>
  </si>
  <si>
    <t>その他</t>
  </si>
  <si>
    <t>投資的経費計</t>
    <rPh sb="5" eb="6">
      <t>ケイ</t>
    </rPh>
    <phoneticPr fontId="5"/>
  </si>
  <si>
    <t>　うち補助</t>
  </si>
  <si>
    <t>(注釈)</t>
    <rPh sb="1" eb="2">
      <t>チュウ</t>
    </rPh>
    <rPh sb="2" eb="3">
      <t>シャク</t>
    </rPh>
    <phoneticPr fontId="5"/>
  </si>
  <si>
    <t>災害復旧事業費</t>
  </si>
  <si>
    <t>(2)各会計、関係団体の財政状況及び健全化判断比率（市町村）</t>
    <rPh sb="26" eb="29">
      <t>シチョウソン</t>
    </rPh>
    <phoneticPr fontId="5"/>
  </si>
  <si>
    <t>バス事業特別会計</t>
  </si>
  <si>
    <t>人口1,000人当たり職員数（人）</t>
    <rPh sb="0" eb="2">
      <t>ジンコウ</t>
    </rPh>
    <rPh sb="7" eb="8">
      <t>ニン</t>
    </rPh>
    <rPh sb="8" eb="9">
      <t>ア</t>
    </rPh>
    <rPh sb="11" eb="14">
      <t>ショクインスウ</t>
    </rPh>
    <rPh sb="15" eb="16">
      <t>ヒト</t>
    </rPh>
    <phoneticPr fontId="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</si>
  <si>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</si>
  <si>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形式収支</t>
  </si>
  <si>
    <t>備考</t>
    <rPh sb="0" eb="2">
      <t>ビコウ</t>
    </rPh>
    <phoneticPr fontId="5"/>
  </si>
  <si>
    <t>純資産又は
正味財産</t>
  </si>
  <si>
    <t>参考</t>
    <rPh sb="0" eb="2">
      <t>サンコウ</t>
    </rPh>
    <phoneticPr fontId="5"/>
  </si>
  <si>
    <t xml:space="preserve"> H27</t>
  </si>
  <si>
    <t>当該団体
からの
貸付金</t>
  </si>
  <si>
    <t>当該団体からの損失補償に係る債務残高</t>
  </si>
  <si>
    <t>一般会計等
負担見込額</t>
  </si>
  <si>
    <t>計</t>
    <rPh sb="0" eb="1">
      <t>ケイ</t>
    </rPh>
    <phoneticPr fontId="5"/>
  </si>
  <si>
    <t>(Ｆ)</t>
  </si>
  <si>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</si>
  <si>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資金剰余額
/不足額
（実質収支）</t>
  </si>
  <si>
    <t>他会計等
からの
繰入金</t>
  </si>
  <si>
    <t>左のうち
一般会計等
繰入見込額</t>
  </si>
  <si>
    <t>資金不足
比率</t>
    <rPh sb="0" eb="2">
      <t>シキン</t>
    </rPh>
    <rPh sb="2" eb="4">
      <t>フソク</t>
    </rPh>
    <rPh sb="5" eb="7">
      <t>ヒリツ</t>
    </rPh>
    <phoneticPr fontId="5"/>
  </si>
  <si>
    <t>後期高齢者医療事業特別会計</t>
  </si>
  <si>
    <t xml:space="preserve"> R01</t>
  </si>
  <si>
    <t>病院事業会計</t>
  </si>
  <si>
    <t>法適用企業</t>
  </si>
  <si>
    <t>砺波地方介護保険組合　一般会計</t>
    <rPh sb="0" eb="2">
      <t>トナミ</t>
    </rPh>
    <rPh sb="2" eb="4">
      <t>チホウ</t>
    </rPh>
    <rPh sb="4" eb="6">
      <t>カイゴ</t>
    </rPh>
    <rPh sb="6" eb="8">
      <t>ホケン</t>
    </rPh>
    <rPh sb="8" eb="10">
      <t>クミアイ</t>
    </rPh>
    <rPh sb="11" eb="13">
      <t>イッパン</t>
    </rPh>
    <rPh sb="13" eb="15">
      <t>カイケイ</t>
    </rPh>
    <phoneticPr fontId="5"/>
  </si>
  <si>
    <t>(3ヵ年平均)</t>
    <rPh sb="3" eb="4">
      <t>ネン</t>
    </rPh>
    <rPh sb="4" eb="6">
      <t>ヘイキン</t>
    </rPh>
    <phoneticPr fontId="5"/>
  </si>
  <si>
    <t>ラスパイレス指数</t>
    <rPh sb="6" eb="8">
      <t>シスウ</t>
    </rPh>
    <phoneticPr fontId="39"/>
  </si>
  <si>
    <t>水道事業会計</t>
  </si>
  <si>
    <t>工業用地造成事業特別会計</t>
  </si>
  <si>
    <t>法非適用企業</t>
  </si>
  <si>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</si>
  <si>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</si>
  <si>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地方公社・第三セクター等</t>
    <rPh sb="0" eb="4">
      <t>チホウコウシャ</t>
    </rPh>
    <rPh sb="5" eb="6">
      <t>ダイ</t>
    </rPh>
    <rPh sb="6" eb="7">
      <t>サン</t>
    </rPh>
    <rPh sb="11" eb="12">
      <t>ナド</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</si>
  <si>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</si>
  <si>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</si>
  <si>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内訳</t>
    <rPh sb="0" eb="2">
      <t>ウチワケ</t>
    </rPh>
    <phoneticPr fontId="3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</si>
  <si>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</si>
  <si>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</si>
  <si>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</si>
  <si>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</si>
  <si>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</si>
  <si>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いわゆる五省協定等に係るもの</t>
    <rPh sb="4" eb="6">
      <t>ゴショウ</t>
    </rPh>
    <rPh sb="6" eb="9">
      <t>キョウテイトウ</t>
    </rPh>
    <rPh sb="10" eb="11">
      <t>カカ</t>
    </rPh>
    <phoneticPr fontId="32"/>
  </si>
  <si>
    <t xml:space="preserve">公営企業債等繰入見込額 </t>
    <rPh sb="0" eb="2">
      <t>コウエイ</t>
    </rPh>
    <rPh sb="2" eb="5">
      <t>キギョウサイ</t>
    </rPh>
    <rPh sb="5" eb="6">
      <t>トウ</t>
    </rPh>
    <rPh sb="6" eb="8">
      <t>クリイ</t>
    </rPh>
    <rPh sb="8" eb="11">
      <t>ミコミガク</t>
    </rPh>
    <phoneticPr fontId="32"/>
  </si>
  <si>
    <t>国営土地改良事業に係るもの</t>
    <rPh sb="0" eb="2">
      <t>コクエイ</t>
    </rPh>
    <rPh sb="2" eb="4">
      <t>トチ</t>
    </rPh>
    <rPh sb="4" eb="6">
      <t>カイリョウ</t>
    </rPh>
    <rPh sb="6" eb="8">
      <t>ジギョウ</t>
    </rPh>
    <rPh sb="9" eb="10">
      <t>カカ</t>
    </rPh>
    <phoneticPr fontId="32"/>
  </si>
  <si>
    <t xml:space="preserve">組合等負担等見込額 </t>
    <rPh sb="0" eb="2">
      <t>クミアイ</t>
    </rPh>
    <rPh sb="2" eb="3">
      <t>トウ</t>
    </rPh>
    <rPh sb="3" eb="5">
      <t>フタン</t>
    </rPh>
    <rPh sb="5" eb="6">
      <t>トウ</t>
    </rPh>
    <rPh sb="6" eb="9">
      <t>ミコミガク</t>
    </rPh>
    <phoneticPr fontId="32"/>
  </si>
  <si>
    <t>　うち、健全化法施行規則附則第三条に係る負担見込額</t>
  </si>
  <si>
    <t>対比（％）</t>
    <rPh sb="0" eb="2">
      <t>タイヒ</t>
    </rPh>
    <phoneticPr fontId="5"/>
  </si>
  <si>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</si>
  <si>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</si>
  <si>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</si>
  <si>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一時借入金の利子</t>
    <rPh sb="0" eb="2">
      <t>イチジ</t>
    </rPh>
    <rPh sb="2" eb="5">
      <t>カリイレキン</t>
    </rPh>
    <rPh sb="6" eb="8">
      <t>リシ</t>
    </rPh>
    <phoneticPr fontId="32"/>
  </si>
  <si>
    <t>社会福祉法人の施設建設費に係るもの</t>
    <rPh sb="0" eb="2">
      <t>シャカイ</t>
    </rPh>
    <rPh sb="2" eb="4">
      <t>フクシ</t>
    </rPh>
    <rPh sb="4" eb="6">
      <t>ホウジン</t>
    </rPh>
    <rPh sb="7" eb="9">
      <t>シセツ</t>
    </rPh>
    <rPh sb="9" eb="12">
      <t>ケンセツヒ</t>
    </rPh>
    <rPh sb="13" eb="14">
      <t>カカ</t>
    </rPh>
    <phoneticPr fontId="5"/>
  </si>
  <si>
    <t>▲退職金</t>
    <rPh sb="1" eb="3">
      <t>タイショク</t>
    </rPh>
    <rPh sb="3" eb="4">
      <t>キン</t>
    </rPh>
    <phoneticPr fontId="5"/>
  </si>
  <si>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</si>
  <si>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</si>
  <si>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</si>
  <si>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</si>
  <si>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</si>
  <si>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充当可能基金 </t>
    <rPh sb="0" eb="2">
      <t>ジュウトウ</t>
    </rPh>
    <rPh sb="2" eb="4">
      <t>カノウ</t>
    </rPh>
    <rPh sb="4" eb="6">
      <t>キキン</t>
    </rPh>
    <phoneticPr fontId="32"/>
  </si>
  <si>
    <t>企業債等
繰入見込額</t>
    <rPh sb="0" eb="2">
      <t>キギョウ</t>
    </rPh>
    <rPh sb="2" eb="3">
      <t>サイ</t>
    </rPh>
    <rPh sb="3" eb="4">
      <t>トウ</t>
    </rPh>
    <rPh sb="5" eb="7">
      <t>クリイレ</t>
    </rPh>
    <rPh sb="7" eb="9">
      <t>ミコ</t>
    </rPh>
    <rPh sb="9" eb="10">
      <t>ガク</t>
    </rPh>
    <phoneticPr fontId="5"/>
  </si>
  <si>
    <t>その他の会計</t>
  </si>
  <si>
    <t>健全化判断比率</t>
    <rPh sb="0" eb="3">
      <t>ケンゼンカ</t>
    </rPh>
    <rPh sb="3" eb="5">
      <t>ハンダン</t>
    </rPh>
    <rPh sb="5" eb="7">
      <t>ヒリツ</t>
    </rPh>
    <phoneticPr fontId="34"/>
  </si>
  <si>
    <t xml:space="preserve">基準財政需要額算入見込額 </t>
    <rPh sb="0" eb="2">
      <t>キジュン</t>
    </rPh>
    <rPh sb="2" eb="4">
      <t>ザイセイ</t>
    </rPh>
    <rPh sb="4" eb="7">
      <t>ジュヨウガク</t>
    </rPh>
    <rPh sb="7" eb="9">
      <t>サンニュウ</t>
    </rPh>
    <rPh sb="9" eb="12">
      <t>ミコミガク</t>
    </rPh>
    <phoneticPr fontId="32"/>
  </si>
  <si>
    <t>将来負担比率（(Ｅ)－(Ｆ)）／（(Ｃ)－(Ｄ)）×１００</t>
    <rPh sb="0" eb="2">
      <t>ショウライ</t>
    </rPh>
    <rPh sb="2" eb="4">
      <t>フタン</t>
    </rPh>
    <rPh sb="4" eb="6">
      <t>ヒリツ</t>
    </rPh>
    <phoneticPr fontId="5"/>
  </si>
  <si>
    <t xml:space="preserve"> H28</t>
  </si>
  <si>
    <t>利子補給に係るもの</t>
  </si>
  <si>
    <t>早期健全化基準</t>
  </si>
  <si>
    <t>財政再生基準</t>
  </si>
  <si>
    <t>地方独立行政法人に係る将来負担額</t>
  </si>
  <si>
    <t>(Ｂ)</t>
  </si>
  <si>
    <t>実質赤字比率</t>
    <rPh sb="0" eb="2">
      <t>ジッシツ</t>
    </rPh>
    <rPh sb="2" eb="4">
      <t>アカジ</t>
    </rPh>
    <rPh sb="4" eb="6">
      <t>ヒリツ</t>
    </rPh>
    <phoneticPr fontId="34"/>
  </si>
  <si>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</si>
  <si>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連結実質赤字比率</t>
    <rPh sb="0" eb="2">
      <t>レンケツ</t>
    </rPh>
    <rPh sb="2" eb="4">
      <t>ジッシツ</t>
    </rPh>
    <rPh sb="4" eb="6">
      <t>アカジ</t>
    </rPh>
    <rPh sb="6" eb="8">
      <t>ヒリツ</t>
    </rPh>
    <phoneticPr fontId="34"/>
  </si>
  <si>
    <t>(Ｄ)</t>
  </si>
  <si>
    <t>将来負担比率</t>
    <rPh sb="0" eb="2">
      <t>ショウライ</t>
    </rPh>
    <rPh sb="2" eb="4">
      <t>フタン</t>
    </rPh>
    <rPh sb="4" eb="6">
      <t>ヒリツ</t>
    </rPh>
    <phoneticPr fontId="34"/>
  </si>
  <si>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</si>
  <si>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</si>
  <si>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</si>
  <si>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人口1人当たり決算額</t>
    <rPh sb="0" eb="2">
      <t>ジンコウ</t>
    </rPh>
    <rPh sb="2" eb="4">
      <t>ヒトリ</t>
    </rPh>
    <rPh sb="4" eb="5">
      <t>ア</t>
    </rPh>
    <rPh sb="7" eb="9">
      <t>ケッサン</t>
    </rPh>
    <rPh sb="9" eb="10">
      <t>ガク</t>
    </rPh>
    <phoneticPr fontId="5"/>
  </si>
  <si>
    <t>人件費</t>
    <rPh sb="0" eb="3">
      <t>ジンケンヒ</t>
    </rPh>
    <phoneticPr fontId="5"/>
  </si>
  <si>
    <t>当該団体</t>
    <rPh sb="0" eb="2">
      <t>トウガイ</t>
    </rPh>
    <rPh sb="2" eb="4">
      <t>ダンタイ</t>
    </rPh>
    <phoneticPr fontId="5"/>
  </si>
  <si>
    <t>対比（差引）</t>
    <rPh sb="0" eb="2">
      <t>タイヒ</t>
    </rPh>
    <rPh sb="3" eb="5">
      <t>サシヒキ</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</si>
  <si>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</si>
  <si>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</si>
  <si>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増減率(%)(A)</t>
    <rPh sb="0" eb="3">
      <t>ゾウゲンリツ</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</si>
  <si>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</si>
  <si>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</si>
  <si>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</si>
  <si>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5"/>
  </si>
  <si>
    <t>公債費に準ずる債務負担行為に係るもの</t>
  </si>
  <si>
    <t>社会福祉基金</t>
    <rPh sb="0" eb="2">
      <t>シャカイ</t>
    </rPh>
    <rPh sb="2" eb="4">
      <t>フクシ</t>
    </rPh>
    <rPh sb="4" eb="6">
      <t>キキン</t>
    </rPh>
    <phoneticPr fontId="36"/>
  </si>
  <si>
    <t>普通建設事業費</t>
    <rPh sb="0" eb="2">
      <t>フツウ</t>
    </rPh>
    <rPh sb="2" eb="4">
      <t>ケンセツ</t>
    </rPh>
    <rPh sb="4" eb="7">
      <t>ジギョウヒ</t>
    </rPh>
    <phoneticPr fontId="5"/>
  </si>
  <si>
    <t>(A)-(B)</t>
  </si>
  <si>
    <t xml:space="preserve"> H29</t>
  </si>
  <si>
    <t xml:space="preserve"> H30</t>
  </si>
  <si>
    <t>H27</t>
  </si>
  <si>
    <t>H30</t>
  </si>
  <si>
    <t>R01</t>
  </si>
  <si>
    <t>▲ 1.69</t>
  </si>
  <si>
    <t>その他会計（赤字）</t>
  </si>
  <si>
    <t>その他会計（黒字）</t>
  </si>
  <si>
    <t>H26末</t>
  </si>
  <si>
    <t>H27末</t>
  </si>
  <si>
    <t>H28末</t>
  </si>
  <si>
    <t>H29末</t>
  </si>
  <si>
    <t>H30末</t>
  </si>
  <si>
    <t>利賀ふるさと財団</t>
  </si>
  <si>
    <t>五箇山農業公社</t>
  </si>
  <si>
    <t>五箇山和紙の里</t>
  </si>
  <si>
    <t>世界遺産相倉合掌造り集落保存財団</t>
  </si>
  <si>
    <t>上平観光開発</t>
  </si>
  <si>
    <t>井波木彫りの里</t>
  </si>
  <si>
    <t>福野まちづくり</t>
  </si>
  <si>
    <t>ふくみつ光房</t>
  </si>
  <si>
    <t>　同　水道事業特別会計</t>
    <rPh sb="1" eb="2">
      <t>ドウ</t>
    </rPh>
    <rPh sb="3" eb="5">
      <t>スイドウ</t>
    </rPh>
    <rPh sb="5" eb="7">
      <t>ジギョウ</t>
    </rPh>
    <rPh sb="7" eb="9">
      <t>トクベツ</t>
    </rPh>
    <rPh sb="9" eb="11">
      <t>カイケイ</t>
    </rPh>
    <phoneticPr fontId="5"/>
  </si>
  <si>
    <t>砺波地方衛生施設組合　一般会計</t>
    <rPh sb="0" eb="2">
      <t>トナミ</t>
    </rPh>
    <rPh sb="2" eb="4">
      <t>チホウ</t>
    </rPh>
    <rPh sb="4" eb="6">
      <t>エイセイ</t>
    </rPh>
    <rPh sb="6" eb="8">
      <t>シセツ</t>
    </rPh>
    <rPh sb="8" eb="10">
      <t>クミアイ</t>
    </rPh>
    <rPh sb="11" eb="15">
      <t>イッパンカイケイ</t>
    </rPh>
    <phoneticPr fontId="5"/>
  </si>
  <si>
    <t>　同　養護老人ホーム楽寿荘特別会計</t>
    <rPh sb="1" eb="2">
      <t>ドウ</t>
    </rPh>
    <rPh sb="3" eb="5">
      <t>ヨウゴ</t>
    </rPh>
    <rPh sb="5" eb="7">
      <t>ロウジン</t>
    </rPh>
    <rPh sb="10" eb="11">
      <t>ラク</t>
    </rPh>
    <rPh sb="11" eb="12">
      <t>コトブキ</t>
    </rPh>
    <rPh sb="12" eb="13">
      <t>ソウ</t>
    </rPh>
    <rPh sb="13" eb="15">
      <t>トクベツ</t>
    </rPh>
    <rPh sb="15" eb="17">
      <t>カイケイ</t>
    </rPh>
    <phoneticPr fontId="5"/>
  </si>
  <si>
    <t>後期高齢者医療広域連合　一般会計</t>
    <rPh sb="0" eb="2">
      <t>コウキ</t>
    </rPh>
    <rPh sb="2" eb="5">
      <t>コウレイシャ</t>
    </rPh>
    <rPh sb="5" eb="7">
      <t>イリョウ</t>
    </rPh>
    <rPh sb="7" eb="9">
      <t>コウイキ</t>
    </rPh>
    <rPh sb="9" eb="11">
      <t>レンゴウ</t>
    </rPh>
    <rPh sb="12" eb="16">
      <t>イッパンカイケイ</t>
    </rPh>
    <phoneticPr fontId="5"/>
  </si>
  <si>
    <t>富山県市町村会館管理組合　一般会計</t>
    <rPh sb="0" eb="3">
      <t>トヤマケン</t>
    </rPh>
    <rPh sb="3" eb="6">
      <t>シチョウソン</t>
    </rPh>
    <rPh sb="6" eb="8">
      <t>カイカン</t>
    </rPh>
    <rPh sb="8" eb="10">
      <t>カンリ</t>
    </rPh>
    <rPh sb="10" eb="12">
      <t>クミアイ</t>
    </rPh>
    <rPh sb="13" eb="17">
      <t>イッパンカイケイ</t>
    </rPh>
    <phoneticPr fontId="5"/>
  </si>
  <si>
    <t>富山県総合事務組合　一般会計</t>
    <rPh sb="0" eb="3">
      <t>トヤマケン</t>
    </rPh>
    <rPh sb="3" eb="5">
      <t>ソウゴウ</t>
    </rPh>
    <rPh sb="5" eb="7">
      <t>ジム</t>
    </rPh>
    <rPh sb="7" eb="9">
      <t>クミアイ</t>
    </rPh>
    <rPh sb="10" eb="14">
      <t>イッパンカイケイ</t>
    </rPh>
    <phoneticPr fontId="5"/>
  </si>
  <si>
    <t>合併地域振興基金</t>
    <rPh sb="0" eb="2">
      <t>ガッペイ</t>
    </rPh>
    <rPh sb="2" eb="4">
      <t>チイキ</t>
    </rPh>
    <rPh sb="4" eb="6">
      <t>シンコウ</t>
    </rPh>
    <rPh sb="6" eb="8">
      <t>キキン</t>
    </rPh>
    <phoneticPr fontId="36"/>
  </si>
  <si>
    <t>施設等整備基金</t>
    <rPh sb="0" eb="2">
      <t>シセツ</t>
    </rPh>
    <rPh sb="2" eb="3">
      <t>トウ</t>
    </rPh>
    <rPh sb="3" eb="5">
      <t>セイビ</t>
    </rPh>
    <rPh sb="5" eb="7">
      <t>キキン</t>
    </rPh>
    <phoneticPr fontId="36"/>
  </si>
  <si>
    <t>すこやか子育て基金</t>
    <rPh sb="4" eb="6">
      <t>コソダ</t>
    </rPh>
    <rPh sb="7" eb="9">
      <t>キキン</t>
    </rPh>
    <phoneticPr fontId="36"/>
  </si>
  <si>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</si>
  <si>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</si>
  <si>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</si>
  <si>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南砺市は将来負担比率がゼロであるため、左のグラフに「当該団体値」が表示されていません。しかし、上記「有形固定資産減価償却率」のとおり、減価償却率は60％前後を推移しており、各施設の需要の多寡、減価償却率等の指標を踏まえた上で、計画的に施設を更新する必要があります。一方で、施設の更新に充てられる財源は有限であるため、持続可能な財政運営を図る観点からも、公共施設の再編を着実に実施することが求められます。
　なお、南砺市の将来負担比率がゼロである主な要因は、①基金の残高が多いこと、②普通交付税措置率の高い地方債を多く活用できることの2点が挙げられます。基金については、大規模な災害、予期せぬ事態等に陥った場合であっても、柔軟な行政運営が行えるように、行政改革等で生じた剰余金を継続的に積み上げています。</t>
    <rPh sb="1" eb="3">
      <t>ナント</t>
    </rPh>
    <rPh sb="34" eb="36">
      <t>ヒョウジ</t>
    </rPh>
    <rPh sb="48" eb="50">
      <t>ジョウキ</t>
    </rPh>
    <rPh sb="68" eb="70">
      <t>ゲンカ</t>
    </rPh>
    <rPh sb="70" eb="72">
      <t>ショウキャク</t>
    </rPh>
    <rPh sb="72" eb="73">
      <t>リツ</t>
    </rPh>
    <rPh sb="77" eb="79">
      <t>ゼンゴ</t>
    </rPh>
    <rPh sb="80" eb="82">
      <t>スイイ</t>
    </rPh>
    <rPh sb="91" eb="93">
      <t>ジュヨウ</t>
    </rPh>
    <rPh sb="94" eb="96">
      <t>タカ</t>
    </rPh>
    <rPh sb="125" eb="127">
      <t>ヒツヨウ</t>
    </rPh>
    <rPh sb="133" eb="135">
      <t>イッポウ</t>
    </rPh>
    <rPh sb="137" eb="139">
      <t>シセツ</t>
    </rPh>
    <rPh sb="140" eb="142">
      <t>コウシン</t>
    </rPh>
    <rPh sb="143" eb="144">
      <t>ア</t>
    </rPh>
    <rPh sb="148" eb="150">
      <t>ザイゲン</t>
    </rPh>
    <rPh sb="151" eb="153">
      <t>ユウゲン</t>
    </rPh>
    <rPh sb="159" eb="161">
      <t>ジゾク</t>
    </rPh>
    <rPh sb="161" eb="163">
      <t>カノウ</t>
    </rPh>
    <rPh sb="164" eb="168">
      <t>ザイセイウンエイ</t>
    </rPh>
    <rPh sb="169" eb="170">
      <t>ハカ</t>
    </rPh>
    <rPh sb="171" eb="173">
      <t>カンテン</t>
    </rPh>
    <rPh sb="177" eb="179">
      <t>コウキョウ</t>
    </rPh>
    <rPh sb="179" eb="181">
      <t>シセツ</t>
    </rPh>
    <rPh sb="182" eb="184">
      <t>サイヘン</t>
    </rPh>
    <rPh sb="185" eb="187">
      <t>チャクジツ</t>
    </rPh>
    <rPh sb="188" eb="190">
      <t>ジッシ</t>
    </rPh>
    <rPh sb="195" eb="196">
      <t>モト</t>
    </rPh>
    <rPh sb="207" eb="210">
      <t>ナントシ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</si>
  <si>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</si>
  <si>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</si>
  <si>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</si>
  <si>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</si>
  <si>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</si>
  <si>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</si>
  <si>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18年度から平成30年度までの間、毎年10億円前後の任意繰上償還を実施し、将来負担額の減少が続いた影響で、実質公債費比率が非常に低い値に抑えられています（令和元年度決算で4.3％。県内市町村で最低値）。しかし、①令和元年度以降は任意繰上償還を見送っていること、②大型建設事業のために発行した市債の元金償還が開始されたこと、③普通交付税の基準財政需要額への算入率の高い合併特例債が活用できなくなったことが影響し、実質公債費比率は平成30年度決算から0.6ポイント上昇しており、今後も上昇傾向が続く見通しです。そのため、市債を活用する事業の選定をこれまで以上に厳格に行い、市債発行額を一定程度まで圧縮していく必要があります。
　なお、将来負担比率はゼロであり、その要因は、上記「将来負担比率と有形固定資産減価償却率の推移」に記載のとおりです。</t>
    <rPh sb="6" eb="7">
      <t>ド</t>
    </rPh>
    <rPh sb="9" eb="11">
      <t>ヘイセイ</t>
    </rPh>
    <rPh sb="13" eb="15">
      <t>ネンド</t>
    </rPh>
    <rPh sb="18" eb="19">
      <t>アイダ</t>
    </rPh>
    <rPh sb="29" eb="31">
      <t>ニンイ</t>
    </rPh>
    <rPh sb="40" eb="42">
      <t>ショウライ</t>
    </rPh>
    <rPh sb="42" eb="44">
      <t>フタン</t>
    </rPh>
    <rPh sb="44" eb="45">
      <t>ガク</t>
    </rPh>
    <rPh sb="46" eb="48">
      <t>ゲンショウ</t>
    </rPh>
    <rPh sb="49" eb="50">
      <t>ツヅ</t>
    </rPh>
    <rPh sb="52" eb="54">
      <t>エイキョウ</t>
    </rPh>
    <rPh sb="64" eb="66">
      <t>ヒジョウ</t>
    </rPh>
    <rPh sb="67" eb="68">
      <t>ヒク</t>
    </rPh>
    <rPh sb="69" eb="70">
      <t>アタイ</t>
    </rPh>
    <rPh sb="71" eb="72">
      <t>オサ</t>
    </rPh>
    <rPh sb="109" eb="111">
      <t>レイワ</t>
    </rPh>
    <rPh sb="111" eb="113">
      <t>ガンネン</t>
    </rPh>
    <rPh sb="113" eb="114">
      <t>ド</t>
    </rPh>
    <rPh sb="114" eb="116">
      <t>イコウ</t>
    </rPh>
    <rPh sb="117" eb="119">
      <t>ニンイ</t>
    </rPh>
    <rPh sb="119" eb="121">
      <t>クリアゲ</t>
    </rPh>
    <rPh sb="121" eb="123">
      <t>ショウカン</t>
    </rPh>
    <rPh sb="124" eb="126">
      <t>ミオク</t>
    </rPh>
    <rPh sb="134" eb="136">
      <t>オオガタ</t>
    </rPh>
    <rPh sb="136" eb="138">
      <t>ケンセツ</t>
    </rPh>
    <rPh sb="138" eb="140">
      <t>ジギョウ</t>
    </rPh>
    <rPh sb="144" eb="146">
      <t>ハッコウ</t>
    </rPh>
    <rPh sb="148" eb="150">
      <t>シサイ</t>
    </rPh>
    <rPh sb="151" eb="153">
      <t>ガンキン</t>
    </rPh>
    <rPh sb="153" eb="155">
      <t>ショウカン</t>
    </rPh>
    <rPh sb="156" eb="158">
      <t>カイシ</t>
    </rPh>
    <rPh sb="165" eb="167">
      <t>フツウ</t>
    </rPh>
    <rPh sb="167" eb="170">
      <t>コウフゼイ</t>
    </rPh>
    <rPh sb="171" eb="173">
      <t>キジュン</t>
    </rPh>
    <rPh sb="173" eb="175">
      <t>ザイセイ</t>
    </rPh>
    <rPh sb="175" eb="177">
      <t>ジュヨウ</t>
    </rPh>
    <rPh sb="177" eb="178">
      <t>ガク</t>
    </rPh>
    <rPh sb="180" eb="182">
      <t>サンニュウ</t>
    </rPh>
    <rPh sb="182" eb="183">
      <t>リツ</t>
    </rPh>
    <rPh sb="184" eb="185">
      <t>タカ</t>
    </rPh>
    <rPh sb="186" eb="188">
      <t>ガッペイ</t>
    </rPh>
    <rPh sb="188" eb="190">
      <t>トクレイ</t>
    </rPh>
    <rPh sb="190" eb="191">
      <t>サイ</t>
    </rPh>
    <rPh sb="192" eb="194">
      <t>カツヨウ</t>
    </rPh>
    <rPh sb="204" eb="206">
      <t>エイキョウ</t>
    </rPh>
    <rPh sb="208" eb="210">
      <t>ジッシツ</t>
    </rPh>
    <rPh sb="210" eb="213">
      <t>コウサイヒ</t>
    </rPh>
    <rPh sb="213" eb="215">
      <t>ヒリツ</t>
    </rPh>
    <rPh sb="216" eb="218">
      <t>ヘイセイ</t>
    </rPh>
    <rPh sb="220" eb="222">
      <t>ネンド</t>
    </rPh>
    <rPh sb="222" eb="224">
      <t>ケッサン</t>
    </rPh>
    <rPh sb="233" eb="235">
      <t>ジョウショウ</t>
    </rPh>
    <rPh sb="240" eb="242">
      <t>コンゴ</t>
    </rPh>
    <rPh sb="243" eb="245">
      <t>ジョウショウ</t>
    </rPh>
    <rPh sb="245" eb="247">
      <t>ケイコウ</t>
    </rPh>
    <rPh sb="248" eb="249">
      <t>ツヅ</t>
    </rPh>
    <rPh sb="250" eb="252">
      <t>ミトオ</t>
    </rPh>
    <rPh sb="261" eb="263">
      <t>シサイ</t>
    </rPh>
    <rPh sb="264" eb="266">
      <t>カツヨウ</t>
    </rPh>
    <rPh sb="268" eb="270">
      <t>ジギョウ</t>
    </rPh>
    <rPh sb="271" eb="273">
      <t>センテイ</t>
    </rPh>
    <rPh sb="278" eb="280">
      <t>イジョウ</t>
    </rPh>
    <rPh sb="281" eb="283">
      <t>ゲンカク</t>
    </rPh>
    <rPh sb="284" eb="285">
      <t>オコナ</t>
    </rPh>
    <rPh sb="293" eb="295">
      <t>イッテイ</t>
    </rPh>
    <rPh sb="295" eb="297">
      <t>テイド</t>
    </rPh>
    <rPh sb="299" eb="301">
      <t>アッシュク</t>
    </rPh>
    <rPh sb="305" eb="307">
      <t>ヒツヨウ</t>
    </rPh>
    <rPh sb="318" eb="320">
      <t>ショウライ</t>
    </rPh>
    <rPh sb="320" eb="322">
      <t>フタン</t>
    </rPh>
    <rPh sb="322" eb="324">
      <t>ヒリツ</t>
    </rPh>
    <rPh sb="333" eb="335">
      <t>ヨウイン</t>
    </rPh>
    <rPh sb="337" eb="339">
      <t>ジョウキ</t>
    </rPh>
    <rPh sb="340" eb="346">
      <t>ショウライフタンヒリツ</t>
    </rPh>
    <rPh sb="347" eb="349">
      <t>ユウケイ</t>
    </rPh>
    <rPh sb="349" eb="351">
      <t>コテイ</t>
    </rPh>
    <rPh sb="351" eb="353">
      <t>シサン</t>
    </rPh>
    <rPh sb="353" eb="355">
      <t>ゲンカ</t>
    </rPh>
    <rPh sb="355" eb="357">
      <t>ショウキャク</t>
    </rPh>
    <rPh sb="357" eb="358">
      <t>リツ</t>
    </rPh>
    <rPh sb="359" eb="361">
      <t>スイイ</t>
    </rPh>
    <rPh sb="363" eb="365">
      <t>キサイ</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</si>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</sst>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4"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color indexed="8"/>
      <name val="ＭＳ Ｐゴシック"/>
      <family val="3"/>
      <charset val="128"/>
    </font>
    <font>
      <sz val="9"/>
      <color indexed="8"/>
      <name val="ＭＳ ゴシック"/>
      <family val="3"/>
      <charset val="128"/>
    </font>
    <font>
      <sz val="6"/>
      <name val="ＭＳ ゴシック"/>
      <family val="3"/>
      <charset val="128"/>
    </font>
    <font>
      <sz val="10"/>
      <color indexed="8"/>
      <name val="ＭＳ Ｐゴシック"/>
      <family val="3"/>
      <charset val="128"/>
    </font>
    <font>
      <b/>
      <sz val="13"/>
      <color indexed="56"/>
      <name val="ＭＳ ゴシック"/>
      <family val="3"/>
      <charset val="128"/>
    </font>
    <font>
      <b/>
      <sz val="9"/>
      <color indexed="9"/>
      <name val="ＭＳ ゴシック"/>
      <family val="3"/>
      <charset val="128"/>
    </font>
    <font>
      <sz val="11"/>
      <color indexed="8"/>
      <name val="ＭＳ ゴシック"/>
      <family val="3"/>
      <charset val="128"/>
    </font>
    <font>
      <sz val="11"/>
      <color theme="1"/>
      <name val="ＭＳ ゴシック"/>
      <family val="3"/>
      <charset val="128"/>
    </font>
    <font>
      <sz val="11"/>
      <color theme="1"/>
      <name val="ＭＳ Ｐゴシック"/>
      <family val="3"/>
      <charset val="128"/>
    </font>
    <font>
      <sz val="11"/>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1" fillId="0" borderId="0">
      <alignment vertical="center"/>
    </xf>
  </cellStyleXfs>
  <cellXfs count="116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pplyProtection="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41" fillId="0" borderId="0" xfId="19" applyNumberFormat="1" applyFont="1">
      <alignment vertical="center"/>
    </xf>
    <xf numFmtId="184" fontId="3" fillId="0" borderId="0" xfId="19" applyNumberFormat="1" applyFont="1">
      <alignment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3" borderId="0" xfId="18" applyNumberFormat="1" applyFont="1" applyFill="1" applyAlignment="1">
      <alignment vertical="center" wrapText="1"/>
    </xf>
    <xf numFmtId="0" fontId="3" fillId="0" borderId="0" xfId="19" applyFont="1" applyAlignment="1">
      <alignment horizontal="center" vertical="center"/>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83" fontId="3" fillId="3" borderId="0" xfId="18" applyNumberFormat="1" applyFont="1" applyFill="1" applyAlignment="1">
      <alignment horizontal="center" vertical="center" wrapText="1"/>
    </xf>
    <xf numFmtId="183" fontId="3" fillId="0" borderId="0" xfId="18" applyNumberFormat="1" applyFont="1" applyAlignment="1">
      <alignment horizontal="center" vertical="center" wrapText="1"/>
    </xf>
    <xf numFmtId="179" fontId="3" fillId="3" borderId="0" xfId="18" applyNumberFormat="1" applyFont="1" applyFill="1" applyAlignment="1">
      <alignment horizontal="center" vertical="center"/>
    </xf>
    <xf numFmtId="183" fontId="3" fillId="3" borderId="74" xfId="18" applyNumberFormat="1" applyFont="1" applyFill="1" applyBorder="1" applyAlignment="1">
      <alignment horizontal="center" vertical="center" wrapText="1"/>
    </xf>
    <xf numFmtId="179" fontId="3" fillId="3" borderId="74" xfId="18" applyNumberFormat="1" applyFont="1" applyFill="1" applyBorder="1" applyAlignment="1">
      <alignment horizontal="center" vertical="center"/>
    </xf>
    <xf numFmtId="184" fontId="3" fillId="0" borderId="42" xfId="19" applyNumberFormat="1" applyFont="1" applyBorder="1">
      <alignment vertical="center"/>
    </xf>
    <xf numFmtId="184" fontId="1" fillId="0" borderId="0" xfId="19" applyNumberFormat="1" applyAlignment="1">
      <alignment horizontal="center"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0" fontId="42" fillId="0" borderId="30" xfId="19" applyFont="1" applyFill="1" applyBorder="1" applyAlignment="1" applyProtection="1">
      <alignment horizontal="left" vertical="top" wrapText="1"/>
      <protection locked="0"/>
    </xf>
    <xf numFmtId="0" fontId="42" fillId="0" borderId="23" xfId="19" applyFont="1" applyFill="1" applyBorder="1" applyAlignment="1" applyProtection="1">
      <alignment horizontal="left" vertical="top" wrapText="1"/>
      <protection locked="0"/>
    </xf>
    <xf numFmtId="0" fontId="42" fillId="0" borderId="16" xfId="19" applyFont="1" applyFill="1" applyBorder="1" applyAlignment="1" applyProtection="1">
      <alignment horizontal="left" vertical="top" wrapText="1"/>
      <protection locked="0"/>
    </xf>
    <xf numFmtId="0" fontId="42" fillId="0" borderId="42" xfId="19" applyFont="1" applyFill="1" applyBorder="1" applyAlignment="1" applyProtection="1">
      <alignment horizontal="left" vertical="top" wrapText="1"/>
      <protection locked="0"/>
    </xf>
    <xf numFmtId="0" fontId="42" fillId="0" borderId="0" xfId="19" applyFont="1" applyFill="1" applyBorder="1" applyAlignment="1" applyProtection="1">
      <alignment horizontal="left" vertical="top" wrapText="1"/>
      <protection locked="0"/>
    </xf>
    <xf numFmtId="0" fontId="42" fillId="0" borderId="14" xfId="19" applyFont="1" applyFill="1" applyBorder="1" applyAlignment="1" applyProtection="1">
      <alignment horizontal="left" vertical="top" wrapText="1"/>
      <protection locked="0"/>
    </xf>
    <xf numFmtId="0" fontId="42" fillId="0" borderId="31" xfId="19" applyFont="1" applyFill="1" applyBorder="1" applyAlignment="1" applyProtection="1">
      <alignment horizontal="left" vertical="top" wrapText="1"/>
      <protection locked="0"/>
    </xf>
    <xf numFmtId="0" fontId="42" fillId="0" borderId="34" xfId="19" applyFont="1" applyFill="1" applyBorder="1" applyAlignment="1" applyProtection="1">
      <alignment horizontal="left" vertical="top" wrapText="1"/>
      <protection locked="0"/>
    </xf>
    <xf numFmtId="0" fontId="42" fillId="0" borderId="15" xfId="19" applyFont="1" applyFill="1" applyBorder="1" applyAlignment="1" applyProtection="1">
      <alignment horizontal="left" vertical="top" wrapText="1"/>
      <protection locked="0"/>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179" fontId="3" fillId="3" borderId="0" xfId="18" applyNumberFormat="1" applyFont="1" applyFill="1" applyAlignment="1">
      <alignment horizontal="center" vertical="center" wrapText="1"/>
    </xf>
    <xf numFmtId="179" fontId="3" fillId="0" borderId="0" xfId="19" applyNumberFormat="1" applyFont="1" applyAlignment="1">
      <alignment horizontal="center" vertical="center"/>
    </xf>
    <xf numFmtId="0" fontId="43" fillId="0" borderId="0" xfId="20" applyFont="1">
      <alignment vertical="center"/>
    </xf>
    <xf numFmtId="180" fontId="3" fillId="0" borderId="0" xfId="19" applyNumberFormat="1" applyFont="1">
      <alignmen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DE964B7F-A7FA-4DFB-A039-5632A7F97852}"/>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C326-4C9E-AF13-C870F75730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136345</c:v>
                </c:pt>
                <c:pt idx="1">
                  <c:v>155345</c:v>
                </c:pt>
                <c:pt idx="2">
                  <c:v>117617</c:v>
                </c:pt>
                <c:pt idx="3">
                  <c:v>76055</c:v>
                </c:pt>
                <c:pt idx="4">
                  <c:v>137221</c:v>
                </c:pt>
              </c:numCache>
            </c:numRef>
          </c:val>
          <c:smooth val="0"/>
          <c:extLst>
            <c:ext xmlns:c16="http://schemas.microsoft.com/office/drawing/2014/chart" uri="{C3380CC4-5D6E-409C-BE32-E72D297353CC}">
              <c16:uniqueId val="{00000001-C326-4C9E-AF13-C870F75730F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9.17</c:v>
                </c:pt>
                <c:pt idx="1">
                  <c:v>7.32</c:v>
                </c:pt>
                <c:pt idx="2">
                  <c:v>7.24</c:v>
                </c:pt>
                <c:pt idx="3">
                  <c:v>8.56</c:v>
                </c:pt>
                <c:pt idx="4">
                  <c:v>6.88</c:v>
                </c:pt>
              </c:numCache>
            </c:numRef>
          </c:val>
          <c:extLst>
            <c:ext xmlns:c16="http://schemas.microsoft.com/office/drawing/2014/chart" uri="{C3380CC4-5D6E-409C-BE32-E72D297353CC}">
              <c16:uniqueId val="{00000000-7BEF-45B8-92E6-9956960EDD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26.73</c:v>
                </c:pt>
                <c:pt idx="1">
                  <c:v>27.28</c:v>
                </c:pt>
                <c:pt idx="2">
                  <c:v>14.46</c:v>
                </c:pt>
                <c:pt idx="3">
                  <c:v>16.53</c:v>
                </c:pt>
                <c:pt idx="4">
                  <c:v>16.43</c:v>
                </c:pt>
              </c:numCache>
            </c:numRef>
          </c:val>
          <c:extLst>
            <c:ext xmlns:c16="http://schemas.microsoft.com/office/drawing/2014/chart" uri="{C3380CC4-5D6E-409C-BE32-E72D297353CC}">
              <c16:uniqueId val="{00000001-7BEF-45B8-92E6-9956960EDDAB}"/>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4.4400000000000004</c:v>
                </c:pt>
                <c:pt idx="1">
                  <c:v>2.5</c:v>
                </c:pt>
                <c:pt idx="2">
                  <c:v>-5.29</c:v>
                </c:pt>
                <c:pt idx="3">
                  <c:v>6.91</c:v>
                </c:pt>
                <c:pt idx="4">
                  <c:v>-1.69</c:v>
                </c:pt>
              </c:numCache>
            </c:numRef>
          </c:val>
          <c:smooth val="0"/>
          <c:extLst>
            <c:ext xmlns:c16="http://schemas.microsoft.com/office/drawing/2014/chart" uri="{C3380CC4-5D6E-409C-BE32-E72D297353CC}">
              <c16:uniqueId val="{00000002-7BEF-45B8-92E6-9956960EDDA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0.08</c:v>
                </c:pt>
                <c:pt idx="2">
                  <c:v>#N/A</c:v>
                </c:pt>
                <c:pt idx="3">
                  <c:v>0.1</c:v>
                </c:pt>
                <c:pt idx="4">
                  <c:v>#N/A</c:v>
                </c:pt>
                <c:pt idx="5">
                  <c:v>7.0000000000000007E-2</c:v>
                </c:pt>
                <c:pt idx="6">
                  <c:v>#N/A</c:v>
                </c:pt>
                <c:pt idx="7">
                  <c:v>0.1</c:v>
                </c:pt>
                <c:pt idx="8">
                  <c:v>#N/A</c:v>
                </c:pt>
                <c:pt idx="9">
                  <c:v>0.08</c:v>
                </c:pt>
              </c:numCache>
            </c:numRef>
          </c:val>
          <c:extLst>
            <c:ext xmlns:c16="http://schemas.microsoft.com/office/drawing/2014/chart" uri="{C3380CC4-5D6E-409C-BE32-E72D297353CC}">
              <c16:uniqueId val="{00000000-D5CF-4AF6-9134-3473A5D8AA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CF-4AF6-9134-3473A5D8AA11}"/>
            </c:ext>
          </c:extLst>
        </c:ser>
        <c:ser>
          <c:idx val="2"/>
          <c:order val="2"/>
          <c:tx>
            <c:strRef>
              <c:f>データシート!$A$29</c:f>
              <c:strCache>
                <c:ptCount val="1"/>
                <c:pt idx="0">
                  <c:v>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0.15</c:v>
                </c:pt>
                <c:pt idx="2">
                  <c:v>#N/A</c:v>
                </c:pt>
                <c:pt idx="3">
                  <c:v>0.16</c:v>
                </c:pt>
                <c:pt idx="4">
                  <c:v>#N/A</c:v>
                </c:pt>
                <c:pt idx="5">
                  <c:v>0.15</c:v>
                </c:pt>
                <c:pt idx="6">
                  <c:v>#N/A</c:v>
                </c:pt>
                <c:pt idx="7">
                  <c:v>0.12</c:v>
                </c:pt>
                <c:pt idx="8">
                  <c:v>#N/A</c:v>
                </c:pt>
                <c:pt idx="9">
                  <c:v>0.05</c:v>
                </c:pt>
              </c:numCache>
            </c:numRef>
          </c:val>
          <c:extLst>
            <c:ext xmlns:c16="http://schemas.microsoft.com/office/drawing/2014/chart" uri="{C3380CC4-5D6E-409C-BE32-E72D297353CC}">
              <c16:uniqueId val="{00000002-D5CF-4AF6-9134-3473A5D8AA11}"/>
            </c:ext>
          </c:extLst>
        </c:ser>
        <c:ser>
          <c:idx val="3"/>
          <c:order val="3"/>
          <c:tx>
            <c:strRef>
              <c:f>データシート!$A$30</c:f>
              <c:strCache>
                <c:ptCount val="1"/>
                <c:pt idx="0">
                  <c:v>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7.0000000000000007E-2</c:v>
                </c:pt>
                <c:pt idx="4">
                  <c:v>#N/A</c:v>
                </c:pt>
                <c:pt idx="5">
                  <c:v>0.09</c:v>
                </c:pt>
                <c:pt idx="6">
                  <c:v>#N/A</c:v>
                </c:pt>
                <c:pt idx="7">
                  <c:v>0.1</c:v>
                </c:pt>
                <c:pt idx="8">
                  <c:v>#N/A</c:v>
                </c:pt>
                <c:pt idx="9">
                  <c:v>0.06</c:v>
                </c:pt>
              </c:numCache>
            </c:numRef>
          </c:val>
          <c:extLst>
            <c:ext xmlns:c16="http://schemas.microsoft.com/office/drawing/2014/chart" uri="{C3380CC4-5D6E-409C-BE32-E72D297353CC}">
              <c16:uniqueId val="{00000003-D5CF-4AF6-9134-3473A5D8AA11}"/>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0.85</c:v>
                </c:pt>
                <c:pt idx="2">
                  <c:v>#N/A</c:v>
                </c:pt>
                <c:pt idx="3">
                  <c:v>1.23</c:v>
                </c:pt>
                <c:pt idx="4">
                  <c:v>#N/A</c:v>
                </c:pt>
                <c:pt idx="5">
                  <c:v>0.98</c:v>
                </c:pt>
                <c:pt idx="6">
                  <c:v>#N/A</c:v>
                </c:pt>
                <c:pt idx="7">
                  <c:v>0.41</c:v>
                </c:pt>
                <c:pt idx="8">
                  <c:v>#N/A</c:v>
                </c:pt>
                <c:pt idx="9">
                  <c:v>0.39</c:v>
                </c:pt>
              </c:numCache>
            </c:numRef>
          </c:val>
          <c:extLst>
            <c:ext xmlns:c16="http://schemas.microsoft.com/office/drawing/2014/chart" uri="{C3380CC4-5D6E-409C-BE32-E72D297353CC}">
              <c16:uniqueId val="{00000004-D5CF-4AF6-9134-3473A5D8AA11}"/>
            </c:ext>
          </c:extLst>
        </c:ser>
        <c:ser>
          <c:idx val="5"/>
          <c:order val="5"/>
          <c:tx>
            <c:strRef>
              <c:f>データシート!$A$32</c:f>
              <c:strCache>
                <c:ptCount val="1"/>
                <c:pt idx="0">
                  <c:v>工業用地造成事業特別会計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0.55000000000000004</c:v>
                </c:pt>
              </c:numCache>
            </c:numRef>
          </c:val>
          <c:extLst>
            <c:ext xmlns:c16="http://schemas.microsoft.com/office/drawing/2014/chart" uri="{C3380CC4-5D6E-409C-BE32-E72D297353CC}">
              <c16:uniqueId val="{00000005-D5CF-4AF6-9134-3473A5D8AA1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4.1399999999999997</c:v>
                </c:pt>
                <c:pt idx="2">
                  <c:v>#N/A</c:v>
                </c:pt>
                <c:pt idx="3">
                  <c:v>3.17</c:v>
                </c:pt>
                <c:pt idx="4">
                  <c:v>#N/A</c:v>
                </c:pt>
                <c:pt idx="5">
                  <c:v>1.93</c:v>
                </c:pt>
                <c:pt idx="6">
                  <c:v>#N/A</c:v>
                </c:pt>
                <c:pt idx="7">
                  <c:v>0.91</c:v>
                </c:pt>
                <c:pt idx="8">
                  <c:v>#N/A</c:v>
                </c:pt>
                <c:pt idx="9">
                  <c:v>0.63</c:v>
                </c:pt>
              </c:numCache>
            </c:numRef>
          </c:val>
          <c:extLst>
            <c:ext xmlns:c16="http://schemas.microsoft.com/office/drawing/2014/chart" uri="{C3380CC4-5D6E-409C-BE32-E72D297353CC}">
              <c16:uniqueId val="{00000006-D5CF-4AF6-9134-3473A5D8AA1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9.11</c:v>
                </c:pt>
                <c:pt idx="2">
                  <c:v>#N/A</c:v>
                </c:pt>
                <c:pt idx="3">
                  <c:v>7.24</c:v>
                </c:pt>
                <c:pt idx="4">
                  <c:v>#N/A</c:v>
                </c:pt>
                <c:pt idx="5">
                  <c:v>7.14</c:v>
                </c:pt>
                <c:pt idx="6">
                  <c:v>#N/A</c:v>
                </c:pt>
                <c:pt idx="7">
                  <c:v>8.4600000000000009</c:v>
                </c:pt>
                <c:pt idx="8">
                  <c:v>#N/A</c:v>
                </c:pt>
                <c:pt idx="9">
                  <c:v>6.81</c:v>
                </c:pt>
              </c:numCache>
            </c:numRef>
          </c:val>
          <c:extLst>
            <c:ext xmlns:c16="http://schemas.microsoft.com/office/drawing/2014/chart" uri="{C3380CC4-5D6E-409C-BE32-E72D297353CC}">
              <c16:uniqueId val="{00000007-D5CF-4AF6-9134-3473A5D8AA1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5.73</c:v>
                </c:pt>
                <c:pt idx="2">
                  <c:v>#N/A</c:v>
                </c:pt>
                <c:pt idx="3">
                  <c:v>6.54</c:v>
                </c:pt>
                <c:pt idx="4">
                  <c:v>#N/A</c:v>
                </c:pt>
                <c:pt idx="5">
                  <c:v>7.5</c:v>
                </c:pt>
                <c:pt idx="6">
                  <c:v>#N/A</c:v>
                </c:pt>
                <c:pt idx="7">
                  <c:v>8.4600000000000009</c:v>
                </c:pt>
                <c:pt idx="8">
                  <c:v>#N/A</c:v>
                </c:pt>
                <c:pt idx="9">
                  <c:v>8.85</c:v>
                </c:pt>
              </c:numCache>
            </c:numRef>
          </c:val>
          <c:extLst>
            <c:ext xmlns:c16="http://schemas.microsoft.com/office/drawing/2014/chart" uri="{C3380CC4-5D6E-409C-BE32-E72D297353CC}">
              <c16:uniqueId val="{00000008-D5CF-4AF6-9134-3473A5D8AA1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7.89</c:v>
                </c:pt>
                <c:pt idx="2">
                  <c:v>#N/A</c:v>
                </c:pt>
                <c:pt idx="3">
                  <c:v>9.23</c:v>
                </c:pt>
                <c:pt idx="4">
                  <c:v>#N/A</c:v>
                </c:pt>
                <c:pt idx="5">
                  <c:v>9.61</c:v>
                </c:pt>
                <c:pt idx="6">
                  <c:v>#N/A</c:v>
                </c:pt>
                <c:pt idx="7">
                  <c:v>11.11</c:v>
                </c:pt>
                <c:pt idx="8">
                  <c:v>#N/A</c:v>
                </c:pt>
                <c:pt idx="9">
                  <c:v>11.58</c:v>
                </c:pt>
              </c:numCache>
            </c:numRef>
          </c:val>
          <c:extLst>
            <c:ext xmlns:c16="http://schemas.microsoft.com/office/drawing/2014/chart" uri="{C3380CC4-5D6E-409C-BE32-E72D297353CC}">
              <c16:uniqueId val="{00000009-D5CF-4AF6-9134-3473A5D8AA11}"/>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5967</c:v>
                </c:pt>
                <c:pt idx="5">
                  <c:v>5918</c:v>
                </c:pt>
                <c:pt idx="8">
                  <c:v>5892</c:v>
                </c:pt>
                <c:pt idx="11">
                  <c:v>5914</c:v>
                </c:pt>
                <c:pt idx="14">
                  <c:v>6155</c:v>
                </c:pt>
              </c:numCache>
            </c:numRef>
          </c:val>
          <c:extLst>
            <c:ext xmlns:c16="http://schemas.microsoft.com/office/drawing/2014/chart" uri="{C3380CC4-5D6E-409C-BE32-E72D297353CC}">
              <c16:uniqueId val="{00000000-66A1-423A-8509-F99D68EAAC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66A1-423A-8509-F99D68EAAC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51</c:v>
                </c:pt>
                <c:pt idx="3">
                  <c:v>49</c:v>
                </c:pt>
                <c:pt idx="6">
                  <c:v>49</c:v>
                </c:pt>
                <c:pt idx="9">
                  <c:v>39</c:v>
                </c:pt>
                <c:pt idx="12">
                  <c:v>39</c:v>
                </c:pt>
              </c:numCache>
            </c:numRef>
          </c:val>
          <c:extLst>
            <c:ext xmlns:c16="http://schemas.microsoft.com/office/drawing/2014/chart" uri="{C3380CC4-5D6E-409C-BE32-E72D297353CC}">
              <c16:uniqueId val="{00000002-66A1-423A-8509-F99D68EAAC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83</c:v>
                </c:pt>
                <c:pt idx="3">
                  <c:v>90</c:v>
                </c:pt>
                <c:pt idx="6">
                  <c:v>84</c:v>
                </c:pt>
                <c:pt idx="9">
                  <c:v>86</c:v>
                </c:pt>
                <c:pt idx="12">
                  <c:v>120</c:v>
                </c:pt>
              </c:numCache>
            </c:numRef>
          </c:val>
          <c:extLst>
            <c:ext xmlns:c16="http://schemas.microsoft.com/office/drawing/2014/chart" uri="{C3380CC4-5D6E-409C-BE32-E72D297353CC}">
              <c16:uniqueId val="{00000003-66A1-423A-8509-F99D68EAAC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2364</c:v>
                </c:pt>
                <c:pt idx="3">
                  <c:v>2073</c:v>
                </c:pt>
                <c:pt idx="6">
                  <c:v>2166</c:v>
                </c:pt>
                <c:pt idx="9">
                  <c:v>2122</c:v>
                </c:pt>
                <c:pt idx="12">
                  <c:v>2077</c:v>
                </c:pt>
              </c:numCache>
            </c:numRef>
          </c:val>
          <c:extLst>
            <c:ext xmlns:c16="http://schemas.microsoft.com/office/drawing/2014/chart" uri="{C3380CC4-5D6E-409C-BE32-E72D297353CC}">
              <c16:uniqueId val="{00000004-66A1-423A-8509-F99D68EAAC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A1-423A-8509-F99D68EAAC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A1-423A-8509-F99D68EAAC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4266</c:v>
                </c:pt>
                <c:pt idx="3">
                  <c:v>4203</c:v>
                </c:pt>
                <c:pt idx="6">
                  <c:v>4215</c:v>
                </c:pt>
                <c:pt idx="9">
                  <c:v>4286</c:v>
                </c:pt>
                <c:pt idx="12">
                  <c:v>4662</c:v>
                </c:pt>
              </c:numCache>
            </c:numRef>
          </c:val>
          <c:extLst>
            <c:ext xmlns:c16="http://schemas.microsoft.com/office/drawing/2014/chart" uri="{C3380CC4-5D6E-409C-BE32-E72D297353CC}">
              <c16:uniqueId val="{00000007-66A1-423A-8509-F99D68EAAC6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798</c:v>
                </c:pt>
                <c:pt idx="2">
                  <c:v>#N/A</c:v>
                </c:pt>
                <c:pt idx="3">
                  <c:v>#N/A</c:v>
                </c:pt>
                <c:pt idx="4">
                  <c:v>497</c:v>
                </c:pt>
                <c:pt idx="5">
                  <c:v>#N/A</c:v>
                </c:pt>
                <c:pt idx="6">
                  <c:v>#N/A</c:v>
                </c:pt>
                <c:pt idx="7">
                  <c:v>622</c:v>
                </c:pt>
                <c:pt idx="8">
                  <c:v>#N/A</c:v>
                </c:pt>
                <c:pt idx="9">
                  <c:v>#N/A</c:v>
                </c:pt>
                <c:pt idx="10">
                  <c:v>619</c:v>
                </c:pt>
                <c:pt idx="11">
                  <c:v>#N/A</c:v>
                </c:pt>
                <c:pt idx="12">
                  <c:v>#N/A</c:v>
                </c:pt>
                <c:pt idx="13">
                  <c:v>743</c:v>
                </c:pt>
                <c:pt idx="14">
                  <c:v>#N/A</c:v>
                </c:pt>
              </c:numCache>
            </c:numRef>
          </c:val>
          <c:smooth val="0"/>
          <c:extLst>
            <c:ext xmlns:c16="http://schemas.microsoft.com/office/drawing/2014/chart" uri="{C3380CC4-5D6E-409C-BE32-E72D297353CC}">
              <c16:uniqueId val="{00000008-66A1-423A-8509-F99D68EAAC6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55977</c:v>
                </c:pt>
                <c:pt idx="5">
                  <c:v>56571</c:v>
                </c:pt>
                <c:pt idx="8">
                  <c:v>54129</c:v>
                </c:pt>
                <c:pt idx="11">
                  <c:v>52338</c:v>
                </c:pt>
                <c:pt idx="14">
                  <c:v>50776</c:v>
                </c:pt>
              </c:numCache>
            </c:numRef>
          </c:val>
          <c:extLst>
            <c:ext xmlns:c16="http://schemas.microsoft.com/office/drawing/2014/chart" uri="{C3380CC4-5D6E-409C-BE32-E72D297353CC}">
              <c16:uniqueId val="{00000000-6557-41C9-8D45-B8FE75DE68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1320</c:v>
                </c:pt>
                <c:pt idx="5">
                  <c:v>1186</c:v>
                </c:pt>
                <c:pt idx="8">
                  <c:v>1107</c:v>
                </c:pt>
                <c:pt idx="11">
                  <c:v>950</c:v>
                </c:pt>
                <c:pt idx="14">
                  <c:v>805</c:v>
                </c:pt>
              </c:numCache>
            </c:numRef>
          </c:val>
          <c:extLst>
            <c:ext xmlns:c16="http://schemas.microsoft.com/office/drawing/2014/chart" uri="{C3380CC4-5D6E-409C-BE32-E72D297353CC}">
              <c16:uniqueId val="{00000001-6557-41C9-8D45-B8FE75DE68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18799</c:v>
                </c:pt>
                <c:pt idx="5">
                  <c:v>19090</c:v>
                </c:pt>
                <c:pt idx="8">
                  <c:v>19277</c:v>
                </c:pt>
                <c:pt idx="11">
                  <c:v>18991</c:v>
                </c:pt>
                <c:pt idx="14">
                  <c:v>20027</c:v>
                </c:pt>
              </c:numCache>
            </c:numRef>
          </c:val>
          <c:extLst>
            <c:ext xmlns:c16="http://schemas.microsoft.com/office/drawing/2014/chart" uri="{C3380CC4-5D6E-409C-BE32-E72D297353CC}">
              <c16:uniqueId val="{00000002-6557-41C9-8D45-B8FE75DE68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57-41C9-8D45-B8FE75DE68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57-41C9-8D45-B8FE75DE68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57-41C9-8D45-B8FE75DE68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2575</c:v>
                </c:pt>
                <c:pt idx="3">
                  <c:v>2375</c:v>
                </c:pt>
                <c:pt idx="6">
                  <c:v>2211</c:v>
                </c:pt>
                <c:pt idx="9">
                  <c:v>2148</c:v>
                </c:pt>
                <c:pt idx="12">
                  <c:v>2093</c:v>
                </c:pt>
              </c:numCache>
            </c:numRef>
          </c:val>
          <c:extLst>
            <c:ext xmlns:c16="http://schemas.microsoft.com/office/drawing/2014/chart" uri="{C3380CC4-5D6E-409C-BE32-E72D297353CC}">
              <c16:uniqueId val="{00000006-6557-41C9-8D45-B8FE75DE68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939</c:v>
                </c:pt>
                <c:pt idx="3">
                  <c:v>857</c:v>
                </c:pt>
                <c:pt idx="6">
                  <c:v>799</c:v>
                </c:pt>
                <c:pt idx="9">
                  <c:v>926</c:v>
                </c:pt>
                <c:pt idx="12">
                  <c:v>885</c:v>
                </c:pt>
              </c:numCache>
            </c:numRef>
          </c:val>
          <c:extLst>
            <c:ext xmlns:c16="http://schemas.microsoft.com/office/drawing/2014/chart" uri="{C3380CC4-5D6E-409C-BE32-E72D297353CC}">
              <c16:uniqueId val="{00000007-6557-41C9-8D45-B8FE75DE68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23112</c:v>
                </c:pt>
                <c:pt idx="3">
                  <c:v>21156</c:v>
                </c:pt>
                <c:pt idx="6">
                  <c:v>18677</c:v>
                </c:pt>
                <c:pt idx="9">
                  <c:v>16738</c:v>
                </c:pt>
                <c:pt idx="12">
                  <c:v>16693</c:v>
                </c:pt>
              </c:numCache>
            </c:numRef>
          </c:val>
          <c:extLst>
            <c:ext xmlns:c16="http://schemas.microsoft.com/office/drawing/2014/chart" uri="{C3380CC4-5D6E-409C-BE32-E72D297353CC}">
              <c16:uniqueId val="{00000008-6557-41C9-8D45-B8FE75DE68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249</c:v>
                </c:pt>
                <c:pt idx="3">
                  <c:v>205</c:v>
                </c:pt>
                <c:pt idx="6">
                  <c:v>161</c:v>
                </c:pt>
                <c:pt idx="9">
                  <c:v>128</c:v>
                </c:pt>
                <c:pt idx="12">
                  <c:v>94</c:v>
                </c:pt>
              </c:numCache>
            </c:numRef>
          </c:val>
          <c:extLst>
            <c:ext xmlns:c16="http://schemas.microsoft.com/office/drawing/2014/chart" uri="{C3380CC4-5D6E-409C-BE32-E72D297353CC}">
              <c16:uniqueId val="{00000009-6557-41C9-8D45-B8FE75DE68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44821</c:v>
                </c:pt>
                <c:pt idx="3">
                  <c:v>46400</c:v>
                </c:pt>
                <c:pt idx="6">
                  <c:v>44758</c:v>
                </c:pt>
                <c:pt idx="9">
                  <c:v>43493</c:v>
                </c:pt>
                <c:pt idx="12">
                  <c:v>43810</c:v>
                </c:pt>
              </c:numCache>
            </c:numRef>
          </c:val>
          <c:extLst>
            <c:ext xmlns:c16="http://schemas.microsoft.com/office/drawing/2014/chart" uri="{C3380CC4-5D6E-409C-BE32-E72D297353CC}">
              <c16:uniqueId val="{0000000A-6557-41C9-8D45-B8FE75DE68F1}"/>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557-41C9-8D45-B8FE75DE68F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3082</c:v>
                </c:pt>
                <c:pt idx="1">
                  <c:v>3480</c:v>
                </c:pt>
                <c:pt idx="2">
                  <c:v>3472</c:v>
                </c:pt>
              </c:numCache>
            </c:numRef>
          </c:val>
          <c:extLst>
            <c:ext xmlns:c16="http://schemas.microsoft.com/office/drawing/2014/chart" uri="{C3380CC4-5D6E-409C-BE32-E72D297353CC}">
              <c16:uniqueId val="{00000000-4434-49B2-8FE4-DF29CA0DD6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6105</c:v>
                </c:pt>
                <c:pt idx="1">
                  <c:v>5844</c:v>
                </c:pt>
                <c:pt idx="2">
                  <c:v>6060</c:v>
                </c:pt>
              </c:numCache>
            </c:numRef>
          </c:val>
          <c:extLst>
            <c:ext xmlns:c16="http://schemas.microsoft.com/office/drawing/2014/chart" uri="{C3380CC4-5D6E-409C-BE32-E72D297353CC}">
              <c16:uniqueId val="{00000001-4434-49B2-8FE4-DF29CA0DD6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13783</c:v>
                </c:pt>
                <c:pt idx="1">
                  <c:v>13267</c:v>
                </c:pt>
                <c:pt idx="2">
                  <c:v>13398</c:v>
                </c:pt>
              </c:numCache>
            </c:numRef>
          </c:val>
          <c:extLst>
            <c:ext xmlns:c16="http://schemas.microsoft.com/office/drawing/2014/chart" uri="{C3380CC4-5D6E-409C-BE32-E72D297353CC}">
              <c16:uniqueId val="{00000002-4434-49B2-8FE4-DF29CA0DD6A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{D63447AA-BEC9-4462-83D2-5B402BD66CDA}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032-417E-88C5-63522E9C38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{BFF017AF-D523-471A-8A22-CF9FDB23F53E}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32-417E-88C5-63522E9C38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{4E249E77-94FF-4B78-AAF7-84F22506B4E9}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32-417E-88C5-63522E9C38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{011ED801-B02E-46E4-A8E7-2FA7ABE33B17}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32-417E-88C5-63522E9C38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{E3FE29D8-10E2-48AA-A55F-39A00BA9D404}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32-417E-88C5-63522E9C388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{D00196A8-19E8-4379-BF7C-9B9C3170043E}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032-417E-88C5-63522E9C388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{B406D76B-BC19-4EFC-9E05-2056C19D7D81}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032-417E-88C5-63522E9C388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{20FCDFD7-EAE9-42CF-ABB9-606657BD7227}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032-417E-88C5-63522E9C388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{CABC18EA-217C-47A1-8011-4F7776D3C77B}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032-417E-88C5-63522E9C38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59.3</c:v>
                </c:pt>
                <c:pt idx="16">
                  <c:v>65</c:v>
                </c:pt>
                <c:pt idx="24">
                  <c:v>67.900000000000006</c:v>
                </c:pt>
                <c:pt idx="32">
                  <c:v>69.900000000000006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032-417E-88C5-63522E9C38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{B595050E-9F58-476D-83EF-CC8CFE83C782}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032-417E-88C5-63522E9C38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{68FDF3A5-5D4E-47C4-8B9A-784A68A71B20}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32-417E-88C5-63522E9C38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{83778AA5-E317-499A-9F23-D05A5CCB9100}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32-417E-88C5-63522E9C38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{D5507104-33C6-489C-B912-F8680BD18BAF}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32-417E-88C5-63522E9C38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{1A31FA24-5391-4687-A42B-8C1F6663AAA9}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32-417E-88C5-63522E9C388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{AC0D7C91-2151-4862-83F0-A6C5D36250CC}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032-417E-88C5-63522E9C388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{F75FAC22-A80E-4232-8D62-61AED3306EFE}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032-417E-88C5-63522E9C388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{9F31D995-9CD8-4F3A-BD2D-1984336F30C0}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032-417E-88C5-63522E9C388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{A833245C-1026-4F48-8731-90EEB2EB8B67}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032-417E-88C5-63522E9C38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B032-417E-88C5-63522E9C3883}"/>
            </c:ext>
          </c:extLst>
        </c:ser>
        <c:dLbls>
          <c:showLegendKey val="0"/>
          <c:showVal val="1"/>
          <c:showCatName val="0"/>
          <c:showSerName val="0"/>
          <c:showPercent val="0"/>
          <c:showBubbleSize val="0"/>
        </c:dLbls>
        <c:axId val="46179840"/>
        <c:axId val="46181760"/>
      </c:scatterChart>
      <c:valAx>
        <c:axId val="46179840"/>
        <c:scaling>
          <c:orientation val="minMax"/>
          <c:max val="61.1"/>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{0BD4975E-8EBC-42A7-AE9F-3F518F4091B5}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A34-4A29-9190-B7B963B52A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{12A02E14-8578-4E58-A1EE-D0BE5A88077B}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34-4A29-9190-B7B963B52A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{F419C641-670B-4EAF-BE55-9012FEB46A06}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34-4A29-9190-B7B963B52A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{3D1F3DB7-9D2E-454F-B75C-BE04A68ABA79}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34-4A29-9190-B7B963B52A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{BF238CE8-6F3D-4061-AAD5-6A4C962A2850}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34-4A29-9190-B7B963B52AE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{37714D84-CCCB-48B7-9DB0-97E9979FD7CB}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A34-4A29-9190-B7B963B52AE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{3C41C3C1-01ED-42DD-AB0B-1980B1A2EA90}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A34-4A29-9190-B7B963B52AE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{7C3C651B-A39B-42EE-8980-8FA40A1ED479}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A34-4A29-9190-B7B963B52AE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{81C14727-E274-4766-9782-7D7E40EBF0D9}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A34-4A29-9190-B7B963B52A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4.7</c:v>
                </c:pt>
                <c:pt idx="16">
                  <c:v>3.9</c:v>
                </c:pt>
                <c:pt idx="24">
                  <c:v>3.7</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A34-4A29-9190-B7B963B52A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{60FFB8F2-ABD9-4383-94C4-8C361BF84849}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A34-4A29-9190-B7B963B52A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{7069129E-74FA-41DD-87EB-D63D7DFA5732}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34-4A29-9190-B7B963B52A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{0C1BCBBA-3910-44CB-9319-82B462535F5F}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34-4A29-9190-B7B963B52A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{E375A32C-930C-4D2C-B340-E6F733CD85C6}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34-4A29-9190-B7B963B52A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{1680430C-5C96-41A3-9CEA-44301B98E5DA}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34-4A29-9190-B7B963B52AE8}"/>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{D18E268C-0F73-4EDE-A957-30C45459FFAE}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A34-4A29-9190-B7B963B52AE8}"/>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{3B471C79-06BA-450E-A654-72A2E3C073ED}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A34-4A29-9190-B7B963B52AE8}"/>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{AAA383FF-E06E-451A-9B76-243A24E2BEED}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A34-4A29-9190-B7B963B52AE8}"/>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{090185AD-63EE-49FB-8197-D6F0E39B67B7}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A34-4A29-9190-B7B963B52A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0A34-4A29-9190-B7B963B52AE8}"/>
            </c:ext>
          </c:extLst>
        </c:ser>
        <c:dLbls>
          <c:showLegendKey val="0"/>
          <c:showVal val="1"/>
          <c:showCatName val="0"/>
          <c:showSerName val="0"/>
          <c:showPercent val="0"/>
          <c:showBubbleSize val="0"/>
        </c:dLbls>
        <c:axId val="84219776"/>
        <c:axId val="84234240"/>
      </c:scatterChart>
      <c:valAx>
        <c:axId val="84219776"/>
        <c:scaling>
          <c:orientation val="minMax"/>
          <c:max val="7.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富山県南砺市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50">
              <a:latin typeface="ＭＳ ゴシック"/>
              <a:ea typeface="ＭＳ ゴシック"/>
            </a:rPr>
            <a:t>実質公債費比率（３年間平均値）</a:t>
          </a:r>
        </a:p>
        <a:p>
          <a:r>
            <a:rPr kumimoji="1" lang="ja-JP" altLang="en-US" sz="1050">
              <a:latin typeface="ＭＳ ゴシック"/>
              <a:ea typeface="ＭＳ ゴシック"/>
            </a:rPr>
            <a:t>・Ｈ</a:t>
          </a:r>
          <a:r>
            <a:rPr kumimoji="1" lang="en-US" altLang="ja-JP" sz="1050">
              <a:latin typeface="ＭＳ ゴシック"/>
              <a:ea typeface="ＭＳ ゴシック"/>
            </a:rPr>
            <a:t>29  3.94    </a:t>
          </a:r>
          <a:r>
            <a:rPr kumimoji="1" lang="ja-JP" altLang="en-US" sz="1050">
              <a:latin typeface="ＭＳ ゴシック"/>
              <a:ea typeface="ＭＳ ゴシック"/>
            </a:rPr>
            <a:t>・Ｈ</a:t>
          </a:r>
          <a:r>
            <a:rPr kumimoji="1" lang="en-US" altLang="ja-JP" sz="1050">
              <a:latin typeface="ＭＳ ゴシック"/>
              <a:ea typeface="ＭＳ ゴシック"/>
            </a:rPr>
            <a:t>30</a:t>
          </a:r>
          <a:r>
            <a:rPr kumimoji="1" lang="ja-JP" altLang="en-US" sz="1050">
              <a:latin typeface="ＭＳ ゴシック"/>
              <a:ea typeface="ＭＳ ゴシック"/>
            </a:rPr>
            <a:t>　</a:t>
          </a:r>
          <a:r>
            <a:rPr kumimoji="1" lang="en-US" altLang="ja-JP" sz="1050">
              <a:latin typeface="ＭＳ ゴシック"/>
              <a:ea typeface="ＭＳ ゴシック"/>
            </a:rPr>
            <a:t>3.71    </a:t>
          </a:r>
          <a:r>
            <a:rPr kumimoji="1" lang="ja-JP" altLang="en-US" sz="1050">
              <a:latin typeface="ＭＳ ゴシック"/>
              <a:ea typeface="ＭＳ ゴシック"/>
            </a:rPr>
            <a:t>・Ｒ</a:t>
          </a:r>
          <a:r>
            <a:rPr kumimoji="1" lang="en-US" altLang="ja-JP" sz="1050">
              <a:latin typeface="ＭＳ ゴシック"/>
              <a:ea typeface="ＭＳ ゴシック"/>
            </a:rPr>
            <a:t>1  4.31</a:t>
          </a:r>
        </a:p>
        <a:p>
          <a:endParaRPr kumimoji="1" lang="en-US" altLang="ja-JP" sz="1050">
            <a:latin typeface="ＭＳ ゴシック"/>
            <a:ea typeface="ＭＳ ゴシック"/>
          </a:endParaRPr>
        </a:p>
        <a:p>
          <a:r>
            <a:rPr kumimoji="1" lang="ja-JP" altLang="en-US" sz="1050">
              <a:latin typeface="ＭＳ ゴシック"/>
              <a:ea typeface="ＭＳ ゴシック"/>
            </a:rPr>
            <a:t>　上記のとおり、実質公債費比率（３か年平均）については、平成３０年度にて底打ちした。今後は、平成２７～２９年度に実施した大型建設事業に係る元金償還が順次開始されるため、同比率は徐々に上昇する。また、令和元年度から決算剰余金の使途を繰り上げ償還から基金積立へとシフトしたため、このことも同比率の上昇に一定程度影響を与えるものと考えている。</a:t>
          </a:r>
          <a:endParaRPr kumimoji="1" lang="en-US" altLang="ja-JP" sz="1050">
            <a:latin typeface="ＭＳ ゴシック"/>
            <a:ea typeface="ＭＳ ゴシック"/>
          </a:endParaRPr>
        </a:p>
        <a:p>
          <a:r>
            <a:rPr kumimoji="1" lang="ja-JP" altLang="en-US" sz="1050">
              <a:latin typeface="ＭＳ ゴシック"/>
              <a:ea typeface="ＭＳ ゴシック"/>
            </a:rPr>
            <a:t>　ただし、一方で公営企業債の元利償還金については、施設の更新が本格化するまでの間は減少傾向にあるため、急激な上昇は生じないものと見込んでいる。</a:t>
          </a:r>
          <a:endParaRPr kumimoji="1" lang="en-US" altLang="ja-JP" sz="1050">
            <a:latin typeface="ＭＳ ゴシック"/>
            <a:ea typeface="ＭＳ ゴシック"/>
          </a:endParaRPr>
        </a:p>
        <a:p>
          <a:r>
            <a:rPr kumimoji="1" lang="ja-JP" altLang="en-US" sz="1050">
              <a:latin typeface="ＭＳ ゴシック"/>
              <a:ea typeface="ＭＳ ゴシック"/>
            </a:rPr>
            <a:t>　留意すべき点は、合併特例債を充当してきた建設事業について、今後、交付税措置率の低い地方債へ移行する際に発行規模を圧縮させなければ、本比率の悪化が加速するという点である。今後は、同比率を注視しつつ、必要に応じた地方債発行規模の抑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Ｐゴシック"/>
              <a:ea typeface="ＭＳ Ｐゴシック"/>
            </a:rPr>
            <a:t>満期一括償還地方債については、借入を行っていないため、ゼロとなっている。今後も借入の予定は無い。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富山県南砺市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Ｐゴシック"/>
              <a:ea typeface="ＭＳ Ｐゴシック"/>
            </a:rPr>
            <a:t>　引き続き充当可能財源が将来負担額を上回ることから将来負担比率はゼロとなっている。要因としては、以下の３点が考えられる。</a:t>
          </a:r>
          <a:endParaRPr kumimoji="1" lang="en-US" altLang="ja-JP" sz="1100">
            <a:latin typeface="ＭＳ Ｐゴシック"/>
            <a:ea typeface="ＭＳ Ｐゴシック"/>
          </a:endParaRPr>
        </a:p>
        <a:p>
          <a:endParaRPr kumimoji="1" lang="ja-JP" altLang="en-US" sz="1100">
            <a:latin typeface="ＭＳ Ｐゴシック"/>
            <a:ea typeface="ＭＳ Ｐゴシック"/>
          </a:endParaRPr>
        </a:p>
        <a:p>
          <a:r>
            <a:rPr kumimoji="1" lang="ja-JP" altLang="en-US" sz="1100">
              <a:latin typeface="ＭＳ Ｐゴシック"/>
              <a:ea typeface="ＭＳ Ｐゴシック"/>
            </a:rPr>
            <a:t>①基準財政需要額参入予定額が大きいこと</a:t>
          </a:r>
        </a:p>
        <a:p>
          <a:r>
            <a:rPr kumimoji="1" lang="ja-JP" altLang="en-US" sz="1100">
              <a:latin typeface="ＭＳ Ｐゴシック"/>
              <a:ea typeface="ＭＳ Ｐゴシック"/>
            </a:rPr>
            <a:t>　合併特例債ほか基準財政需要額算入率の高い地方債の活用により、将来負担比率が抑えられている。</a:t>
          </a:r>
        </a:p>
        <a:p>
          <a:r>
            <a:rPr kumimoji="1" lang="ja-JP" altLang="en-US" sz="1100">
              <a:latin typeface="ＭＳ Ｐゴシック"/>
              <a:ea typeface="ＭＳ Ｐゴシック"/>
            </a:rPr>
            <a:t>②充当可能基金残高が多いこと</a:t>
          </a:r>
        </a:p>
        <a:p>
          <a:r>
            <a:rPr kumimoji="1" lang="ja-JP" altLang="en-US" sz="1100">
              <a:latin typeface="ＭＳ Ｐゴシック"/>
              <a:ea typeface="ＭＳ Ｐゴシック"/>
            </a:rPr>
            <a:t>　合併地域振興基金や公共施設再編基金など、将来市の負担が見込まれる経費に係る特定目的基金を設置していることにより、将来負担比率が抑えられている。</a:t>
          </a:r>
        </a:p>
        <a:p>
          <a:r>
            <a:rPr kumimoji="1" lang="ja-JP" altLang="en-US" sz="1100">
              <a:latin typeface="ＭＳ Ｐゴシック"/>
              <a:ea typeface="ＭＳ Ｐゴシック"/>
            </a:rPr>
            <a:t>③繰上げ償還を実施してきたこと</a:t>
          </a:r>
        </a:p>
        <a:p>
          <a:r>
            <a:rPr kumimoji="1" lang="ja-JP" altLang="en-US" sz="1100">
              <a:latin typeface="ＭＳ Ｐゴシック"/>
              <a:ea typeface="ＭＳ Ｐゴシック"/>
            </a:rPr>
            <a:t>　平成３０年度まで繰り上げ償還を毎年度実施してきたことにより、将来負担額が抑えられてきた。</a:t>
          </a:r>
          <a:endParaRPr kumimoji="1" lang="en-US" altLang="ja-JP" sz="1100">
            <a:latin typeface="ＭＳ Ｐゴシック"/>
            <a:ea typeface="ＭＳ Ｐゴシック"/>
          </a:endParaRPr>
        </a:p>
        <a:p>
          <a:endParaRPr kumimoji="1" lang="en-US" altLang="ja-JP" sz="1100">
            <a:latin typeface="ＭＳ Ｐゴシック"/>
            <a:ea typeface="ＭＳ Ｐゴシック"/>
          </a:endParaRPr>
        </a:p>
        <a:p>
          <a:r>
            <a:rPr kumimoji="1" lang="ja-JP" altLang="en-US" sz="1100">
              <a:latin typeface="ＭＳ Ｐゴシック"/>
              <a:ea typeface="ＭＳ Ｐゴシック"/>
            </a:rPr>
            <a:t>ただし、Ｒ１年度に合併特例債が発行上限に達すること（Ｒ２以降交付税措置率の低い地方債へ移行）を踏まえれば、地方債の発行規模を一定程度圧縮していく必要がある。また、中長期的に市税・普通交付税の減や、高齢化に伴う扶助費等の増が見込まれる中、基金の取り崩し額が増加することが予見されるため、財源確保と予算規模の見直しに努め、今後も健全な状況を維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富山県南砺市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a:ea typeface="ＭＳ Ｐゴシック"/>
              <a:cs typeface="+mn-cs"/>
            </a:rPr>
            <a:t>（増減理由）</a:t>
          </a:r>
        </a:p>
        <a:p>
          <a:r>
            <a:rPr kumimoji="1" lang="ja-JP" altLang="en-US" sz="1200">
              <a:solidFill>
                <a:schemeClr val="dk1"/>
              </a:solidFill>
              <a:effectLst/>
              <a:latin typeface="ＭＳ Ｐゴシック"/>
              <a:ea typeface="ＭＳ Ｐゴシック"/>
              <a:cs typeface="+mn-cs"/>
            </a:rPr>
            <a:t>　令和元年度は、分庁舎を統合化するための改修整備のために合併地域振興基金を５１６百万円、地方版総合戦略による戦略事業（最終年度）の財源として地方創生推進基金を３９３百万円、国体事業やシアターオリンピックス２０１９の開催準備事業に過疎地域自立促進基金を１５９百万円を取り崩すなど、特徴的な事業に基金を取り崩した。</a:t>
          </a:r>
        </a:p>
        <a:p>
          <a:r>
            <a:rPr kumimoji="1" lang="ja-JP" altLang="en-US" sz="1200">
              <a:solidFill>
                <a:schemeClr val="dk1"/>
              </a:solidFill>
              <a:effectLst/>
              <a:latin typeface="ＭＳ Ｐゴシック"/>
              <a:ea typeface="ＭＳ Ｐゴシック"/>
              <a:cs typeface="+mn-cs"/>
            </a:rPr>
            <a:t>　一方、令和２年度から始まる新・総合計画に基づく重点事業の財源として地方創生推進基金に８０１百万円を、またＧＩＧＡスクール構想によるタブレット端末等の将来的な更新費用としてこども未来創造基金に３０１百万円を積み立てるなど将来を見越した基金積立を積極的に実施した。</a:t>
          </a:r>
        </a:p>
        <a:p>
          <a:r>
            <a:rPr kumimoji="1" lang="ja-JP" altLang="en-US" sz="1200">
              <a:solidFill>
                <a:schemeClr val="dk1"/>
              </a:solidFill>
              <a:effectLst/>
              <a:latin typeface="ＭＳ Ｐゴシック"/>
              <a:ea typeface="ＭＳ Ｐゴシック"/>
              <a:cs typeface="+mn-cs"/>
            </a:rPr>
            <a:t>　結果、年度末における全基金残高は２２，９３１百万円（前年度比＋３４０百万円）となった。</a:t>
          </a:r>
        </a:p>
        <a:p>
          <a:endParaRPr kumimoji="1" lang="ja-JP" altLang="en-US"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（今後の方針）</a:t>
          </a:r>
        </a:p>
        <a:p>
          <a:r>
            <a:rPr kumimoji="1" lang="ja-JP" altLang="en-US" sz="1200">
              <a:solidFill>
                <a:schemeClr val="dk1"/>
              </a:solidFill>
              <a:effectLst/>
              <a:latin typeface="ＭＳ Ｐゴシック"/>
              <a:ea typeface="ＭＳ Ｐゴシック"/>
              <a:cs typeface="+mn-cs"/>
            </a:rPr>
            <a:t>　今後の中長期的な財政見通しにおいては、歳入面においては人口減少等による市税及び普通交付税の減少が徐々に顕著となることが予見される。また、歳出面においては、団塊の世代が令和４年度より順次後期高齢者へと移行していくことに伴う後期高齢者医療事業特別会計への繰出金の逓増を見込んでおり、特に令和８年以降において一般財源不足額が大きくなるものと試算している。このことから、令和元年度より継続的に実施してきた繰上げ償還を一時中断し、特定目的基金への積み立てを強化することとしている。次年度より、従来から実施してきた事業の抜本的な見直し等を５年間かけて行うこととしており、これによる予算規模の圧縮を図りつつ、計画的に基金を活用していくこととしている。</a:t>
          </a: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a:ea typeface="ＭＳ ゴシック"/>
              <a:cs typeface="+mn-cs"/>
            </a:rPr>
            <a:t>（基金の使途）</a:t>
          </a:r>
        </a:p>
        <a:p>
          <a:r>
            <a:rPr kumimoji="1" lang="ja-JP" altLang="en-US" sz="1100">
              <a:solidFill>
                <a:schemeClr val="dk1"/>
              </a:solidFill>
              <a:effectLst/>
              <a:latin typeface="ＭＳ ゴシック"/>
              <a:ea typeface="ＭＳ ゴシック"/>
              <a:cs typeface="+mn-cs"/>
            </a:rPr>
            <a:t>・合併地域振興基金　：住民の一体感の醸成、魅力あるまちづくり及び元気な地域づくりの推進を図るため資金を積み立てるもの。</a:t>
          </a:r>
        </a:p>
        <a:p>
          <a:r>
            <a:rPr kumimoji="1" lang="ja-JP" altLang="en-US" sz="1100">
              <a:solidFill>
                <a:schemeClr val="dk1"/>
              </a:solidFill>
              <a:effectLst/>
              <a:latin typeface="ＭＳ ゴシック"/>
              <a:ea typeface="ＭＳ ゴシック"/>
              <a:cs typeface="+mn-cs"/>
            </a:rPr>
            <a:t>・公共施設再編基金　：公共施設再編計画の着実な推進を図るため資金を積み立てるもの。</a:t>
          </a:r>
        </a:p>
        <a:p>
          <a:r>
            <a:rPr kumimoji="1" lang="ja-JP" altLang="en-US" sz="1100">
              <a:solidFill>
                <a:schemeClr val="dk1"/>
              </a:solidFill>
              <a:effectLst/>
              <a:latin typeface="ＭＳ ゴシック"/>
              <a:ea typeface="ＭＳ ゴシック"/>
              <a:cs typeface="+mn-cs"/>
            </a:rPr>
            <a:t>・施設等整備基金　　：市の施設等（市道改良及び維持補修、消融雪施設を中心）の整備を計画的に実施するため資金を積み立てるもの。</a:t>
          </a:r>
        </a:p>
        <a:p>
          <a:endParaRPr kumimoji="1" lang="ja-JP" altLang="en-US"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（増減理由）</a:t>
          </a:r>
        </a:p>
        <a:p>
          <a:r>
            <a:rPr kumimoji="1" lang="ja-JP" altLang="en-US" sz="1100">
              <a:solidFill>
                <a:schemeClr val="dk1"/>
              </a:solidFill>
              <a:effectLst/>
              <a:latin typeface="ＭＳ ゴシック"/>
              <a:ea typeface="ＭＳ ゴシック"/>
              <a:cs typeface="+mn-cs"/>
            </a:rPr>
            <a:t>・施設等整備基金　　：道路整備５箇年計画（平成３０～令和４年度）、道路施設維持修繕計画（平成３０～令和４年度）及び消融雪施設整備計画（平成３０～</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令和４年度）の着実な推進のために４８百万円を取り崩した一方、基金運用利子を積み立てた結果、年度末残高は１，９７１百万円（前</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年度比▲４２百万円）となった。</a:t>
          </a:r>
        </a:p>
        <a:p>
          <a:r>
            <a:rPr kumimoji="1" lang="ja-JP" altLang="en-US" sz="1100">
              <a:solidFill>
                <a:schemeClr val="dk1"/>
              </a:solidFill>
              <a:effectLst/>
              <a:latin typeface="ＭＳ ゴシック"/>
              <a:ea typeface="ＭＳ ゴシック"/>
              <a:cs typeface="+mn-cs"/>
            </a:rPr>
            <a:t>・合併地域振興基金　：分庁舎から統合庁舎への改修事業の財源として５１６百万円を取り崩した結果、年度末残高は３，３８４百万円（前年度比▲５１６百万</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円）となった。</a:t>
          </a:r>
        </a:p>
        <a:p>
          <a:r>
            <a:rPr kumimoji="1" lang="ja-JP" altLang="en-US" sz="1100">
              <a:solidFill>
                <a:schemeClr val="dk1"/>
              </a:solidFill>
              <a:effectLst/>
              <a:latin typeface="ＭＳ ゴシック"/>
              <a:ea typeface="ＭＳ ゴシック"/>
              <a:cs typeface="+mn-cs"/>
            </a:rPr>
            <a:t>・すこやか子育て基金：令和元年度は、出生祝い金助成事業（三世代加算分）のほか、こども妊産婦医療費助成事業、不妊治療費助成事業等の財源として１８６</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百万円を取り崩した一方、これらの事業を継続して実施していけるよう決算剰余金を用いて基金積立てを行った。結果、年度末残高は</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１，５３４百万円（前年度比＋１８百万円）となった。</a:t>
          </a:r>
        </a:p>
        <a:p>
          <a:r>
            <a:rPr kumimoji="1" lang="ja-JP" altLang="en-US" sz="1100">
              <a:solidFill>
                <a:schemeClr val="dk1"/>
              </a:solidFill>
              <a:effectLst/>
              <a:latin typeface="ＭＳ ゴシック"/>
              <a:ea typeface="ＭＳ ゴシック"/>
              <a:cs typeface="+mn-cs"/>
            </a:rPr>
            <a:t>・地方創生推進基金　：地方版総合戦略による戦略事業（最終年度）の財源として３９３百万円を取り崩した一方、令和２年度から始まる新・総合計画に基づく</a:t>
          </a:r>
          <a:endParaRPr kumimoji="1" lang="en-US" altLang="ja-JP"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　　　　　　　　　　　重点事業の財源として同基金に８０１百万円を積み立て、年度末残高は８６０百万円（前年度比＋４０８百万円）となった。</a:t>
          </a:r>
        </a:p>
        <a:p>
          <a:r>
            <a:rPr kumimoji="1" lang="ja-JP" altLang="en-US" sz="1100">
              <a:solidFill>
                <a:schemeClr val="dk1"/>
              </a:solidFill>
              <a:effectLst/>
              <a:latin typeface="ＭＳ ゴシック"/>
              <a:ea typeface="ＭＳ ゴシック"/>
              <a:cs typeface="+mn-cs"/>
            </a:rPr>
            <a:t>・こども未来創造基金：ＧＩＧＡスクール構想によるタブレット端末等の将来的な更新費用の財源として、３０１百万円を積み立てた。</a:t>
          </a:r>
        </a:p>
        <a:p>
          <a:endParaRPr kumimoji="1" lang="ja-JP" altLang="en-US" sz="1100">
            <a:solidFill>
              <a:schemeClr val="dk1"/>
            </a:solidFill>
            <a:effectLst/>
            <a:latin typeface="ＭＳ ゴシック"/>
            <a:ea typeface="ＭＳ ゴシック"/>
            <a:cs typeface="+mn-cs"/>
          </a:endParaRPr>
        </a:p>
        <a:p>
          <a:r>
            <a:rPr kumimoji="1" lang="ja-JP" altLang="en-US" sz="1100">
              <a:solidFill>
                <a:schemeClr val="dk1"/>
              </a:solidFill>
              <a:effectLst/>
              <a:latin typeface="ＭＳ ゴシック"/>
              <a:ea typeface="ＭＳ ゴシック"/>
              <a:cs typeface="+mn-cs"/>
            </a:rPr>
            <a:t>（今後の方針）</a:t>
          </a:r>
        </a:p>
        <a:p>
          <a:r>
            <a:rPr kumimoji="1" lang="ja-JP" altLang="en-US" sz="1100">
              <a:solidFill>
                <a:schemeClr val="dk1"/>
              </a:solidFill>
              <a:effectLst/>
              <a:latin typeface="ＭＳ ゴシック"/>
              <a:ea typeface="ＭＳ ゴシック"/>
              <a:cs typeface="+mn-cs"/>
            </a:rPr>
            <a:t>・合併地域振興基金　：分庁舎廃止後の新たなまちづくりの推進に必要となる複合施設等の整備事業等に本基金を活用することとしている。</a:t>
          </a:r>
        </a:p>
        <a:p>
          <a:r>
            <a:rPr kumimoji="1" lang="ja-JP" altLang="en-US" sz="1100">
              <a:solidFill>
                <a:schemeClr val="dk1"/>
              </a:solidFill>
              <a:effectLst/>
              <a:latin typeface="ＭＳ ゴシック"/>
              <a:ea typeface="ＭＳ ゴシック"/>
              <a:cs typeface="+mn-cs"/>
            </a:rPr>
            <a:t>・社会福祉基金　　　：デイサービスセンターなど高齢者福祉施設の施設の改修・設備更新等に本基金を活用することとしている。</a:t>
          </a: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a:ea typeface="ＭＳ Ｐゴシック"/>
              <a:cs typeface="+mn-cs"/>
            </a:rPr>
            <a:t>（増減理由）</a:t>
          </a:r>
        </a:p>
        <a:p>
          <a:r>
            <a:rPr kumimoji="1" lang="ja-JP" altLang="en-US" sz="1200">
              <a:solidFill>
                <a:schemeClr val="dk1"/>
              </a:solidFill>
              <a:effectLst/>
              <a:latin typeface="ＭＳ Ｐゴシック"/>
              <a:ea typeface="ＭＳ Ｐゴシック"/>
              <a:cs typeface="+mn-cs"/>
            </a:rPr>
            <a:t>　令和元年度は歳出抑制と財源確保に努め、基金の取り崩しを極力抑制した。また、前年度に引き続き降雪が極めて少ない年度であったため、除雪対策費の補正がなかったことも影響し、年度末での基金残高は３，４７２百万円（対前年度比▲８百万円）となった。</a:t>
          </a:r>
        </a:p>
        <a:p>
          <a:endParaRPr kumimoji="1" lang="ja-JP" altLang="en-US"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（今後の方針）</a:t>
          </a:r>
        </a:p>
        <a:p>
          <a:r>
            <a:rPr kumimoji="1" lang="ja-JP" altLang="en-US" sz="1200">
              <a:solidFill>
                <a:schemeClr val="dk1"/>
              </a:solidFill>
              <a:effectLst/>
              <a:latin typeface="ＭＳ Ｐゴシック"/>
              <a:ea typeface="ＭＳ Ｐゴシック"/>
              <a:cs typeface="+mn-cs"/>
            </a:rPr>
            <a:t>　基金残高としては、総務省が平成２９年度に公表した地方公共団体（市町村）における基金に係る結果を参考とし、標準財政規模の１０～１５％を保持できるよう努めることとしている。</a:t>
          </a:r>
        </a:p>
        <a:p>
          <a:r>
            <a:rPr kumimoji="1" lang="ja-JP" altLang="en-US" sz="1200">
              <a:solidFill>
                <a:schemeClr val="dk1"/>
              </a:solidFill>
              <a:effectLst/>
              <a:latin typeface="ＭＳ Ｐゴシック"/>
              <a:ea typeface="ＭＳ Ｐゴシック"/>
              <a:cs typeface="+mn-cs"/>
            </a:rPr>
            <a:t>　中長期的な財政見通しにおいては、令和８年度以降に一般財源の不足が顕著となるものと見込んでいるため、次年度より５年間をかけ、従来から実施してきた事業の抜本的な見直し等を行うこととしており、これによる予算規模の圧縮を図ることとしている。</a:t>
          </a: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a:ea typeface="ＭＳ Ｐゴシック"/>
              <a:cs typeface="+mn-cs"/>
            </a:rPr>
            <a:t>（増減理由）</a:t>
          </a:r>
        </a:p>
        <a:p>
          <a:r>
            <a:rPr kumimoji="1" lang="ja-JP" altLang="en-US" sz="1200">
              <a:solidFill>
                <a:schemeClr val="dk1"/>
              </a:solidFill>
              <a:effectLst/>
              <a:latin typeface="ＭＳ Ｐゴシック"/>
              <a:ea typeface="ＭＳ Ｐゴシック"/>
              <a:cs typeface="+mn-cs"/>
            </a:rPr>
            <a:t>　公債費償還金の年度間平準化を図る観点から、当該年度の元利償還金中、普通交付税の算定において基準財政需要額に算定されない元利償還金に対し、概ね２０％を目安に充当することを基本としている。</a:t>
          </a:r>
        </a:p>
        <a:p>
          <a:r>
            <a:rPr kumimoji="1" lang="ja-JP" altLang="en-US" sz="1200">
              <a:solidFill>
                <a:schemeClr val="dk1"/>
              </a:solidFill>
              <a:effectLst/>
              <a:latin typeface="ＭＳ Ｐゴシック"/>
              <a:ea typeface="ＭＳ Ｐゴシック"/>
              <a:cs typeface="+mn-cs"/>
            </a:rPr>
            <a:t>　令和２年度以降は合併特例債が発行限度額に達し活用ができなくなることから、交付税措置率の低い地方債への移行が必要となるが、急激な公共事業の減少には限界があることから、令和元年度に本基金の取り崩し規模について、当面の間２倍へ拡大することとした。</a:t>
          </a:r>
        </a:p>
        <a:p>
          <a:r>
            <a:rPr kumimoji="1" lang="ja-JP" altLang="en-US" sz="1200">
              <a:solidFill>
                <a:schemeClr val="dk1"/>
              </a:solidFill>
              <a:effectLst/>
              <a:latin typeface="ＭＳ Ｐゴシック"/>
              <a:ea typeface="ＭＳ Ｐゴシック"/>
              <a:cs typeface="+mn-cs"/>
            </a:rPr>
            <a:t>　ただし、公債費以外の経費で歳出抑制と財源確保が図られた結果、年度末において本基金を取り崩さなくとも一般財源を確保することが出来たことから、令和元年度は本基金の取り崩しを行わず、基金運用益等を積み立てた。結果、年度末での基金残高は６，０６０百万円（対前年度比＋２１６百万円）となった。</a:t>
          </a:r>
        </a:p>
        <a:p>
          <a:endParaRPr kumimoji="1" lang="ja-JP" altLang="en-US"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（今後の方針）</a:t>
          </a:r>
        </a:p>
        <a:p>
          <a:r>
            <a:rPr kumimoji="1" lang="ja-JP" altLang="en-US" sz="1200">
              <a:solidFill>
                <a:schemeClr val="dk1"/>
              </a:solidFill>
              <a:effectLst/>
              <a:latin typeface="ＭＳ Ｐゴシック"/>
              <a:ea typeface="ＭＳ Ｐゴシック"/>
              <a:cs typeface="+mn-cs"/>
            </a:rPr>
            <a:t>　上記に基づき、当面の間、約５００百万円／年（元利償還額の概ね１割）を繰り入れる予定としている。ただし、起債発行規模が中期的にそこまで大きく減少しない場合には、本基金を活用した繰上げ償還の実施も検討する。</a:t>
          </a:r>
          <a:endParaRPr kumimoji="1" lang="en-US" altLang="ja-JP" sz="1200">
            <a:solidFill>
              <a:schemeClr val="dk1"/>
            </a:solidFill>
            <a:effectLst/>
            <a:latin typeface="ＭＳ Ｐゴシック"/>
            <a:ea typeface="ＭＳ Ｐ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8CF4F2C-035E-427A-8FE2-E030293CBA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951FE4E-98EE-41EA-9E7D-755FECA2F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7AB5B63C-4666-47DD-8B4C-97EB6A59FA4D}"/>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042A0C0-CF47-4BD7-9E85-1E7C7B98E46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6CB11E5-CA27-455D-B8E6-D8F1E12C549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E39BE20-4482-4F6B-8DFF-39F905021F9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7823725-28F2-4ADB-9106-DB010BECE19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B2318C7E-4491-4DF7-ADB6-9D1EA0B70EC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599A314-B3C7-4A32-8BE3-21636C88C93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439220BC-9CDC-45B3-8716-4BDD2DF1C27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DE0496F9-FA40-4707-83CF-4D3D32EB256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30C8A9F-59C7-46F9-8C58-3FC5F60850B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BE50112-884F-4C64-91A2-0749AF39032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E54AC25A-7DA1-44E6-8598-EE05B8DB7BB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B0A7130-661F-4C24-A833-CB1585CF728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C740F58-D8DE-4110-8C38-697DC125204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A457AF31-1611-4CFA-B063-B3E4F69ACB7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4675629-1813-4917-8279-D0492701F9A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65B50279-AC96-4AD3-A96E-288FCF67BD7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4F6B010-5657-4A40-A2F6-9C6B2BF3F4A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A6B53DD0-AD19-4173-ABA7-E21A72576BA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8038FA88-2A00-489F-A16A-D5F99D52E80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50,337
49,393
668.64
37,983,461
36,324,395
1,452,916
21,129,785
43,810,471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35AFEAD-FC15-4F31-8117-81962993B63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2E232B41-0307-4B78-AEA0-4D1BF4697D5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E155D3D-0239-4AC4-9888-C614BD66223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B01BAD-5D67-4A1A-A474-5E755F1B007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F32A1245-1B64-4861-A2D4-57F172156E7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55F4FC97-6467-4F81-86AD-E5661FB3C50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BC74292-4805-4841-8CC7-085D661F224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DC825424-DBD8-46ED-8F63-B8E7E0D26E1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9AF6857-818A-41F5-913A-1866538F6D9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3711B0B1-F334-4FD5-BA49-833EEC327CF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F2EB1EAA-9337-46AD-A10C-8BCA08DA09C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38AF40CC-BA63-49EC-A95D-5EFDBAE7132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A65631E-918F-4EDA-A7EE-F87C853B987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C6A444F-96E7-432D-BD38-D9F2807F815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8979FBD-1088-4793-AF65-4E6E8129D08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278D340-697B-4F00-B778-84C54A33516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1ACEDE4-2020-4ECB-8B64-33436C04199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8CE0C2A7-32F4-4754-B8A6-A2F39463961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F1D103A9-C260-4E9B-9D32-D3FF7C2FD76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59228E82-3CAD-432A-BF26-31DCAD3BB839}"/>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712F7A1C-6018-46A6-8162-3DD62B3F19B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1FD39D3-558A-448B-80B4-0862BDA31FB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77C5AC0F-920A-464A-B018-EAD16ED1972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1C2F506-852E-41DF-BF1D-CB4BE70C51F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F2B1226-0990-4EE7-9076-E1A747172DF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9CDA8A3-270F-48BD-99BD-B8928D68DE7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08F9B21-619A-4140-9EA0-0AFAF874B87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21686E5-D096-4651-AA4D-00249AC99D6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57785D5-7947-4565-9A92-3ADB3E8E7B0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2944F9F3-DD23-4E59-B779-1730BB60E92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A727879E-7F09-4E0B-B515-FADDDB804EA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D13D6B18-0829-4BBF-AC9C-FB0F862A425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322131AD-CD2F-4B03-B6C7-D1998E0F15E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6A4EABF-1839-4625-8A24-0FCB102EF61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25C89BD5-76F4-4D3B-A370-580897A5E95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訂正</a:t>
          </a:r>
          <a:r>
            <a:rPr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表中、</a:t>
          </a:r>
          <a:r>
            <a:rPr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R1</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の償却率はそれぞれ</a:t>
          </a:r>
          <a:r>
            <a:rPr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58.5</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60.0</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60.9</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％でしたので訂正します。</a:t>
          </a:r>
        </a:p>
        <a:p>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　 南砺</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市は</a:t>
          </a:r>
          <a:r>
            <a:rPr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町村が合併し</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て誕生したため、</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類似団体と比べて</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公共施設の保有数が多くなっています。</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、面積が広大であり、かつ、山間部を有し、さらに、平野部は広範囲で</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散居村を形成して</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いるため、必然的に</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インフラ資産</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が多くなる傾向がありま</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す。</a:t>
          </a:r>
          <a:endParaRPr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　ここ数年の減価償却率は</a:t>
          </a:r>
          <a:r>
            <a:rPr lang="en-US"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前後を推移しています。しかし、</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財政事情により、年間</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更新</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できる施設が</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限られ</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ているため、各施設の需要の多寡、減価償却率等の指標を踏まえた上で、</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計画的な施設更新</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に努めます。加えて、持続可能な財政運営を図るためにも、</a:t>
          </a:r>
          <a:r>
            <a:rPr lang="ja-JP" altLang="ja-JP" sz="900" baseline="0">
              <a:solidFill>
                <a:schemeClr val="dk1"/>
              </a:solidFill>
              <a:effectLst/>
              <a:latin typeface="ＭＳ Ｐゴシック" panose="020B0600070205080204" pitchFamily="50" charset="-128"/>
              <a:ea typeface="ＭＳ Ｐゴシック" panose="020B0600070205080204" pitchFamily="50" charset="-128"/>
              <a:cs typeface="+mn-cs"/>
            </a:rPr>
            <a:t>既存施設の統廃合を</a:t>
          </a:r>
          <a:r>
            <a:rPr lang="ja-JP" altLang="en-US" sz="900" baseline="0">
              <a:solidFill>
                <a:schemeClr val="dk1"/>
              </a:solidFill>
              <a:effectLst/>
              <a:latin typeface="ＭＳ Ｐゴシック" panose="020B0600070205080204" pitchFamily="50" charset="-128"/>
              <a:ea typeface="ＭＳ Ｐゴシック" panose="020B0600070205080204" pitchFamily="50" charset="-128"/>
              <a:cs typeface="+mn-cs"/>
            </a:rPr>
            <a:t>着実に進め、身の丈に合った公共施設規模を目指す必要があります。</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5D0F70F-45C1-4CC4-A10D-C0A1E3F11BF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F5D16EB-B9BC-4B50-8FE7-4F070E606C1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EE318792-8789-41F4-A86A-3690E90E7E1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D2B7CBF2-7934-41C8-868F-91DF49FF5A5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A4991B95-2C6A-45C8-A01F-A35C47FBEE4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BBB142A4-16BF-4DC8-967E-F7C618A66BC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C2EB8A61-A62A-4ABC-A5DC-0A673E2A452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662A687C-AAEF-4904-8209-F260A97343E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516F566E-4E4A-42CB-85CD-4B6A531AD21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62C5466A-1D80-42FC-B903-B826B99602B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2E43D658-E4B2-4C83-A8E0-EBDAD4AC9A0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60DAF298-DCBA-4143-B701-0455EC679D8B}"/>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8E2674F7-65FE-473F-A6B8-828F840FB7C5}"/>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6BE13DF8-FF18-4F01-8E5B-8D2EDA78362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132D1E13-B9DE-446B-9727-132839775E3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A0F3E2EA-723B-4CD8-8C14-A6D36852F26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4AD320F3-43C2-444B-9AC9-C7F3A363EDE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87006DEE-AC81-44D6-922E-78410E07D8B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7" name="直線コネクタ 76">
          <a:extLst>
            <a:ext uri="{FF2B5EF4-FFF2-40B4-BE49-F238E27FC236}">
              <a16:creationId xmlns:a16="http://schemas.microsoft.com/office/drawing/2014/main" id="{F5B6BEE9-670E-4D09-BFEF-425136646C23}"/>
            </a:ext>
          </a:extLst>
        </xdr:cNvPr>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8" name="有形固定資産減価償却率最小値テキスト">
          <a:extLst>
            <a:ext uri="{FF2B5EF4-FFF2-40B4-BE49-F238E27FC236}">
              <a16:creationId xmlns:a16="http://schemas.microsoft.com/office/drawing/2014/main" id="{CDEDDAA7-F7B9-4AB1-AC95-BCB8F372D9B2}"/>
            </a:ext>
          </a:extLst>
        </xdr:cNvPr>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9" name="直線コネクタ 78">
          <a:extLst>
            <a:ext uri="{FF2B5EF4-FFF2-40B4-BE49-F238E27FC236}">
              <a16:creationId xmlns:a16="http://schemas.microsoft.com/office/drawing/2014/main" id="{69956241-E8D6-4FEB-AA8A-A805685EC73A}"/>
            </a:ext>
          </a:extLst>
        </xdr:cNvPr>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80" name="有形固定資産減価償却率最大値テキスト">
          <a:extLst>
            <a:ext uri="{FF2B5EF4-FFF2-40B4-BE49-F238E27FC236}">
              <a16:creationId xmlns:a16="http://schemas.microsoft.com/office/drawing/2014/main" id="{359D3781-10C2-411B-A193-4C802F4F2D53}"/>
            </a:ext>
          </a:extLst>
        </xdr:cNvPr>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81" name="直線コネクタ 80">
          <a:extLst>
            <a:ext uri="{FF2B5EF4-FFF2-40B4-BE49-F238E27FC236}">
              <a16:creationId xmlns:a16="http://schemas.microsoft.com/office/drawing/2014/main" id="{B3EFE8BB-6BE3-453A-8170-D3313D40CA08}"/>
            </a:ext>
          </a:extLst>
        </xdr:cNvPr>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82" name="有形固定資産減価償却率平均値テキスト">
          <a:extLst>
            <a:ext uri="{FF2B5EF4-FFF2-40B4-BE49-F238E27FC236}">
              <a16:creationId xmlns:a16="http://schemas.microsoft.com/office/drawing/2014/main" id="{B246602E-8A3A-4B38-B335-89892A25AEC3}"/>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3" name="フローチャート: 判断 82">
          <a:extLst>
            <a:ext uri="{FF2B5EF4-FFF2-40B4-BE49-F238E27FC236}">
              <a16:creationId xmlns:a16="http://schemas.microsoft.com/office/drawing/2014/main" id="{90A0B1CE-E205-455A-9EE5-E73848827D34}"/>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4" name="フローチャート: 判断 83">
          <a:extLst>
            <a:ext uri="{FF2B5EF4-FFF2-40B4-BE49-F238E27FC236}">
              <a16:creationId xmlns:a16="http://schemas.microsoft.com/office/drawing/2014/main" id="{B5F7892E-F909-46B3-8B10-A59459E2BA82}"/>
            </a:ext>
          </a:extLst>
        </xdr:cNvPr>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5" name="フローチャート: 判断 84">
          <a:extLst>
            <a:ext uri="{FF2B5EF4-FFF2-40B4-BE49-F238E27FC236}">
              <a16:creationId xmlns:a16="http://schemas.microsoft.com/office/drawing/2014/main" id="{559ECFBB-C5A4-48A6-88E3-8F7F2001D3C2}"/>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6" name="フローチャート: 判断 85">
          <a:extLst>
            <a:ext uri="{FF2B5EF4-FFF2-40B4-BE49-F238E27FC236}">
              <a16:creationId xmlns:a16="http://schemas.microsoft.com/office/drawing/2014/main" id="{9BBF1426-AD4E-40C7-8886-6ABD79986A01}"/>
            </a:ext>
          </a:extLst>
        </xdr:cNvPr>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7" name="フローチャート: 判断 86">
          <a:extLst>
            <a:ext uri="{FF2B5EF4-FFF2-40B4-BE49-F238E27FC236}">
              <a16:creationId xmlns:a16="http://schemas.microsoft.com/office/drawing/2014/main" id="{98D9BBDE-CECA-4BD9-928C-03F9AB56E825}"/>
            </a:ext>
          </a:extLst>
        </xdr:cNvPr>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B4F41DE-20F0-4F93-9289-28021474E54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482C59A-BBE9-4064-A8CF-7A4253348F2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F0B01A3-B798-4852-8093-711F46A4DFC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BE0CC1BA-96E0-4240-A33A-D9E71EF5079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7580A038-D9D4-4333-8455-4E8849D0818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11883</xdr:rowOff>
    </xdr:from>
    <xdr:to>
      <xdr:col>23</xdr:col>
      <xdr:colOff>136525</xdr:colOff>
      <xdr:row>33</xdr:row>
      <xdr:rowOff>113483</xdr:rowOff>
    </xdr:to>
    <xdr:sp macro="" textlink="">
      <xdr:nvSpPr>
        <xdr:cNvPr id="93" name="楕円 92">
          <a:extLst>
            <a:ext uri="{FF2B5EF4-FFF2-40B4-BE49-F238E27FC236}">
              <a16:creationId xmlns:a16="http://schemas.microsoft.com/office/drawing/2014/main" id="{C8E5E44B-032D-447D-A96F-93432A74C707}"/>
            </a:ext>
          </a:extLst>
        </xdr:cNvPr>
        <xdr:cNvSpPr/>
      </xdr:nvSpPr>
      <xdr:spPr>
        <a:xfrm>
          <a:off x="4711700" y="64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161760</xdr:rowOff>
    </xdr:from>
    <xdr:ext cx="405111" cy="259045"/>
    <xdr:sp macro="" textlink="">
      <xdr:nvSpPr>
        <xdr:cNvPr id="94" name="有形固定資産減価償却率該当値テキスト">
          <a:extLst>
            <a:ext uri="{FF2B5EF4-FFF2-40B4-BE49-F238E27FC236}">
              <a16:creationId xmlns:a16="http://schemas.microsoft.com/office/drawing/2014/main" id="{8F534ABF-C2BC-43E9-B46E-CE5152C16293}"/>
            </a:ext>
          </a:extLst>
        </xdr:cNvPr>
        <xdr:cNvSpPr txBox="1"/>
      </xdr:nvSpPr>
      <xdr:spPr>
        <a:xfrm>
          <a:off x="4813300" y="641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121648</xdr:rowOff>
    </xdr:from>
    <xdr:to>
      <xdr:col>19</xdr:col>
      <xdr:colOff>187325</xdr:colOff>
      <xdr:row>33</xdr:row>
      <xdr:rowOff>51798</xdr:rowOff>
    </xdr:to>
    <xdr:sp macro="" textlink="">
      <xdr:nvSpPr>
        <xdr:cNvPr id="95" name="楕円 94">
          <a:extLst>
            <a:ext uri="{FF2B5EF4-FFF2-40B4-BE49-F238E27FC236}">
              <a16:creationId xmlns:a16="http://schemas.microsoft.com/office/drawing/2014/main" id="{98A12A25-7996-459E-B9B9-BE271E5A4F8F}"/>
            </a:ext>
          </a:extLst>
        </xdr:cNvPr>
        <xdr:cNvSpPr/>
      </xdr:nvSpPr>
      <xdr:spPr>
        <a:xfrm>
          <a:off x="40005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998</xdr:rowOff>
    </xdr:from>
    <xdr:to>
      <xdr:col>23</xdr:col>
      <xdr:colOff>85725</xdr:colOff>
      <xdr:row>33</xdr:row>
      <xdr:rowOff>62683</xdr:rowOff>
    </xdr:to>
    <xdr:cxnSp macro="">
      <xdr:nvCxnSpPr>
        <xdr:cNvPr id="96" name="直線コネクタ 95">
          <a:extLst>
            <a:ext uri="{FF2B5EF4-FFF2-40B4-BE49-F238E27FC236}">
              <a16:creationId xmlns:a16="http://schemas.microsoft.com/office/drawing/2014/main" id="{2029C266-E0BC-4492-A1C5-1C9E039DFAC2}"/>
            </a:ext>
          </a:extLst>
        </xdr:cNvPr>
        <xdr:cNvCxnSpPr/>
      </xdr:nvCxnSpPr>
      <xdr:spPr>
        <a:xfrm>
          <a:off x="4051300" y="6430373"/>
          <a:ext cx="7112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32203</xdr:rowOff>
    </xdr:from>
    <xdr:to>
      <xdr:col>15</xdr:col>
      <xdr:colOff>187325</xdr:colOff>
      <xdr:row>32</xdr:row>
      <xdr:rowOff>133803</xdr:rowOff>
    </xdr:to>
    <xdr:sp macro="" textlink="">
      <xdr:nvSpPr>
        <xdr:cNvPr id="97" name="楕円 96">
          <a:extLst>
            <a:ext uri="{FF2B5EF4-FFF2-40B4-BE49-F238E27FC236}">
              <a16:creationId xmlns:a16="http://schemas.microsoft.com/office/drawing/2014/main" id="{B2C91576-6B45-43D3-BEBA-C0879C1E7A33}"/>
            </a:ext>
          </a:extLst>
        </xdr:cNvPr>
        <xdr:cNvSpPr/>
      </xdr:nvSpPr>
      <xdr:spPr>
        <a:xfrm>
          <a:off x="32385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83003</xdr:rowOff>
    </xdr:from>
    <xdr:to>
      <xdr:col>19</xdr:col>
      <xdr:colOff>136525</xdr:colOff>
      <xdr:row>33</xdr:row>
      <xdr:rowOff>998</xdr:rowOff>
    </xdr:to>
    <xdr:cxnSp macro="">
      <xdr:nvCxnSpPr>
        <xdr:cNvPr id="98" name="直線コネクタ 97">
          <a:extLst>
            <a:ext uri="{FF2B5EF4-FFF2-40B4-BE49-F238E27FC236}">
              <a16:creationId xmlns:a16="http://schemas.microsoft.com/office/drawing/2014/main" id="{393EEC43-257B-447B-BEDA-A7AE03E3F75C}"/>
            </a:ext>
          </a:extLst>
        </xdr:cNvPr>
        <xdr:cNvCxnSpPr/>
      </xdr:nvCxnSpPr>
      <xdr:spPr>
        <a:xfrm>
          <a:off x="3289300" y="6340928"/>
          <a:ext cx="762000" cy="8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27849</xdr:rowOff>
    </xdr:from>
    <xdr:to>
      <xdr:col>11</xdr:col>
      <xdr:colOff>187325</xdr:colOff>
      <xdr:row>31</xdr:row>
      <xdr:rowOff>129449</xdr:rowOff>
    </xdr:to>
    <xdr:sp macro="" textlink="">
      <xdr:nvSpPr>
        <xdr:cNvPr id="99" name="楕円 98">
          <a:extLst>
            <a:ext uri="{FF2B5EF4-FFF2-40B4-BE49-F238E27FC236}">
              <a16:creationId xmlns:a16="http://schemas.microsoft.com/office/drawing/2014/main" id="{E284A570-3AE0-4892-954E-4AD44994BABF}"/>
            </a:ext>
          </a:extLst>
        </xdr:cNvPr>
        <xdr:cNvSpPr/>
      </xdr:nvSpPr>
      <xdr:spPr>
        <a:xfrm>
          <a:off x="2476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78649</xdr:rowOff>
    </xdr:from>
    <xdr:to>
      <xdr:col>15</xdr:col>
      <xdr:colOff>136525</xdr:colOff>
      <xdr:row>32</xdr:row>
      <xdr:rowOff>83003</xdr:rowOff>
    </xdr:to>
    <xdr:cxnSp macro="">
      <xdr:nvCxnSpPr>
        <xdr:cNvPr id="100" name="直線コネクタ 99">
          <a:extLst>
            <a:ext uri="{FF2B5EF4-FFF2-40B4-BE49-F238E27FC236}">
              <a16:creationId xmlns:a16="http://schemas.microsoft.com/office/drawing/2014/main" id="{41ACE118-A3A2-4129-82A6-B0B2B102B074}"/>
            </a:ext>
          </a:extLst>
        </xdr:cNvPr>
        <xdr:cNvCxnSpPr/>
      </xdr:nvCxnSpPr>
      <xdr:spPr>
        <a:xfrm>
          <a:off x="2527300" y="6165124"/>
          <a:ext cx="762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30933</xdr:rowOff>
    </xdr:from>
    <xdr:to>
      <xdr:col>7</xdr:col>
      <xdr:colOff>187325</xdr:colOff>
      <xdr:row>31</xdr:row>
      <xdr:rowOff>132533</xdr:rowOff>
    </xdr:to>
    <xdr:sp macro="" textlink="">
      <xdr:nvSpPr>
        <xdr:cNvPr id="101" name="楕円 100">
          <a:extLst>
            <a:ext uri="{FF2B5EF4-FFF2-40B4-BE49-F238E27FC236}">
              <a16:creationId xmlns:a16="http://schemas.microsoft.com/office/drawing/2014/main" id="{F08127FB-292C-408D-A2F1-C83A6A24C49C}"/>
            </a:ext>
          </a:extLst>
        </xdr:cNvPr>
        <xdr:cNvSpPr/>
      </xdr:nvSpPr>
      <xdr:spPr>
        <a:xfrm>
          <a:off x="17145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78649</xdr:rowOff>
    </xdr:from>
    <xdr:to>
      <xdr:col>11</xdr:col>
      <xdr:colOff>136525</xdr:colOff>
      <xdr:row>31</xdr:row>
      <xdr:rowOff>81733</xdr:rowOff>
    </xdr:to>
    <xdr:cxnSp macro="">
      <xdr:nvCxnSpPr>
        <xdr:cNvPr id="102" name="直線コネクタ 101">
          <a:extLst>
            <a:ext uri="{FF2B5EF4-FFF2-40B4-BE49-F238E27FC236}">
              <a16:creationId xmlns:a16="http://schemas.microsoft.com/office/drawing/2014/main" id="{86BE2096-9EC3-450B-8C40-EB113045749A}"/>
            </a:ext>
          </a:extLst>
        </xdr:cNvPr>
        <xdr:cNvCxnSpPr/>
      </xdr:nvCxnSpPr>
      <xdr:spPr>
        <a:xfrm flipV="1">
          <a:off x="1765300" y="6165124"/>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103" name="n_1aveValue有形固定資産減価償却率">
          <a:extLst>
            <a:ext uri="{FF2B5EF4-FFF2-40B4-BE49-F238E27FC236}">
              <a16:creationId xmlns:a16="http://schemas.microsoft.com/office/drawing/2014/main" id="{5F6001BA-A7B0-4AB3-A62D-DEA059A54E02}"/>
            </a:ext>
          </a:extLst>
        </xdr:cNvPr>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104" name="n_2aveValue有形固定資産減価償却率">
          <a:extLst>
            <a:ext uri="{FF2B5EF4-FFF2-40B4-BE49-F238E27FC236}">
              <a16:creationId xmlns:a16="http://schemas.microsoft.com/office/drawing/2014/main" id="{C588C8E8-A824-493C-905E-856D3F501A66}"/>
            </a:ext>
          </a:extLst>
        </xdr:cNvPr>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105" name="n_3aveValue有形固定資産減価償却率">
          <a:extLst>
            <a:ext uri="{FF2B5EF4-FFF2-40B4-BE49-F238E27FC236}">
              <a16:creationId xmlns:a16="http://schemas.microsoft.com/office/drawing/2014/main" id="{A9B7C3E2-C69D-4D48-BAA1-74B1514E15C7}"/>
            </a:ext>
          </a:extLst>
        </xdr:cNvPr>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106" name="n_4aveValue有形固定資産減価償却率">
          <a:extLst>
            <a:ext uri="{FF2B5EF4-FFF2-40B4-BE49-F238E27FC236}">
              <a16:creationId xmlns:a16="http://schemas.microsoft.com/office/drawing/2014/main" id="{F4040780-9465-4BEF-BFD5-06126B2CF759}"/>
            </a:ext>
          </a:extLst>
        </xdr:cNvPr>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42925</xdr:rowOff>
    </xdr:from>
    <xdr:ext cx="405111" cy="259045"/>
    <xdr:sp macro="" textlink="">
      <xdr:nvSpPr>
        <xdr:cNvPr id="107" name="n_1mainValue有形固定資産減価償却率">
          <a:extLst>
            <a:ext uri="{FF2B5EF4-FFF2-40B4-BE49-F238E27FC236}">
              <a16:creationId xmlns:a16="http://schemas.microsoft.com/office/drawing/2014/main" id="{47E4527D-2548-4226-9083-742A04C1FA7E}"/>
            </a:ext>
          </a:extLst>
        </xdr:cNvPr>
        <xdr:cNvSpPr txBox="1"/>
      </xdr:nvSpPr>
      <xdr:spPr>
        <a:xfrm>
          <a:off x="3836044" y="647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124930</xdr:rowOff>
    </xdr:from>
    <xdr:ext cx="405111" cy="259045"/>
    <xdr:sp macro="" textlink="">
      <xdr:nvSpPr>
        <xdr:cNvPr id="108" name="n_2mainValue有形固定資産減価償却率">
          <a:extLst>
            <a:ext uri="{FF2B5EF4-FFF2-40B4-BE49-F238E27FC236}">
              <a16:creationId xmlns:a16="http://schemas.microsoft.com/office/drawing/2014/main" id="{9FF53E0F-62FD-4F4B-80EB-4B5B685A2604}"/>
            </a:ext>
          </a:extLst>
        </xdr:cNvPr>
        <xdr:cNvSpPr txBox="1"/>
      </xdr:nvSpPr>
      <xdr:spPr>
        <a:xfrm>
          <a:off x="3086744"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9" name="n_3mainValue有形固定資産減価償却率">
          <a:extLst>
            <a:ext uri="{FF2B5EF4-FFF2-40B4-BE49-F238E27FC236}">
              <a16:creationId xmlns:a16="http://schemas.microsoft.com/office/drawing/2014/main" id="{74AB6A5F-D029-442F-84CD-C020738631A9}"/>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123660</xdr:rowOff>
    </xdr:from>
    <xdr:ext cx="405111" cy="259045"/>
    <xdr:sp macro="" textlink="">
      <xdr:nvSpPr>
        <xdr:cNvPr id="110" name="n_4mainValue有形固定資産減価償却率">
          <a:extLst>
            <a:ext uri="{FF2B5EF4-FFF2-40B4-BE49-F238E27FC236}">
              <a16:creationId xmlns:a16="http://schemas.microsoft.com/office/drawing/2014/main" id="{717E83B0-5373-4EB1-B9FE-2380585FDD36}"/>
            </a:ext>
          </a:extLst>
        </xdr:cNvPr>
        <xdr:cNvSpPr txBox="1"/>
      </xdr:nvSpPr>
      <xdr:spPr>
        <a:xfrm>
          <a:off x="1562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A6C6E4A8-1E09-4D62-A402-C454B34A110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5593F03-03C6-45A6-96B5-B658FE6D0C3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B8981726-C6B5-4B8D-A895-C49CCEEBD40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F3ADC9D6-6C9E-4A35-853F-520EFECEE3E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59C90CD9-DC80-459B-931C-25CF391A0D8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6FB8738A-FF41-45D0-A045-4D634BE7A6F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B0C54E02-BFBA-461A-9A17-EC9EBA2B2A9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EF936FFD-F14A-4A47-AA49-FBEB4A078E3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A8566729-B1DF-430E-8BA7-7E4CC978DAB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9CDCEB6F-4D14-4A52-B182-716E8D2D912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B22BF68A-C526-487B-8EC6-5C20502FE5E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E69A5B36-7983-41F5-898D-54CDCF3CD5B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C7528BE9-C309-4268-AB95-0045149EFF9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年度から平成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年度までの間、任意繰上償還（市債の前倒し返済）を継続的に実施したことで、将来負担額の減少が続きました。その影響で、類似団体と比較しても低い比率（債務償還可能年数が短い。）となっています。</a:t>
          </a:r>
        </a:p>
        <a:p>
          <a:r>
            <a:rPr kumimoji="1" lang="ja-JP" altLang="en-US" sz="1050">
              <a:latin typeface="ＭＳ Ｐゴシック" panose="020B0600070205080204" pitchFamily="50" charset="-128"/>
              <a:ea typeface="ＭＳ Ｐゴシック" panose="020B0600070205080204" pitchFamily="50" charset="-128"/>
            </a:rPr>
            <a:t>　しかし、充当可能財源の増加に寄与していた合併特例債が令和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年度以降は活用できず、さらに、財政事情により、令和元年度以降から任意繰上償還を見送っています。そのため、翌年度（令和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年度）決算以降は債務償還比率が悪化する可能性があります。今後は、市債の発行額及び将来負担額の圧縮に向けた取組が必要になってきます。</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22720232-ED8E-47B3-85BA-AE7270355EF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F8456728-8213-4F8C-A9FA-3012CCD3850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119AD0C4-95E5-40BA-8579-46FE245CE5F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A4D57509-2B60-488E-B007-A41586B6951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3BA18A4E-A140-4C57-BA27-7A998936A59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C1FD46AE-D13A-4C97-8269-3B6307670DB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a:extLst>
            <a:ext uri="{FF2B5EF4-FFF2-40B4-BE49-F238E27FC236}">
              <a16:creationId xmlns:a16="http://schemas.microsoft.com/office/drawing/2014/main" id="{154B8D4C-4AB7-49D1-8814-E5E4150313C3}"/>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1BC32040-A32F-4C16-AFBD-ACC3AD15287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1E4DAA83-76C7-4DB9-BE20-CCCECEAEB3B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91B759A2-9FAC-407F-8637-9D04146E8C8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7FF2421D-8D6D-4AC4-A6C2-463F26A0705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907C0B34-0D21-457F-9C9F-AF4687FD5AD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F29B35CE-757D-4F64-BA94-6175DB1666C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3FFDB907-96DD-446D-889C-DDC66E7ED87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ED0F939C-4BAC-4449-9780-42B016D98D3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C2E42CF2-E477-420A-84F1-FF476C14FE7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BFE2C203-26B9-4BD0-A91A-82D1ED5FC17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41" name="直線コネクタ 140">
          <a:extLst>
            <a:ext uri="{FF2B5EF4-FFF2-40B4-BE49-F238E27FC236}">
              <a16:creationId xmlns:a16="http://schemas.microsoft.com/office/drawing/2014/main" id="{20AA285D-4AFD-487B-88F2-414235D005B3}"/>
            </a:ext>
          </a:extLst>
        </xdr:cNvPr>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42" name="債務償還比率最小値テキスト">
          <a:extLst>
            <a:ext uri="{FF2B5EF4-FFF2-40B4-BE49-F238E27FC236}">
              <a16:creationId xmlns:a16="http://schemas.microsoft.com/office/drawing/2014/main" id="{D212C531-9EDE-4856-9420-A0FE6B8C1F4B}"/>
            </a:ext>
          </a:extLst>
        </xdr:cNvPr>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43" name="直線コネクタ 142">
          <a:extLst>
            <a:ext uri="{FF2B5EF4-FFF2-40B4-BE49-F238E27FC236}">
              <a16:creationId xmlns:a16="http://schemas.microsoft.com/office/drawing/2014/main" id="{1F08CE36-F3A8-428D-960C-EAD8A421EADE}"/>
            </a:ext>
          </a:extLst>
        </xdr:cNvPr>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F03E05CE-83F7-45E8-96D8-C084AF4A5847}"/>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AD885661-564B-4386-9BCA-4A01687A2AC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46" name="債務償還比率平均値テキスト">
          <a:extLst>
            <a:ext uri="{FF2B5EF4-FFF2-40B4-BE49-F238E27FC236}">
              <a16:creationId xmlns:a16="http://schemas.microsoft.com/office/drawing/2014/main" id="{6EB52797-D5CB-49AB-BEF4-4B2B9DE5ED39}"/>
            </a:ext>
          </a:extLst>
        </xdr:cNvPr>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7" name="フローチャート: 判断 146">
          <a:extLst>
            <a:ext uri="{FF2B5EF4-FFF2-40B4-BE49-F238E27FC236}">
              <a16:creationId xmlns:a16="http://schemas.microsoft.com/office/drawing/2014/main" id="{B7B75C98-3226-4578-A6CF-7ED10AD37D5E}"/>
            </a:ext>
          </a:extLst>
        </xdr:cNvPr>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8" name="フローチャート: 判断 147">
          <a:extLst>
            <a:ext uri="{FF2B5EF4-FFF2-40B4-BE49-F238E27FC236}">
              <a16:creationId xmlns:a16="http://schemas.microsoft.com/office/drawing/2014/main" id="{147592C8-2B4C-47C7-B437-F2799414A5BF}"/>
            </a:ext>
          </a:extLst>
        </xdr:cNvPr>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9" name="フローチャート: 判断 148">
          <a:extLst>
            <a:ext uri="{FF2B5EF4-FFF2-40B4-BE49-F238E27FC236}">
              <a16:creationId xmlns:a16="http://schemas.microsoft.com/office/drawing/2014/main" id="{E3C44D71-7508-4203-A03E-12BCFA93951F}"/>
            </a:ext>
          </a:extLst>
        </xdr:cNvPr>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50" name="フローチャート: 判断 149">
          <a:extLst>
            <a:ext uri="{FF2B5EF4-FFF2-40B4-BE49-F238E27FC236}">
              <a16:creationId xmlns:a16="http://schemas.microsoft.com/office/drawing/2014/main" id="{3C9A8D6C-AE3B-4C25-AC79-1164A47687DB}"/>
            </a:ext>
          </a:extLst>
        </xdr:cNvPr>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51" name="フローチャート: 判断 150">
          <a:extLst>
            <a:ext uri="{FF2B5EF4-FFF2-40B4-BE49-F238E27FC236}">
              <a16:creationId xmlns:a16="http://schemas.microsoft.com/office/drawing/2014/main" id="{6A5952D3-338D-488C-965A-3DE7F7E0ADC1}"/>
            </a:ext>
          </a:extLst>
        </xdr:cNvPr>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8341B23D-5EEF-4344-B6DF-25BF4FB2850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BE043B34-37B4-414F-8741-8EBB96D749C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D01AD61F-9C74-40F8-82F2-613FE2DC52C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8445B94F-4F9A-4486-9FCC-996D8A745B7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69ED1FBD-882D-4100-827C-54FA437C919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135587</xdr:rowOff>
    </xdr:from>
    <xdr:to>
      <xdr:col>76</xdr:col>
      <xdr:colOff>73025</xdr:colOff>
      <xdr:row>29</xdr:row>
      <xdr:rowOff>65737</xdr:rowOff>
    </xdr:to>
    <xdr:sp macro="" textlink="">
      <xdr:nvSpPr>
        <xdr:cNvPr id="157" name="楕円 156">
          <a:extLst>
            <a:ext uri="{FF2B5EF4-FFF2-40B4-BE49-F238E27FC236}">
              <a16:creationId xmlns:a16="http://schemas.microsoft.com/office/drawing/2014/main" id="{9CF3E764-2156-4220-86BF-31694EA6AD13}"/>
            </a:ext>
          </a:extLst>
        </xdr:cNvPr>
        <xdr:cNvSpPr/>
      </xdr:nvSpPr>
      <xdr:spPr>
        <a:xfrm>
          <a:off x="14744700" y="570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158464</xdr:rowOff>
    </xdr:from>
    <xdr:ext cx="469744" cy="259045"/>
    <xdr:sp macro="" textlink="">
      <xdr:nvSpPr>
        <xdr:cNvPr id="158" name="債務償還比率該当値テキスト">
          <a:extLst>
            <a:ext uri="{FF2B5EF4-FFF2-40B4-BE49-F238E27FC236}">
              <a16:creationId xmlns:a16="http://schemas.microsoft.com/office/drawing/2014/main" id="{FEA6F549-5CBD-483D-9CA1-6DE69DFFBF58}"/>
            </a:ext>
          </a:extLst>
        </xdr:cNvPr>
        <xdr:cNvSpPr txBox="1"/>
      </xdr:nvSpPr>
      <xdr:spPr>
        <a:xfrm>
          <a:off x="14846300" y="555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138364</xdr:rowOff>
    </xdr:from>
    <xdr:to>
      <xdr:col>72</xdr:col>
      <xdr:colOff>123825</xdr:colOff>
      <xdr:row>29</xdr:row>
      <xdr:rowOff>68514</xdr:rowOff>
    </xdr:to>
    <xdr:sp macro="" textlink="">
      <xdr:nvSpPr>
        <xdr:cNvPr id="159" name="楕円 158">
          <a:extLst>
            <a:ext uri="{FF2B5EF4-FFF2-40B4-BE49-F238E27FC236}">
              <a16:creationId xmlns:a16="http://schemas.microsoft.com/office/drawing/2014/main" id="{905472A3-F38B-4366-950A-C88110E3CE79}"/>
            </a:ext>
          </a:extLst>
        </xdr:cNvPr>
        <xdr:cNvSpPr/>
      </xdr:nvSpPr>
      <xdr:spPr>
        <a:xfrm>
          <a:off x="14033500" y="571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14937</xdr:rowOff>
    </xdr:from>
    <xdr:to>
      <xdr:col>76</xdr:col>
      <xdr:colOff>22225</xdr:colOff>
      <xdr:row>29</xdr:row>
      <xdr:rowOff>17714</xdr:rowOff>
    </xdr:to>
    <xdr:cxnSp macro="">
      <xdr:nvCxnSpPr>
        <xdr:cNvPr id="160" name="直線コネクタ 159">
          <a:extLst>
            <a:ext uri="{FF2B5EF4-FFF2-40B4-BE49-F238E27FC236}">
              <a16:creationId xmlns:a16="http://schemas.microsoft.com/office/drawing/2014/main" id="{70DAA490-659E-4485-B521-6726B3DF2C68}"/>
            </a:ext>
          </a:extLst>
        </xdr:cNvPr>
        <xdr:cNvCxnSpPr/>
      </xdr:nvCxnSpPr>
      <xdr:spPr>
        <a:xfrm flipV="1">
          <a:off x="14084300" y="5758512"/>
          <a:ext cx="7112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15337</xdr:rowOff>
    </xdr:from>
    <xdr:to>
      <xdr:col>68</xdr:col>
      <xdr:colOff>123825</xdr:colOff>
      <xdr:row>29</xdr:row>
      <xdr:rowOff>116937</xdr:rowOff>
    </xdr:to>
    <xdr:sp macro="" textlink="">
      <xdr:nvSpPr>
        <xdr:cNvPr id="161" name="楕円 160">
          <a:extLst>
            <a:ext uri="{FF2B5EF4-FFF2-40B4-BE49-F238E27FC236}">
              <a16:creationId xmlns:a16="http://schemas.microsoft.com/office/drawing/2014/main" id="{3D7DB0A2-0474-4FD9-AA30-3B1985F5F895}"/>
            </a:ext>
          </a:extLst>
        </xdr:cNvPr>
        <xdr:cNvSpPr/>
      </xdr:nvSpPr>
      <xdr:spPr>
        <a:xfrm>
          <a:off x="13271500" y="575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17714</xdr:rowOff>
    </xdr:from>
    <xdr:to>
      <xdr:col>72</xdr:col>
      <xdr:colOff>73025</xdr:colOff>
      <xdr:row>29</xdr:row>
      <xdr:rowOff>66137</xdr:rowOff>
    </xdr:to>
    <xdr:cxnSp macro="">
      <xdr:nvCxnSpPr>
        <xdr:cNvPr id="162" name="直線コネクタ 161">
          <a:extLst>
            <a:ext uri="{FF2B5EF4-FFF2-40B4-BE49-F238E27FC236}">
              <a16:creationId xmlns:a16="http://schemas.microsoft.com/office/drawing/2014/main" id="{0DA83C31-63CF-4868-A1D3-42A4C3D3466D}"/>
            </a:ext>
          </a:extLst>
        </xdr:cNvPr>
        <xdr:cNvCxnSpPr/>
      </xdr:nvCxnSpPr>
      <xdr:spPr>
        <a:xfrm flipV="1">
          <a:off x="13322300" y="5761289"/>
          <a:ext cx="762000" cy="4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9888</xdr:rowOff>
    </xdr:from>
    <xdr:to>
      <xdr:col>64</xdr:col>
      <xdr:colOff>123825</xdr:colOff>
      <xdr:row>29</xdr:row>
      <xdr:rowOff>111488</xdr:rowOff>
    </xdr:to>
    <xdr:sp macro="" textlink="">
      <xdr:nvSpPr>
        <xdr:cNvPr id="163" name="楕円 162">
          <a:extLst>
            <a:ext uri="{FF2B5EF4-FFF2-40B4-BE49-F238E27FC236}">
              <a16:creationId xmlns:a16="http://schemas.microsoft.com/office/drawing/2014/main" id="{ACA3BDE1-1BD9-4B84-B52B-ADA628791B76}"/>
            </a:ext>
          </a:extLst>
        </xdr:cNvPr>
        <xdr:cNvSpPr/>
      </xdr:nvSpPr>
      <xdr:spPr>
        <a:xfrm>
          <a:off x="12509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60688</xdr:rowOff>
    </xdr:from>
    <xdr:to>
      <xdr:col>68</xdr:col>
      <xdr:colOff>73025</xdr:colOff>
      <xdr:row>29</xdr:row>
      <xdr:rowOff>66137</xdr:rowOff>
    </xdr:to>
    <xdr:cxnSp macro="">
      <xdr:nvCxnSpPr>
        <xdr:cNvPr id="164" name="直線コネクタ 163">
          <a:extLst>
            <a:ext uri="{FF2B5EF4-FFF2-40B4-BE49-F238E27FC236}">
              <a16:creationId xmlns:a16="http://schemas.microsoft.com/office/drawing/2014/main" id="{084994B2-D79F-4F4E-BBBA-8F3F72011438}"/>
            </a:ext>
          </a:extLst>
        </xdr:cNvPr>
        <xdr:cNvCxnSpPr/>
      </xdr:nvCxnSpPr>
      <xdr:spPr>
        <a:xfrm>
          <a:off x="12560300" y="5804263"/>
          <a:ext cx="762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126849</xdr:rowOff>
    </xdr:from>
    <xdr:to>
      <xdr:col>60</xdr:col>
      <xdr:colOff>123825</xdr:colOff>
      <xdr:row>29</xdr:row>
      <xdr:rowOff>56999</xdr:rowOff>
    </xdr:to>
    <xdr:sp macro="" textlink="">
      <xdr:nvSpPr>
        <xdr:cNvPr id="165" name="楕円 164">
          <a:extLst>
            <a:ext uri="{FF2B5EF4-FFF2-40B4-BE49-F238E27FC236}">
              <a16:creationId xmlns:a16="http://schemas.microsoft.com/office/drawing/2014/main" id="{68BE924E-E528-4943-80F3-AADAFAF70580}"/>
            </a:ext>
          </a:extLst>
        </xdr:cNvPr>
        <xdr:cNvSpPr/>
      </xdr:nvSpPr>
      <xdr:spPr>
        <a:xfrm>
          <a:off x="11747500" y="569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6199</xdr:rowOff>
    </xdr:from>
    <xdr:to>
      <xdr:col>64</xdr:col>
      <xdr:colOff>73025</xdr:colOff>
      <xdr:row>29</xdr:row>
      <xdr:rowOff>60688</xdr:rowOff>
    </xdr:to>
    <xdr:cxnSp macro="">
      <xdr:nvCxnSpPr>
        <xdr:cNvPr id="166" name="直線コネクタ 165">
          <a:extLst>
            <a:ext uri="{FF2B5EF4-FFF2-40B4-BE49-F238E27FC236}">
              <a16:creationId xmlns:a16="http://schemas.microsoft.com/office/drawing/2014/main" id="{C0E51AF7-C290-4FC9-93EA-839167C520D5}"/>
            </a:ext>
          </a:extLst>
        </xdr:cNvPr>
        <xdr:cNvCxnSpPr/>
      </xdr:nvCxnSpPr>
      <xdr:spPr>
        <a:xfrm>
          <a:off x="11798300" y="5749774"/>
          <a:ext cx="762000" cy="5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67" name="n_1aveValue債務償還比率">
          <a:extLst>
            <a:ext uri="{FF2B5EF4-FFF2-40B4-BE49-F238E27FC236}">
              <a16:creationId xmlns:a16="http://schemas.microsoft.com/office/drawing/2014/main" id="{6A334EBF-0E14-4B77-9D0C-2B678BA50820}"/>
            </a:ext>
          </a:extLst>
        </xdr:cNvPr>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8" name="n_2aveValue債務償還比率">
          <a:extLst>
            <a:ext uri="{FF2B5EF4-FFF2-40B4-BE49-F238E27FC236}">
              <a16:creationId xmlns:a16="http://schemas.microsoft.com/office/drawing/2014/main" id="{E8337A78-3FCB-41FD-AAF5-7B5C85399F03}"/>
            </a:ext>
          </a:extLst>
        </xdr:cNvPr>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9" name="n_3aveValue債務償還比率">
          <a:extLst>
            <a:ext uri="{FF2B5EF4-FFF2-40B4-BE49-F238E27FC236}">
              <a16:creationId xmlns:a16="http://schemas.microsoft.com/office/drawing/2014/main" id="{20BA83DD-3A5B-46C6-8259-1332B085F8DE}"/>
            </a:ext>
          </a:extLst>
        </xdr:cNvPr>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70" name="n_4aveValue債務償還比率">
          <a:extLst>
            <a:ext uri="{FF2B5EF4-FFF2-40B4-BE49-F238E27FC236}">
              <a16:creationId xmlns:a16="http://schemas.microsoft.com/office/drawing/2014/main" id="{19C5D057-B80D-40C6-80F2-3B27D9868A4A}"/>
            </a:ext>
          </a:extLst>
        </xdr:cNvPr>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85041</xdr:rowOff>
    </xdr:from>
    <xdr:ext cx="469744" cy="259045"/>
    <xdr:sp macro="" textlink="">
      <xdr:nvSpPr>
        <xdr:cNvPr id="171" name="n_1mainValue債務償還比率">
          <a:extLst>
            <a:ext uri="{FF2B5EF4-FFF2-40B4-BE49-F238E27FC236}">
              <a16:creationId xmlns:a16="http://schemas.microsoft.com/office/drawing/2014/main" id="{8A76587B-DDA9-4500-BB7F-CE4D5E815393}"/>
            </a:ext>
          </a:extLst>
        </xdr:cNvPr>
        <xdr:cNvSpPr txBox="1"/>
      </xdr:nvSpPr>
      <xdr:spPr>
        <a:xfrm>
          <a:off x="13836727" y="548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133464</xdr:rowOff>
    </xdr:from>
    <xdr:ext cx="469744" cy="259045"/>
    <xdr:sp macro="" textlink="">
      <xdr:nvSpPr>
        <xdr:cNvPr id="172" name="n_2mainValue債務償還比率">
          <a:extLst>
            <a:ext uri="{FF2B5EF4-FFF2-40B4-BE49-F238E27FC236}">
              <a16:creationId xmlns:a16="http://schemas.microsoft.com/office/drawing/2014/main" id="{72E69D0C-021A-4566-8B36-CDB8449A7B7D}"/>
            </a:ext>
          </a:extLst>
        </xdr:cNvPr>
        <xdr:cNvSpPr txBox="1"/>
      </xdr:nvSpPr>
      <xdr:spPr>
        <a:xfrm>
          <a:off x="13087427" y="553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128015</xdr:rowOff>
    </xdr:from>
    <xdr:ext cx="469744" cy="259045"/>
    <xdr:sp macro="" textlink="">
      <xdr:nvSpPr>
        <xdr:cNvPr id="173" name="n_3mainValue債務償還比率">
          <a:extLst>
            <a:ext uri="{FF2B5EF4-FFF2-40B4-BE49-F238E27FC236}">
              <a16:creationId xmlns:a16="http://schemas.microsoft.com/office/drawing/2014/main" id="{CF2D63BC-4631-4986-BDDC-271CA491A98C}"/>
            </a:ext>
          </a:extLst>
        </xdr:cNvPr>
        <xdr:cNvSpPr txBox="1"/>
      </xdr:nvSpPr>
      <xdr:spPr>
        <a:xfrm>
          <a:off x="12325427" y="552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73526</xdr:rowOff>
    </xdr:from>
    <xdr:ext cx="469744" cy="259045"/>
    <xdr:sp macro="" textlink="">
      <xdr:nvSpPr>
        <xdr:cNvPr id="174" name="n_4mainValue債務償還比率">
          <a:extLst>
            <a:ext uri="{FF2B5EF4-FFF2-40B4-BE49-F238E27FC236}">
              <a16:creationId xmlns:a16="http://schemas.microsoft.com/office/drawing/2014/main" id="{3EC10DF7-DD3D-47C2-88C7-3F7C62516388}"/>
            </a:ext>
          </a:extLst>
        </xdr:cNvPr>
        <xdr:cNvSpPr txBox="1"/>
      </xdr:nvSpPr>
      <xdr:spPr>
        <a:xfrm>
          <a:off x="11563427" y="547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32B507FE-26E6-4A8E-85D0-8B6278ACFF1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3CF38F2F-34E2-42BC-83BE-EED010BEFCD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4EF2E416-3410-4AAB-8ACB-026EB3275FC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280CF4AD-C43B-4057-9018-C7D93AAE24F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48398275-6B5F-4586-B00A-88558D39C8D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2D13BB9F-3445-4829-B469-5DC504F713F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1D6B3E8-77F9-46DF-B7C3-BAA50370162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4C5CB0-C14D-4C43-A5B4-80F1A46E7C8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6996B62-AB67-4C26-9143-28C2DE8E6B1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4C72493-0992-4934-91EC-0D4DF3A1CB0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D50EEDB-E1CE-4EFD-9F56-DD2CB4D47C1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1A51447-ECA6-43FF-ABCA-E49C0CEEB7C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75B9483-125E-4BFD-B3ED-7D0C5D04253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F88B6F3-340B-46A4-A809-0ACB7A2CC17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D83501E-8C3C-48B7-A252-38E81AD02D4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DDE81F8-89A2-416A-89B6-BC305745857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50,337
49,393
668.64
37,983,461
36,324,395
1,452,916
21,129,785
43,810,471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954C6ED-EBFA-474B-A773-B10D16CA283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C5B2B0D-CA27-475B-B531-42E04684543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B9EF629-48D3-4308-A988-C7EF3F1FDFC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CE8E8C3-2202-4B8F-9CCE-1EB2EAF1263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5554C0F-1B3C-4E82-8910-A7A6AEBE584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7CE39CF-260E-45FA-AAD8-B3B836D6D3C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764EA8D-9AF5-48A7-B3EA-61A3CD470F5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DDE9E49-5CB0-424C-9C87-6BE078585CB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EBD2BEC-6DDA-44D0-8021-725967CB6B0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24B8B03-9B9D-4B5E-8C60-AF15D7FBE40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759F677-471B-41C3-A388-C58931DC162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A321BC4-8F61-4EE5-9F64-EC883DFAE64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EFDA682-92EB-49BB-8ED3-775FDDAABDE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E52D9ED-053A-4685-8633-144EE25BF5C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15456FE-C2F2-492E-B553-E47E60C5A57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6FDB225-6BCE-4006-A02E-98B42F8B8EF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37FF22A-3B94-483D-BB2B-8BC5D6EF168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C028507-B082-49FA-904A-BD97E0F5B3F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1F5ADD7-8295-40DE-9259-E4897A5AC90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C93C895-5E1B-4038-9777-69EF0A56621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CA1D5D9-9223-49A3-8A79-F5704FF850B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61E3798-B594-402B-B867-16A2BB504FC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24A33AC-71C7-4F2D-8FA3-3A5C6862AFC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B040671-562F-42C6-AC58-84E68E61631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976D5CA-A788-4E67-8E77-FCEF8FA8B48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10F0CA3-A6F4-467D-8CBF-6C56E12DEC1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DA9DC76-45A6-4405-8035-DF3336EEC8E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E07AAE0-8C82-4EF8-B717-42F5C9A9541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A462284-B42E-4637-853B-5E6BE23CF04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575E5CE-D6FA-4C7B-9BC2-EB795DAA69E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0E16AAC-185C-4D42-806C-E4F9A763701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8605CE8-4881-4C10-BEF2-898DAB39FAE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9158BAED-C5B8-4E34-BB89-86B353607DE7}"/>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C557785E-37B8-40FC-8E44-783935258F7B}"/>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24ACA64F-E5C2-4CAF-81E3-4882AF4D49B8}"/>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1E73B7C9-98FE-49EA-8429-0E094CD5AEF3}"/>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54FC910C-639B-4053-B842-5E06F8239CE7}"/>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23475B99-95BA-40E3-8755-A5647D1ADC2A}"/>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873323B7-4AB6-45B3-B6E7-B8BA99B5E9CF}"/>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1DF35152-3EBA-45EA-85EE-A0FB16EF2E32}"/>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5D092F15-6FA0-46B9-AAD9-F0FAFAE17FD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8A5771CC-91A7-4BC0-9CA8-5D948F0924D3}"/>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9ADC97B1-2D7F-49D8-B588-0C49A789FB0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EDF0B8F3-F561-4977-95A1-F93D90F61AE5}"/>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2C8B32F5-A2DD-49D8-A208-954431376C83}"/>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04D672C6-E782-4D02-9C95-3C081AAECBCF}"/>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431025C8-41B6-4928-9031-DC5206DC8FB9}"/>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CC7E5327-11D3-4C55-A39A-6FA5A6EF296F}"/>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a:extLst>
            <a:ext uri="{FF2B5EF4-FFF2-40B4-BE49-F238E27FC236}">
              <a16:creationId xmlns:a16="http://schemas.microsoft.com/office/drawing/2014/main" id="{55B50E34-4AB1-4B89-9EE9-BFA8A4B886D2}"/>
            </a:ext>
          </a:extLst>
        </xdr:cNvPr>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312E0031-C764-4F11-ABF9-C6E8D2918997}"/>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EE558E59-85CC-4C28-B90B-E74ADEC935D9}"/>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2D45BE8A-E937-4D43-8BD5-4AAC1F6C4B3D}"/>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509EECAF-B3F8-4B40-BBE8-7A3CB34303DB}"/>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EE046B8F-071C-4B5E-B1F4-29498EF322E0}"/>
            </a:ext>
          </a:extLst>
        </xdr:cNvPr>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8724AC7-F6B1-4D95-B2CD-B5F4B6C914F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8B27A2F-1579-4D35-91AD-2A8DDA79F24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8626B3A-A07A-46FC-A684-C5EAD35F4C1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95A25CC-E20C-4045-B03C-3347B4F8B1F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1003DB9-D993-4DFD-B422-5E19B411D8C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45974</xdr:rowOff>
    </xdr:from>
    <xdr:to>
      <xdr:col>24</xdr:col>
      <xdr:colOff>114300</xdr:colOff>
      <xdr:row>37</xdr:row>
      <xdr:rowOff>147574</xdr:rowOff>
    </xdr:to>
    <xdr:sp macro="" textlink="">
      <xdr:nvSpPr>
        <xdr:cNvPr id="71" name="楕円 70">
          <a:extLst>
            <a:ext uri="{FF2B5EF4-FFF2-40B4-BE49-F238E27FC236}">
              <a16:creationId xmlns:a16="http://schemas.microsoft.com/office/drawing/2014/main" id="{7E7FBF6E-DC71-4EED-AC62-A8507184AB67}"/>
            </a:ext>
          </a:extLst>
        </xdr:cNvPr>
        <xdr:cNvSpPr/>
      </xdr:nvSpPr>
      <xdr:spPr>
        <a:xfrm>
          <a:off x="45847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24401</xdr:rowOff>
    </xdr:from>
    <xdr:ext cx="405111" cy="259045"/>
    <xdr:sp macro="" textlink="">
      <xdr:nvSpPr>
        <xdr:cNvPr id="72" name="【道路】&#10;有形固定資産減価償却率該当値テキスト">
          <a:extLst>
            <a:ext uri="{FF2B5EF4-FFF2-40B4-BE49-F238E27FC236}">
              <a16:creationId xmlns:a16="http://schemas.microsoft.com/office/drawing/2014/main" id="{1CAD92E9-D27F-425D-BD43-2F45559870CE}"/>
            </a:ext>
          </a:extLst>
        </xdr:cNvPr>
        <xdr:cNvSpPr txBox="1"/>
      </xdr:nvSpPr>
      <xdr:spPr>
        <a:xfrm>
          <a:off x="4673600"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xdr:rowOff>
    </xdr:from>
    <xdr:to>
      <xdr:col>20</xdr:col>
      <xdr:colOff>38100</xdr:colOff>
      <xdr:row>37</xdr:row>
      <xdr:rowOff>113284</xdr:rowOff>
    </xdr:to>
    <xdr:sp macro="" textlink="">
      <xdr:nvSpPr>
        <xdr:cNvPr id="73" name="楕円 72">
          <a:extLst>
            <a:ext uri="{FF2B5EF4-FFF2-40B4-BE49-F238E27FC236}">
              <a16:creationId xmlns:a16="http://schemas.microsoft.com/office/drawing/2014/main" id="{AD754229-0FC6-412B-9216-67948B8124B2}"/>
            </a:ext>
          </a:extLst>
        </xdr:cNvPr>
        <xdr:cNvSpPr/>
      </xdr:nvSpPr>
      <xdr:spPr>
        <a:xfrm>
          <a:off x="37465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62484</xdr:rowOff>
    </xdr:from>
    <xdr:to>
      <xdr:col>24</xdr:col>
      <xdr:colOff>63500</xdr:colOff>
      <xdr:row>37</xdr:row>
      <xdr:rowOff>96774</xdr:rowOff>
    </xdr:to>
    <xdr:cxnSp macro="">
      <xdr:nvCxnSpPr>
        <xdr:cNvPr id="74" name="直線コネクタ 73">
          <a:extLst>
            <a:ext uri="{FF2B5EF4-FFF2-40B4-BE49-F238E27FC236}">
              <a16:creationId xmlns:a16="http://schemas.microsoft.com/office/drawing/2014/main" id="{12F315CF-F4BC-4AB3-9519-39B655313680}"/>
            </a:ext>
          </a:extLst>
        </xdr:cNvPr>
        <xdr:cNvCxnSpPr/>
      </xdr:nvCxnSpPr>
      <xdr:spPr>
        <a:xfrm>
          <a:off x="3797300" y="64061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148844</xdr:rowOff>
    </xdr:from>
    <xdr:to>
      <xdr:col>15</xdr:col>
      <xdr:colOff>101600</xdr:colOff>
      <xdr:row>37</xdr:row>
      <xdr:rowOff>78994</xdr:rowOff>
    </xdr:to>
    <xdr:sp macro="" textlink="">
      <xdr:nvSpPr>
        <xdr:cNvPr id="75" name="楕円 74">
          <a:extLst>
            <a:ext uri="{FF2B5EF4-FFF2-40B4-BE49-F238E27FC236}">
              <a16:creationId xmlns:a16="http://schemas.microsoft.com/office/drawing/2014/main" id="{D18B8A6D-F15A-4D9A-9726-B3CEBDD17D1A}"/>
            </a:ext>
          </a:extLst>
        </xdr:cNvPr>
        <xdr:cNvSpPr/>
      </xdr:nvSpPr>
      <xdr:spPr>
        <a:xfrm>
          <a:off x="2857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28194</xdr:rowOff>
    </xdr:from>
    <xdr:to>
      <xdr:col>19</xdr:col>
      <xdr:colOff>177800</xdr:colOff>
      <xdr:row>37</xdr:row>
      <xdr:rowOff>62484</xdr:rowOff>
    </xdr:to>
    <xdr:cxnSp macro="">
      <xdr:nvCxnSpPr>
        <xdr:cNvPr id="76" name="直線コネクタ 75">
          <a:extLst>
            <a:ext uri="{FF2B5EF4-FFF2-40B4-BE49-F238E27FC236}">
              <a16:creationId xmlns:a16="http://schemas.microsoft.com/office/drawing/2014/main" id="{79C0A939-EE53-4154-8358-E5CE765A1565}"/>
            </a:ext>
          </a:extLst>
        </xdr:cNvPr>
        <xdr:cNvCxnSpPr/>
      </xdr:nvCxnSpPr>
      <xdr:spPr>
        <a:xfrm>
          <a:off x="2908300" y="63718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114554</xdr:rowOff>
    </xdr:from>
    <xdr:to>
      <xdr:col>10</xdr:col>
      <xdr:colOff>165100</xdr:colOff>
      <xdr:row>37</xdr:row>
      <xdr:rowOff>44704</xdr:rowOff>
    </xdr:to>
    <xdr:sp macro="" textlink="">
      <xdr:nvSpPr>
        <xdr:cNvPr id="77" name="楕円 76">
          <a:extLst>
            <a:ext uri="{FF2B5EF4-FFF2-40B4-BE49-F238E27FC236}">
              <a16:creationId xmlns:a16="http://schemas.microsoft.com/office/drawing/2014/main" id="{5100B021-F94C-45CB-830E-1BBD41559F6E}"/>
            </a:ext>
          </a:extLst>
        </xdr:cNvPr>
        <xdr:cNvSpPr/>
      </xdr:nvSpPr>
      <xdr:spPr>
        <a:xfrm>
          <a:off x="1968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165354</xdr:rowOff>
    </xdr:from>
    <xdr:to>
      <xdr:col>15</xdr:col>
      <xdr:colOff>50800</xdr:colOff>
      <xdr:row>37</xdr:row>
      <xdr:rowOff>28194</xdr:rowOff>
    </xdr:to>
    <xdr:cxnSp macro="">
      <xdr:nvCxnSpPr>
        <xdr:cNvPr id="78" name="直線コネクタ 77">
          <a:extLst>
            <a:ext uri="{FF2B5EF4-FFF2-40B4-BE49-F238E27FC236}">
              <a16:creationId xmlns:a16="http://schemas.microsoft.com/office/drawing/2014/main" id="{CD9C1579-4ADE-493E-BDEB-4E07FBEB67EB}"/>
            </a:ext>
          </a:extLst>
        </xdr:cNvPr>
        <xdr:cNvCxnSpPr/>
      </xdr:nvCxnSpPr>
      <xdr:spPr>
        <a:xfrm>
          <a:off x="2019300" y="63375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80264</xdr:rowOff>
    </xdr:from>
    <xdr:to>
      <xdr:col>6</xdr:col>
      <xdr:colOff>38100</xdr:colOff>
      <xdr:row>37</xdr:row>
      <xdr:rowOff>10414</xdr:rowOff>
    </xdr:to>
    <xdr:sp macro="" textlink="">
      <xdr:nvSpPr>
        <xdr:cNvPr id="79" name="楕円 78">
          <a:extLst>
            <a:ext uri="{FF2B5EF4-FFF2-40B4-BE49-F238E27FC236}">
              <a16:creationId xmlns:a16="http://schemas.microsoft.com/office/drawing/2014/main" id="{8636EB50-64B8-409B-85FC-795BCE15FFDB}"/>
            </a:ext>
          </a:extLst>
        </xdr:cNvPr>
        <xdr:cNvSpPr/>
      </xdr:nvSpPr>
      <xdr:spPr>
        <a:xfrm>
          <a:off x="10795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131064</xdr:rowOff>
    </xdr:from>
    <xdr:to>
      <xdr:col>10</xdr:col>
      <xdr:colOff>114300</xdr:colOff>
      <xdr:row>36</xdr:row>
      <xdr:rowOff>165354</xdr:rowOff>
    </xdr:to>
    <xdr:cxnSp macro="">
      <xdr:nvCxnSpPr>
        <xdr:cNvPr id="80" name="直線コネクタ 79">
          <a:extLst>
            <a:ext uri="{FF2B5EF4-FFF2-40B4-BE49-F238E27FC236}">
              <a16:creationId xmlns:a16="http://schemas.microsoft.com/office/drawing/2014/main" id="{FC21070B-F61A-426B-9408-73E719705FF1}"/>
            </a:ext>
          </a:extLst>
        </xdr:cNvPr>
        <xdr:cNvCxnSpPr/>
      </xdr:nvCxnSpPr>
      <xdr:spPr>
        <a:xfrm>
          <a:off x="1130300" y="630326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a:extLst>
            <a:ext uri="{FF2B5EF4-FFF2-40B4-BE49-F238E27FC236}">
              <a16:creationId xmlns:a16="http://schemas.microsoft.com/office/drawing/2014/main" id="{C1826B2E-01CE-48F7-83EC-E98D0D32713E}"/>
            </a:ext>
          </a:extLst>
        </xdr:cNvPr>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a:extLst>
            <a:ext uri="{FF2B5EF4-FFF2-40B4-BE49-F238E27FC236}">
              <a16:creationId xmlns:a16="http://schemas.microsoft.com/office/drawing/2014/main" id="{99BF9DF3-6A5C-4140-A8C0-3F9F16255110}"/>
            </a:ext>
          </a:extLst>
        </xdr:cNvPr>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3" name="n_3aveValue【道路】&#10;有形固定資産減価償却率">
          <a:extLst>
            <a:ext uri="{FF2B5EF4-FFF2-40B4-BE49-F238E27FC236}">
              <a16:creationId xmlns:a16="http://schemas.microsoft.com/office/drawing/2014/main" id="{F0585071-077E-473C-88C1-3A41EAEF1D02}"/>
            </a:ext>
          </a:extLst>
        </xdr:cNvPr>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8E0AFCCC-9836-4ADC-8F9B-B7109A714690}"/>
            </a:ext>
          </a:extLst>
        </xdr:cNvPr>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104411</xdr:rowOff>
    </xdr:from>
    <xdr:ext cx="405111" cy="259045"/>
    <xdr:sp macro="" textlink="">
      <xdr:nvSpPr>
        <xdr:cNvPr id="85" name="n_1mainValue【道路】&#10;有形固定資産減価償却率">
          <a:extLst>
            <a:ext uri="{FF2B5EF4-FFF2-40B4-BE49-F238E27FC236}">
              <a16:creationId xmlns:a16="http://schemas.microsoft.com/office/drawing/2014/main" id="{6C6C39C7-4FC2-4627-8DA9-05995608C129}"/>
            </a:ext>
          </a:extLst>
        </xdr:cNvPr>
        <xdr:cNvSpPr txBox="1"/>
      </xdr:nvSpPr>
      <xdr:spPr>
        <a:xfrm>
          <a:off x="3582044" y="644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70121</xdr:rowOff>
    </xdr:from>
    <xdr:ext cx="405111" cy="259045"/>
    <xdr:sp macro="" textlink="">
      <xdr:nvSpPr>
        <xdr:cNvPr id="86" name="n_2mainValue【道路】&#10;有形固定資産減価償却率">
          <a:extLst>
            <a:ext uri="{FF2B5EF4-FFF2-40B4-BE49-F238E27FC236}">
              <a16:creationId xmlns:a16="http://schemas.microsoft.com/office/drawing/2014/main" id="{4D2D1215-7471-47CD-ACDF-3132F4850782}"/>
            </a:ext>
          </a:extLst>
        </xdr:cNvPr>
        <xdr:cNvSpPr txBox="1"/>
      </xdr:nvSpPr>
      <xdr:spPr>
        <a:xfrm>
          <a:off x="2705744" y="641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35831</xdr:rowOff>
    </xdr:from>
    <xdr:ext cx="405111" cy="259045"/>
    <xdr:sp macro="" textlink="">
      <xdr:nvSpPr>
        <xdr:cNvPr id="87" name="n_3mainValue【道路】&#10;有形固定資産減価償却率">
          <a:extLst>
            <a:ext uri="{FF2B5EF4-FFF2-40B4-BE49-F238E27FC236}">
              <a16:creationId xmlns:a16="http://schemas.microsoft.com/office/drawing/2014/main" id="{ACC173AB-C125-4ABC-A131-5EB990FE9A27}"/>
            </a:ext>
          </a:extLst>
        </xdr:cNvPr>
        <xdr:cNvSpPr txBox="1"/>
      </xdr:nvSpPr>
      <xdr:spPr>
        <a:xfrm>
          <a:off x="1816744" y="637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1541</xdr:rowOff>
    </xdr:from>
    <xdr:ext cx="405111" cy="259045"/>
    <xdr:sp macro="" textlink="">
      <xdr:nvSpPr>
        <xdr:cNvPr id="88" name="n_4mainValue【道路】&#10;有形固定資産減価償却率">
          <a:extLst>
            <a:ext uri="{FF2B5EF4-FFF2-40B4-BE49-F238E27FC236}">
              <a16:creationId xmlns:a16="http://schemas.microsoft.com/office/drawing/2014/main" id="{14D6BA4A-90A8-417E-867F-4ACCECEED230}"/>
            </a:ext>
          </a:extLst>
        </xdr:cNvPr>
        <xdr:cNvSpPr txBox="1"/>
      </xdr:nvSpPr>
      <xdr:spPr>
        <a:xfrm>
          <a:off x="927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13120161-7CE8-4CEB-B881-12C8CA7D24D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21256A9E-9651-4BCA-B45C-F6EC21611F9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C40DB6A-3608-4D63-9ACD-1D36D65401B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16558131-5852-4E4C-B84E-44CFC066ABB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D79476EA-1802-4763-9714-9BA3C23F738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019F709-A82B-418D-8497-6AF5E3CD2C8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E63D185-B93A-4865-8E76-37916B6FD11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3E6DC47-943E-41E1-9A54-D2507754083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D18F8B7C-12ED-441C-A7A5-B42EC0DC703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A5DCFFE-051F-42E1-A174-22D2A838627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21C96705-A0F4-4341-B995-8229F83A611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51C10B3-DF06-4798-A1CB-91601C43FA9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6E158CE3-7AD2-48F8-ADCB-27DD2E80E5C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F06D731D-A880-497C-A66F-7EE5EC3277B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50D95DDF-2653-4A6F-A1D9-A55D812FE12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C8874211-FC9D-4855-BAAF-523680916AD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9C34991E-09F9-43AB-9F9B-498BFE41A0C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3814A65-F842-4E20-A222-1C26CAA64FC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7A6DE1E4-08DE-417F-AB32-F2679533564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CE9751B3-BAC5-4BB4-899E-FE9B432C57D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F2886D75-6182-45AB-A168-58E28E56792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39E15D83-F786-48F1-8386-6C0F6EDE2D2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B632B16-21CD-47E3-8600-CA59FA239A0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a:extLst>
            <a:ext uri="{FF2B5EF4-FFF2-40B4-BE49-F238E27FC236}">
              <a16:creationId xmlns:a16="http://schemas.microsoft.com/office/drawing/2014/main" id="{53EA729E-476F-4D5F-837E-E52BD778C6B8}"/>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a:extLst>
            <a:ext uri="{FF2B5EF4-FFF2-40B4-BE49-F238E27FC236}">
              <a16:creationId xmlns:a16="http://schemas.microsoft.com/office/drawing/2014/main" id="{E7E759F4-37FE-429A-8FA5-3161DE190EB3}"/>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a:extLst>
            <a:ext uri="{FF2B5EF4-FFF2-40B4-BE49-F238E27FC236}">
              <a16:creationId xmlns:a16="http://schemas.microsoft.com/office/drawing/2014/main" id="{39DF77F5-EF0E-44D4-8BA0-2269A19AEFF3}"/>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a:extLst>
            <a:ext uri="{FF2B5EF4-FFF2-40B4-BE49-F238E27FC236}">
              <a16:creationId xmlns:a16="http://schemas.microsoft.com/office/drawing/2014/main" id="{CE427054-F878-4E41-A812-5EE2090E5BA2}"/>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a:extLst>
            <a:ext uri="{FF2B5EF4-FFF2-40B4-BE49-F238E27FC236}">
              <a16:creationId xmlns:a16="http://schemas.microsoft.com/office/drawing/2014/main" id="{D01DE0F8-FD76-4219-BF91-A4C4BD959E0B}"/>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7" name="【道路】&#10;一人当たり延長平均値テキスト">
          <a:extLst>
            <a:ext uri="{FF2B5EF4-FFF2-40B4-BE49-F238E27FC236}">
              <a16:creationId xmlns:a16="http://schemas.microsoft.com/office/drawing/2014/main" id="{CED0D221-DA68-42F5-B44A-FBF6A15A9328}"/>
            </a:ext>
          </a:extLst>
        </xdr:cNvPr>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a:extLst>
            <a:ext uri="{FF2B5EF4-FFF2-40B4-BE49-F238E27FC236}">
              <a16:creationId xmlns:a16="http://schemas.microsoft.com/office/drawing/2014/main" id="{6C234C00-F94F-4560-B685-0D2524FE95AF}"/>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a:extLst>
            <a:ext uri="{FF2B5EF4-FFF2-40B4-BE49-F238E27FC236}">
              <a16:creationId xmlns:a16="http://schemas.microsoft.com/office/drawing/2014/main" id="{2E6B6E35-9713-4D1A-AE41-C45AF4CA00E9}"/>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a:extLst>
            <a:ext uri="{FF2B5EF4-FFF2-40B4-BE49-F238E27FC236}">
              <a16:creationId xmlns:a16="http://schemas.microsoft.com/office/drawing/2014/main" id="{AEA8E645-8CF7-4076-B6E8-68A923E936B2}"/>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a:extLst>
            <a:ext uri="{FF2B5EF4-FFF2-40B4-BE49-F238E27FC236}">
              <a16:creationId xmlns:a16="http://schemas.microsoft.com/office/drawing/2014/main" id="{4C6A304E-A584-4B48-BB87-4C4EE986059D}"/>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a:extLst>
            <a:ext uri="{FF2B5EF4-FFF2-40B4-BE49-F238E27FC236}">
              <a16:creationId xmlns:a16="http://schemas.microsoft.com/office/drawing/2014/main" id="{BDE22D42-B800-4B9D-A305-FB5265641F0C}"/>
            </a:ext>
          </a:extLst>
        </xdr:cNvPr>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C30C481-214E-40D2-910A-96367A6E947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600D5D9-88EF-49AC-84DC-E00C5C881A8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16FFF11-2824-4F5E-ACE8-2B957F7D682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4BC0DD6-8F03-4DF6-A833-4A42754472D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9A6EEFC-04EE-4297-A7C7-D65678BC71C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148692</xdr:rowOff>
    </xdr:from>
    <xdr:to>
      <xdr:col>55</xdr:col>
      <xdr:colOff>50800</xdr:colOff>
      <xdr:row>38</xdr:row>
      <xdr:rowOff>78842</xdr:rowOff>
    </xdr:to>
    <xdr:sp macro="" textlink="">
      <xdr:nvSpPr>
        <xdr:cNvPr id="128" name="楕円 127">
          <a:extLst>
            <a:ext uri="{FF2B5EF4-FFF2-40B4-BE49-F238E27FC236}">
              <a16:creationId xmlns:a16="http://schemas.microsoft.com/office/drawing/2014/main" id="{EA2423D0-ADC4-41BC-B1E5-208C7852E844}"/>
            </a:ext>
          </a:extLst>
        </xdr:cNvPr>
        <xdr:cNvSpPr/>
      </xdr:nvSpPr>
      <xdr:spPr>
        <a:xfrm>
          <a:off x="10426700" y="64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119</xdr:rowOff>
    </xdr:from>
    <xdr:ext cx="534377" cy="259045"/>
    <xdr:sp macro="" textlink="">
      <xdr:nvSpPr>
        <xdr:cNvPr id="129" name="【道路】&#10;一人当たり延長該当値テキスト">
          <a:extLst>
            <a:ext uri="{FF2B5EF4-FFF2-40B4-BE49-F238E27FC236}">
              <a16:creationId xmlns:a16="http://schemas.microsoft.com/office/drawing/2014/main" id="{23CBBFB6-89E5-496E-9CFE-5B97625CAAFE}"/>
            </a:ext>
          </a:extLst>
        </xdr:cNvPr>
        <xdr:cNvSpPr txBox="1"/>
      </xdr:nvSpPr>
      <xdr:spPr>
        <a:xfrm>
          <a:off x="10515600" y="63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158598</xdr:rowOff>
    </xdr:from>
    <xdr:to>
      <xdr:col>50</xdr:col>
      <xdr:colOff>165100</xdr:colOff>
      <xdr:row>38</xdr:row>
      <xdr:rowOff>88748</xdr:rowOff>
    </xdr:to>
    <xdr:sp macro="" textlink="">
      <xdr:nvSpPr>
        <xdr:cNvPr id="130" name="楕円 129">
          <a:extLst>
            <a:ext uri="{FF2B5EF4-FFF2-40B4-BE49-F238E27FC236}">
              <a16:creationId xmlns:a16="http://schemas.microsoft.com/office/drawing/2014/main" id="{B1D28C44-8A5E-4685-B64B-79FAD5E05432}"/>
            </a:ext>
          </a:extLst>
        </xdr:cNvPr>
        <xdr:cNvSpPr/>
      </xdr:nvSpPr>
      <xdr:spPr>
        <a:xfrm>
          <a:off x="9588500" y="65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28042</xdr:rowOff>
    </xdr:from>
    <xdr:to>
      <xdr:col>55</xdr:col>
      <xdr:colOff>0</xdr:colOff>
      <xdr:row>38</xdr:row>
      <xdr:rowOff>37947</xdr:rowOff>
    </xdr:to>
    <xdr:cxnSp macro="">
      <xdr:nvCxnSpPr>
        <xdr:cNvPr id="131" name="直線コネクタ 130">
          <a:extLst>
            <a:ext uri="{FF2B5EF4-FFF2-40B4-BE49-F238E27FC236}">
              <a16:creationId xmlns:a16="http://schemas.microsoft.com/office/drawing/2014/main" id="{61E674F0-5FFD-471F-9C28-FA4F1AB0178F}"/>
            </a:ext>
          </a:extLst>
        </xdr:cNvPr>
        <xdr:cNvCxnSpPr/>
      </xdr:nvCxnSpPr>
      <xdr:spPr>
        <a:xfrm flipV="1">
          <a:off x="9639300" y="6543142"/>
          <a:ext cx="8382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168389</xdr:rowOff>
    </xdr:from>
    <xdr:to>
      <xdr:col>46</xdr:col>
      <xdr:colOff>38100</xdr:colOff>
      <xdr:row>38</xdr:row>
      <xdr:rowOff>98539</xdr:rowOff>
    </xdr:to>
    <xdr:sp macro="" textlink="">
      <xdr:nvSpPr>
        <xdr:cNvPr id="132" name="楕円 131">
          <a:extLst>
            <a:ext uri="{FF2B5EF4-FFF2-40B4-BE49-F238E27FC236}">
              <a16:creationId xmlns:a16="http://schemas.microsoft.com/office/drawing/2014/main" id="{9B1C2954-4C63-4B50-8F48-AC1D485CBA06}"/>
            </a:ext>
          </a:extLst>
        </xdr:cNvPr>
        <xdr:cNvSpPr/>
      </xdr:nvSpPr>
      <xdr:spPr>
        <a:xfrm>
          <a:off x="8699500" y="651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37947</xdr:rowOff>
    </xdr:from>
    <xdr:to>
      <xdr:col>50</xdr:col>
      <xdr:colOff>114300</xdr:colOff>
      <xdr:row>38</xdr:row>
      <xdr:rowOff>47739</xdr:rowOff>
    </xdr:to>
    <xdr:cxnSp macro="">
      <xdr:nvCxnSpPr>
        <xdr:cNvPr id="133" name="直線コネクタ 132">
          <a:extLst>
            <a:ext uri="{FF2B5EF4-FFF2-40B4-BE49-F238E27FC236}">
              <a16:creationId xmlns:a16="http://schemas.microsoft.com/office/drawing/2014/main" id="{A079A32A-31E9-4B5A-A16B-38C7D36467AC}"/>
            </a:ext>
          </a:extLst>
        </xdr:cNvPr>
        <xdr:cNvCxnSpPr/>
      </xdr:nvCxnSpPr>
      <xdr:spPr>
        <a:xfrm flipV="1">
          <a:off x="8750300" y="6553047"/>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129851</xdr:rowOff>
    </xdr:from>
    <xdr:to>
      <xdr:col>41</xdr:col>
      <xdr:colOff>101600</xdr:colOff>
      <xdr:row>39</xdr:row>
      <xdr:rowOff>60001</xdr:rowOff>
    </xdr:to>
    <xdr:sp macro="" textlink="">
      <xdr:nvSpPr>
        <xdr:cNvPr id="134" name="楕円 133">
          <a:extLst>
            <a:ext uri="{FF2B5EF4-FFF2-40B4-BE49-F238E27FC236}">
              <a16:creationId xmlns:a16="http://schemas.microsoft.com/office/drawing/2014/main" id="{5EBA9FF0-C2D2-4900-8989-D795819CD01A}"/>
            </a:ext>
          </a:extLst>
        </xdr:cNvPr>
        <xdr:cNvSpPr/>
      </xdr:nvSpPr>
      <xdr:spPr>
        <a:xfrm>
          <a:off x="7810500" y="664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47739</xdr:rowOff>
    </xdr:from>
    <xdr:to>
      <xdr:col>45</xdr:col>
      <xdr:colOff>177800</xdr:colOff>
      <xdr:row>39</xdr:row>
      <xdr:rowOff>9201</xdr:rowOff>
    </xdr:to>
    <xdr:cxnSp macro="">
      <xdr:nvCxnSpPr>
        <xdr:cNvPr id="135" name="直線コネクタ 134">
          <a:extLst>
            <a:ext uri="{FF2B5EF4-FFF2-40B4-BE49-F238E27FC236}">
              <a16:creationId xmlns:a16="http://schemas.microsoft.com/office/drawing/2014/main" id="{578D5C07-F4C2-426A-8823-7B033F5B2BF9}"/>
            </a:ext>
          </a:extLst>
        </xdr:cNvPr>
        <xdr:cNvCxnSpPr/>
      </xdr:nvCxnSpPr>
      <xdr:spPr>
        <a:xfrm flipV="1">
          <a:off x="7861300" y="6562839"/>
          <a:ext cx="889000" cy="13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16313</xdr:rowOff>
    </xdr:from>
    <xdr:to>
      <xdr:col>36</xdr:col>
      <xdr:colOff>165100</xdr:colOff>
      <xdr:row>38</xdr:row>
      <xdr:rowOff>117913</xdr:rowOff>
    </xdr:to>
    <xdr:sp macro="" textlink="">
      <xdr:nvSpPr>
        <xdr:cNvPr id="136" name="楕円 135">
          <a:extLst>
            <a:ext uri="{FF2B5EF4-FFF2-40B4-BE49-F238E27FC236}">
              <a16:creationId xmlns:a16="http://schemas.microsoft.com/office/drawing/2014/main" id="{F571D040-F5FA-4F03-85D8-2606765EC23D}"/>
            </a:ext>
          </a:extLst>
        </xdr:cNvPr>
        <xdr:cNvSpPr/>
      </xdr:nvSpPr>
      <xdr:spPr>
        <a:xfrm>
          <a:off x="6921500" y="65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67113</xdr:rowOff>
    </xdr:from>
    <xdr:to>
      <xdr:col>41</xdr:col>
      <xdr:colOff>50800</xdr:colOff>
      <xdr:row>39</xdr:row>
      <xdr:rowOff>9201</xdr:rowOff>
    </xdr:to>
    <xdr:cxnSp macro="">
      <xdr:nvCxnSpPr>
        <xdr:cNvPr id="137" name="直線コネクタ 136">
          <a:extLst>
            <a:ext uri="{FF2B5EF4-FFF2-40B4-BE49-F238E27FC236}">
              <a16:creationId xmlns:a16="http://schemas.microsoft.com/office/drawing/2014/main" id="{AFE1D8D1-CA86-4EAE-8461-E1E191CFAF8D}"/>
            </a:ext>
          </a:extLst>
        </xdr:cNvPr>
        <xdr:cNvCxnSpPr/>
      </xdr:nvCxnSpPr>
      <xdr:spPr>
        <a:xfrm>
          <a:off x="6972300" y="6582213"/>
          <a:ext cx="889000" cy="1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8" name="n_1aveValue【道路】&#10;一人当たり延長">
          <a:extLst>
            <a:ext uri="{FF2B5EF4-FFF2-40B4-BE49-F238E27FC236}">
              <a16:creationId xmlns:a16="http://schemas.microsoft.com/office/drawing/2014/main" id="{64B47CCC-ADF7-4FB6-955A-6EB8E2EFAF25}"/>
            </a:ext>
          </a:extLst>
        </xdr:cNvPr>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39" name="n_2aveValue【道路】&#10;一人当たり延長">
          <a:extLst>
            <a:ext uri="{FF2B5EF4-FFF2-40B4-BE49-F238E27FC236}">
              <a16:creationId xmlns:a16="http://schemas.microsoft.com/office/drawing/2014/main" id="{53A4901A-06FB-468B-BE60-64424613B611}"/>
            </a:ext>
          </a:extLst>
        </xdr:cNvPr>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40" name="n_3aveValue【道路】&#10;一人当たり延長">
          <a:extLst>
            <a:ext uri="{FF2B5EF4-FFF2-40B4-BE49-F238E27FC236}">
              <a16:creationId xmlns:a16="http://schemas.microsoft.com/office/drawing/2014/main" id="{3B5F70F9-B623-492E-9AD3-1194A8C5D393}"/>
            </a:ext>
          </a:extLst>
        </xdr:cNvPr>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169162</xdr:rowOff>
    </xdr:from>
    <xdr:ext cx="534377" cy="259045"/>
    <xdr:sp macro="" textlink="">
      <xdr:nvSpPr>
        <xdr:cNvPr id="141" name="n_4aveValue【道路】&#10;一人当たり延長">
          <a:extLst>
            <a:ext uri="{FF2B5EF4-FFF2-40B4-BE49-F238E27FC236}">
              <a16:creationId xmlns:a16="http://schemas.microsoft.com/office/drawing/2014/main" id="{053CF0E5-179D-48CD-971F-D34050507245}"/>
            </a:ext>
          </a:extLst>
        </xdr:cNvPr>
        <xdr:cNvSpPr txBox="1"/>
      </xdr:nvSpPr>
      <xdr:spPr>
        <a:xfrm>
          <a:off x="6705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105275</xdr:rowOff>
    </xdr:from>
    <xdr:ext cx="534377" cy="259045"/>
    <xdr:sp macro="" textlink="">
      <xdr:nvSpPr>
        <xdr:cNvPr id="142" name="n_1mainValue【道路】&#10;一人当たり延長">
          <a:extLst>
            <a:ext uri="{FF2B5EF4-FFF2-40B4-BE49-F238E27FC236}">
              <a16:creationId xmlns:a16="http://schemas.microsoft.com/office/drawing/2014/main" id="{213A20FD-4A00-4D5A-B18D-717B85155821}"/>
            </a:ext>
          </a:extLst>
        </xdr:cNvPr>
        <xdr:cNvSpPr txBox="1"/>
      </xdr:nvSpPr>
      <xdr:spPr>
        <a:xfrm>
          <a:off x="9359411" y="62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115066</xdr:rowOff>
    </xdr:from>
    <xdr:ext cx="534377" cy="259045"/>
    <xdr:sp macro="" textlink="">
      <xdr:nvSpPr>
        <xdr:cNvPr id="143" name="n_2mainValue【道路】&#10;一人当たり延長">
          <a:extLst>
            <a:ext uri="{FF2B5EF4-FFF2-40B4-BE49-F238E27FC236}">
              <a16:creationId xmlns:a16="http://schemas.microsoft.com/office/drawing/2014/main" id="{E1ED16B8-DCCB-4712-A1EE-944B8CB2B4E9}"/>
            </a:ext>
          </a:extLst>
        </xdr:cNvPr>
        <xdr:cNvSpPr txBox="1"/>
      </xdr:nvSpPr>
      <xdr:spPr>
        <a:xfrm>
          <a:off x="8483111" y="62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76528</xdr:rowOff>
    </xdr:from>
    <xdr:ext cx="534377" cy="259045"/>
    <xdr:sp macro="" textlink="">
      <xdr:nvSpPr>
        <xdr:cNvPr id="144" name="n_3mainValue【道路】&#10;一人当たり延長">
          <a:extLst>
            <a:ext uri="{FF2B5EF4-FFF2-40B4-BE49-F238E27FC236}">
              <a16:creationId xmlns:a16="http://schemas.microsoft.com/office/drawing/2014/main" id="{A2261E06-34B8-441C-AFF5-A3B0851D1527}"/>
            </a:ext>
          </a:extLst>
        </xdr:cNvPr>
        <xdr:cNvSpPr txBox="1"/>
      </xdr:nvSpPr>
      <xdr:spPr>
        <a:xfrm>
          <a:off x="7594111" y="642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134440</xdr:rowOff>
    </xdr:from>
    <xdr:ext cx="534377" cy="259045"/>
    <xdr:sp macro="" textlink="">
      <xdr:nvSpPr>
        <xdr:cNvPr id="145" name="n_4mainValue【道路】&#10;一人当たり延長">
          <a:extLst>
            <a:ext uri="{FF2B5EF4-FFF2-40B4-BE49-F238E27FC236}">
              <a16:creationId xmlns:a16="http://schemas.microsoft.com/office/drawing/2014/main" id="{F001E844-4D2F-4F5C-8D43-6D953FE33672}"/>
            </a:ext>
          </a:extLst>
        </xdr:cNvPr>
        <xdr:cNvSpPr txBox="1"/>
      </xdr:nvSpPr>
      <xdr:spPr>
        <a:xfrm>
          <a:off x="6705111" y="63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33500977-8490-4FC9-A06D-6964E934206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553D1BAD-85B0-444A-B393-DE7AAD19CD1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D3B88B92-9606-470F-A6D1-933CC092F76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DF81392-E946-4E68-8C81-E9D5D9104EA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2EE1B98-C8EA-4B96-9F12-A25D385A0DF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5B9D23DD-7B8A-4807-9126-91A9CA491EB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577F9D43-991B-4793-B0CC-57B42A16705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118EED26-87E8-4585-BA49-52794E30F84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3BD96926-BB86-4E5E-A851-32BA6D2C0E8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F3170F6-0A5C-44EF-B30E-CCD643A33DD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E0CE2708-B845-4D9E-A173-015CC4A715D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3FEEDC54-62E8-4A98-B89B-F4AE5D81A04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163C18B0-E206-43E1-826B-5B6447676DC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BA8E933B-9E13-4D6E-A70D-19BE7052F04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C49A7D35-632C-4DC5-82C3-56504B95435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B5B6F97E-E61E-4040-B73D-BC2E20BAC69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738EF88B-7384-40AC-883C-EE4F21FAB01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ED68DE34-0E2F-4D5A-A0E9-0B55E3B997C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D8CE38FB-C487-446B-A052-6FB280B7F1B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1AA9C3D0-96F3-4E2C-AEAC-69641D6EE41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DEF06880-0DD9-4E6A-98D6-5C1E0AF3F5A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11F03805-2471-46CD-A068-12C78E22C9A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5D58F27C-F501-47DB-BFB1-68E50DCCDDD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5F614B-A512-4FD3-9DF8-B0BC5BA8DFA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a:extLst>
            <a:ext uri="{FF2B5EF4-FFF2-40B4-BE49-F238E27FC236}">
              <a16:creationId xmlns:a16="http://schemas.microsoft.com/office/drawing/2014/main" id="{C35A6B41-1320-46FA-B365-CE93785FDF18}"/>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B2037219-D59A-4955-BEF2-8E18810EB557}"/>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a:extLst>
            <a:ext uri="{FF2B5EF4-FFF2-40B4-BE49-F238E27FC236}">
              <a16:creationId xmlns:a16="http://schemas.microsoft.com/office/drawing/2014/main" id="{45B260AD-23EB-4350-9CB3-6894D0AA7CD7}"/>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3BA32542-F200-47AD-A726-897CDE8B9092}"/>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a:extLst>
            <a:ext uri="{FF2B5EF4-FFF2-40B4-BE49-F238E27FC236}">
              <a16:creationId xmlns:a16="http://schemas.microsoft.com/office/drawing/2014/main" id="{CE7A2AD8-9D53-4771-B066-502150EC992B}"/>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B983DEBB-DB27-430F-B5A6-4C9E900819AC}"/>
            </a:ext>
          </a:extLst>
        </xdr:cNvPr>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a:extLst>
            <a:ext uri="{FF2B5EF4-FFF2-40B4-BE49-F238E27FC236}">
              <a16:creationId xmlns:a16="http://schemas.microsoft.com/office/drawing/2014/main" id="{A679EBDB-7C24-4E48-B4EC-A51DBE9FBE7E}"/>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a:extLst>
            <a:ext uri="{FF2B5EF4-FFF2-40B4-BE49-F238E27FC236}">
              <a16:creationId xmlns:a16="http://schemas.microsoft.com/office/drawing/2014/main" id="{9FE0C8B5-E4E4-4D07-BDBF-7BA8124417D7}"/>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a:extLst>
            <a:ext uri="{FF2B5EF4-FFF2-40B4-BE49-F238E27FC236}">
              <a16:creationId xmlns:a16="http://schemas.microsoft.com/office/drawing/2014/main" id="{DE3D407C-E441-44A8-8A62-3B2C40DF5BCB}"/>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a:extLst>
            <a:ext uri="{FF2B5EF4-FFF2-40B4-BE49-F238E27FC236}">
              <a16:creationId xmlns:a16="http://schemas.microsoft.com/office/drawing/2014/main" id="{2947E9A4-9540-4D78-BF64-A6CD2FE2EDD4}"/>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a:extLst>
            <a:ext uri="{FF2B5EF4-FFF2-40B4-BE49-F238E27FC236}">
              <a16:creationId xmlns:a16="http://schemas.microsoft.com/office/drawing/2014/main" id="{70E3666F-B5B6-4F01-B286-5FD922AACF5A}"/>
            </a:ext>
          </a:extLst>
        </xdr:cNvPr>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033F3FE-0959-4BD4-B2B2-ABB48832FD5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A4A8E28-F705-4429-87D8-D6F8691DF60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FD65EB0-F9BE-4E59-B883-145B945A98F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E3A41F2-F02F-4582-ABE9-3497A5B22D2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D6846E5-5659-4630-97D6-2FC6774AB59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86" name="楕円 185">
          <a:extLst>
            <a:ext uri="{FF2B5EF4-FFF2-40B4-BE49-F238E27FC236}">
              <a16:creationId xmlns:a16="http://schemas.microsoft.com/office/drawing/2014/main" id="{C781F0AA-27B8-420F-8CAA-EA28AF602136}"/>
            </a:ext>
          </a:extLst>
        </xdr:cNvPr>
        <xdr:cNvSpPr/>
      </xdr:nvSpPr>
      <xdr:spPr>
        <a:xfrm>
          <a:off x="4584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128287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99550EEB-6662-4E62-91E2-B90DB6897D58}"/>
            </a:ext>
          </a:extLst>
        </xdr:cNvPr>
        <xdr:cNvSpPr txBox="1"/>
      </xdr:nvSpPr>
      <xdr:spPr>
        <a:xfrm>
          <a:off x="4673600"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80645</xdr:rowOff>
    </xdr:from>
    <xdr:to>
      <xdr:col>20</xdr:col>
      <xdr:colOff>38100</xdr:colOff>
      <xdr:row>60</xdr:row>
      <xdr:rowOff>10795</xdr:rowOff>
    </xdr:to>
    <xdr:sp macro="" textlink="">
      <xdr:nvSpPr>
        <xdr:cNvPr id="188" name="楕円 187">
          <a:extLst>
            <a:ext uri="{FF2B5EF4-FFF2-40B4-BE49-F238E27FC236}">
              <a16:creationId xmlns:a16="http://schemas.microsoft.com/office/drawing/2014/main" id="{52AD5A6D-C3C8-42DD-A682-D86946BF8E74}"/>
            </a:ext>
          </a:extLst>
        </xdr:cNvPr>
        <xdr:cNvSpPr/>
      </xdr:nvSpPr>
      <xdr:spPr>
        <a:xfrm>
          <a:off x="3746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131445</xdr:rowOff>
    </xdr:from>
    <xdr:to>
      <xdr:col>24</xdr:col>
      <xdr:colOff>63500</xdr:colOff>
      <xdr:row>59</xdr:row>
      <xdr:rowOff>156210</xdr:rowOff>
    </xdr:to>
    <xdr:cxnSp macro="">
      <xdr:nvCxnSpPr>
        <xdr:cNvPr id="189" name="直線コネクタ 188">
          <a:extLst>
            <a:ext uri="{FF2B5EF4-FFF2-40B4-BE49-F238E27FC236}">
              <a16:creationId xmlns:a16="http://schemas.microsoft.com/office/drawing/2014/main" id="{5BE6A079-E72E-44CD-A31F-7C6200D6D0CD}"/>
            </a:ext>
          </a:extLst>
        </xdr:cNvPr>
        <xdr:cNvCxnSpPr/>
      </xdr:nvCxnSpPr>
      <xdr:spPr>
        <a:xfrm>
          <a:off x="3797300" y="1024699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53975</xdr:rowOff>
    </xdr:from>
    <xdr:to>
      <xdr:col>15</xdr:col>
      <xdr:colOff>101600</xdr:colOff>
      <xdr:row>59</xdr:row>
      <xdr:rowOff>155575</xdr:rowOff>
    </xdr:to>
    <xdr:sp macro="" textlink="">
      <xdr:nvSpPr>
        <xdr:cNvPr id="190" name="楕円 189">
          <a:extLst>
            <a:ext uri="{FF2B5EF4-FFF2-40B4-BE49-F238E27FC236}">
              <a16:creationId xmlns:a16="http://schemas.microsoft.com/office/drawing/2014/main" id="{767E1848-79AC-465B-A670-E5B441E72CCD}"/>
            </a:ext>
          </a:extLst>
        </xdr:cNvPr>
        <xdr:cNvSpPr/>
      </xdr:nvSpPr>
      <xdr:spPr>
        <a:xfrm>
          <a:off x="2857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104775</xdr:rowOff>
    </xdr:from>
    <xdr:to>
      <xdr:col>19</xdr:col>
      <xdr:colOff>177800</xdr:colOff>
      <xdr:row>59</xdr:row>
      <xdr:rowOff>131445</xdr:rowOff>
    </xdr:to>
    <xdr:cxnSp macro="">
      <xdr:nvCxnSpPr>
        <xdr:cNvPr id="191" name="直線コネクタ 190">
          <a:extLst>
            <a:ext uri="{FF2B5EF4-FFF2-40B4-BE49-F238E27FC236}">
              <a16:creationId xmlns:a16="http://schemas.microsoft.com/office/drawing/2014/main" id="{934C1732-8D59-4AE8-AC5E-0E7A9B6D3B12}"/>
            </a:ext>
          </a:extLst>
        </xdr:cNvPr>
        <xdr:cNvCxnSpPr/>
      </xdr:nvCxnSpPr>
      <xdr:spPr>
        <a:xfrm>
          <a:off x="2908300" y="102203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36830</xdr:rowOff>
    </xdr:from>
    <xdr:to>
      <xdr:col>10</xdr:col>
      <xdr:colOff>165100</xdr:colOff>
      <xdr:row>59</xdr:row>
      <xdr:rowOff>138430</xdr:rowOff>
    </xdr:to>
    <xdr:sp macro="" textlink="">
      <xdr:nvSpPr>
        <xdr:cNvPr id="192" name="楕円 191">
          <a:extLst>
            <a:ext uri="{FF2B5EF4-FFF2-40B4-BE49-F238E27FC236}">
              <a16:creationId xmlns:a16="http://schemas.microsoft.com/office/drawing/2014/main" id="{C415249C-67F3-4C59-8257-A0F2F21E8F38}"/>
            </a:ext>
          </a:extLst>
        </xdr:cNvPr>
        <xdr:cNvSpPr/>
      </xdr:nvSpPr>
      <xdr:spPr>
        <a:xfrm>
          <a:off x="1968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87630</xdr:rowOff>
    </xdr:from>
    <xdr:to>
      <xdr:col>15</xdr:col>
      <xdr:colOff>50800</xdr:colOff>
      <xdr:row>59</xdr:row>
      <xdr:rowOff>104775</xdr:rowOff>
    </xdr:to>
    <xdr:cxnSp macro="">
      <xdr:nvCxnSpPr>
        <xdr:cNvPr id="193" name="直線コネクタ 192">
          <a:extLst>
            <a:ext uri="{FF2B5EF4-FFF2-40B4-BE49-F238E27FC236}">
              <a16:creationId xmlns:a16="http://schemas.microsoft.com/office/drawing/2014/main" id="{9DAE6E64-90FE-4426-9B83-58D10420A845}"/>
            </a:ext>
          </a:extLst>
        </xdr:cNvPr>
        <xdr:cNvCxnSpPr/>
      </xdr:nvCxnSpPr>
      <xdr:spPr>
        <a:xfrm>
          <a:off x="2019300" y="102031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21590</xdr:rowOff>
    </xdr:from>
    <xdr:to>
      <xdr:col>6</xdr:col>
      <xdr:colOff>38100</xdr:colOff>
      <xdr:row>59</xdr:row>
      <xdr:rowOff>123190</xdr:rowOff>
    </xdr:to>
    <xdr:sp macro="" textlink="">
      <xdr:nvSpPr>
        <xdr:cNvPr id="194" name="楕円 193">
          <a:extLst>
            <a:ext uri="{FF2B5EF4-FFF2-40B4-BE49-F238E27FC236}">
              <a16:creationId xmlns:a16="http://schemas.microsoft.com/office/drawing/2014/main" id="{CA382C61-1117-48F5-A010-162EDF836544}"/>
            </a:ext>
          </a:extLst>
        </xdr:cNvPr>
        <xdr:cNvSpPr/>
      </xdr:nvSpPr>
      <xdr:spPr>
        <a:xfrm>
          <a:off x="1079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72390</xdr:rowOff>
    </xdr:from>
    <xdr:to>
      <xdr:col>10</xdr:col>
      <xdr:colOff>114300</xdr:colOff>
      <xdr:row>59</xdr:row>
      <xdr:rowOff>87630</xdr:rowOff>
    </xdr:to>
    <xdr:cxnSp macro="">
      <xdr:nvCxnSpPr>
        <xdr:cNvPr id="195" name="直線コネクタ 194">
          <a:extLst>
            <a:ext uri="{FF2B5EF4-FFF2-40B4-BE49-F238E27FC236}">
              <a16:creationId xmlns:a16="http://schemas.microsoft.com/office/drawing/2014/main" id="{EB75F94A-7285-4BD8-81F1-A7DE3C411BCC}"/>
            </a:ext>
          </a:extLst>
        </xdr:cNvPr>
        <xdr:cNvCxnSpPr/>
      </xdr:nvCxnSpPr>
      <xdr:spPr>
        <a:xfrm>
          <a:off x="1130300" y="10187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20BE4E8E-CF05-491A-B794-E4782C96B7DD}"/>
            </a:ext>
          </a:extLst>
        </xdr:cNvPr>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B392B92-6FCE-4469-B4F4-0D7C30FED3C2}"/>
            </a:ext>
          </a:extLst>
        </xdr:cNvPr>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7257F676-2004-4719-8874-B09F6E4EAD19}"/>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58696C3C-B036-49B3-90BE-20486C01FD3D}"/>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27322</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2C152567-32E6-48E1-BEE0-CA7331E56233}"/>
            </a:ext>
          </a:extLst>
        </xdr:cNvPr>
        <xdr:cNvSpPr txBox="1"/>
      </xdr:nvSpPr>
      <xdr:spPr>
        <a:xfrm>
          <a:off x="3582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F6CC42C0-D518-43CA-AA6C-10C48CF587A6}"/>
            </a:ext>
          </a:extLst>
        </xdr:cNvPr>
        <xdr:cNvSpPr txBox="1"/>
      </xdr:nvSpPr>
      <xdr:spPr>
        <a:xfrm>
          <a:off x="2705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154957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40D7EDD3-04B3-468D-AF1C-B07D9A92B342}"/>
            </a:ext>
          </a:extLst>
        </xdr:cNvPr>
        <xdr:cNvSpPr txBox="1"/>
      </xdr:nvSpPr>
      <xdr:spPr>
        <a:xfrm>
          <a:off x="1816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114317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3B05BFA-FC29-4867-8105-A260FE1074F2}"/>
            </a:ext>
          </a:extLst>
        </xdr:cNvPr>
        <xdr:cNvSpPr txBox="1"/>
      </xdr:nvSpPr>
      <xdr:spPr>
        <a:xfrm>
          <a:off x="927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6AAAB2F9-BD78-49CE-8EE6-F50E5EB5AE8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3BD6387E-BD14-4E35-8A62-4C8D91E9C16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546396C7-C5F4-4947-80D2-CBD799A3966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9E052EDE-1A25-40C5-9A30-B5656127846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6B97ACE4-DCC7-4FA2-B6EA-7B64A5B269E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E650748F-0DE8-4FCF-8D58-6E471D672E9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B1E6C104-24DF-40DB-8934-6659E568BA2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93D686AA-6EFE-404A-A303-C9B24DAD3FC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DA885633-73DE-4C0D-B101-92C6009F0D8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599048F8-9CEC-48B1-91B7-114DA960C99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A9EC5852-7EBE-469F-A334-C66C5635CB7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CEF649D4-148D-4B5C-A307-942E9B3BAF9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6B0744EE-AA79-4EDF-A157-5A743F38CBF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739BEA92-634E-472A-A708-15270F11BB6D}"/>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188FBB0F-ECFE-403F-8259-D76067D537A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id="{4E9BC193-443E-4A5D-B626-BC3A711A0273}"/>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7AEBBA53-8662-4878-843A-D6E5F9A5301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id="{28039FCF-2220-4566-8179-B3064337FC46}"/>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B64C6ED3-4539-4F89-98D7-D0F3C09E92F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332C2A50-B3DC-49CB-9467-10E7ADB1C21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F63CE9D3-3FAD-4E47-84D5-130A16EA058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a:extLst>
            <a:ext uri="{FF2B5EF4-FFF2-40B4-BE49-F238E27FC236}">
              <a16:creationId xmlns:a16="http://schemas.microsoft.com/office/drawing/2014/main" id="{587E6C2B-383E-4280-B758-EB6CC52F4977}"/>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BB49846B-B547-4792-B134-806FE3940C4E}"/>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a:extLst>
            <a:ext uri="{FF2B5EF4-FFF2-40B4-BE49-F238E27FC236}">
              <a16:creationId xmlns:a16="http://schemas.microsoft.com/office/drawing/2014/main" id="{AD01CA4E-8B1C-4BD8-ADE5-D5B43036633B}"/>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2BD5777B-677B-43BB-A986-28E4B1BC02AA}"/>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a:extLst>
            <a:ext uri="{FF2B5EF4-FFF2-40B4-BE49-F238E27FC236}">
              <a16:creationId xmlns:a16="http://schemas.microsoft.com/office/drawing/2014/main" id="{6C94466C-17A3-4A43-B91B-317FA70B7897}"/>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2EC5E51E-8F9B-47FE-A665-83FED9F4BAD8}"/>
            </a:ext>
          </a:extLst>
        </xdr:cNvPr>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a:extLst>
            <a:ext uri="{FF2B5EF4-FFF2-40B4-BE49-F238E27FC236}">
              <a16:creationId xmlns:a16="http://schemas.microsoft.com/office/drawing/2014/main" id="{39839CFF-9127-4AB4-928C-6BA98B534BDC}"/>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a:extLst>
            <a:ext uri="{FF2B5EF4-FFF2-40B4-BE49-F238E27FC236}">
              <a16:creationId xmlns:a16="http://schemas.microsoft.com/office/drawing/2014/main" id="{DDD6914C-E48E-48C7-8449-B35A3EC1D622}"/>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a:extLst>
            <a:ext uri="{FF2B5EF4-FFF2-40B4-BE49-F238E27FC236}">
              <a16:creationId xmlns:a16="http://schemas.microsoft.com/office/drawing/2014/main" id="{74E7F151-3F4F-4E63-A82F-379FCCA98D8E}"/>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a:extLst>
            <a:ext uri="{FF2B5EF4-FFF2-40B4-BE49-F238E27FC236}">
              <a16:creationId xmlns:a16="http://schemas.microsoft.com/office/drawing/2014/main" id="{FC0894A2-5E25-4E83-A41D-78D7605690D8}"/>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a:extLst>
            <a:ext uri="{FF2B5EF4-FFF2-40B4-BE49-F238E27FC236}">
              <a16:creationId xmlns:a16="http://schemas.microsoft.com/office/drawing/2014/main" id="{3568B810-40A2-457C-8020-E95D7EECFF3A}"/>
            </a:ext>
          </a:extLst>
        </xdr:cNvPr>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FF0CD538-5A0B-4500-8851-6ADD57BD12C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781B85AC-83E1-4083-A259-49BF2710373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980E442A-52DD-4CB0-B9D4-89C02F1EF4E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CBCAD7D-ADC2-4007-847F-BDDCC4538B1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DB8ED2C-4604-4C18-AD17-DF94D12334F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138430</xdr:rowOff>
    </xdr:from>
    <xdr:to>
      <xdr:col>55</xdr:col>
      <xdr:colOff>50800</xdr:colOff>
      <xdr:row>56</xdr:row>
      <xdr:rowOff>68580</xdr:rowOff>
    </xdr:to>
    <xdr:sp macro="" textlink="">
      <xdr:nvSpPr>
        <xdr:cNvPr id="241" name="楕円 240">
          <a:extLst>
            <a:ext uri="{FF2B5EF4-FFF2-40B4-BE49-F238E27FC236}">
              <a16:creationId xmlns:a16="http://schemas.microsoft.com/office/drawing/2014/main" id="{3E00B75B-C37C-4BEC-A861-C5D5D1E0B0EC}"/>
            </a:ext>
          </a:extLst>
        </xdr:cNvPr>
        <xdr:cNvSpPr/>
      </xdr:nvSpPr>
      <xdr:spPr>
        <a:xfrm>
          <a:off x="10426700" y="956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91457</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D7469107-BF73-4158-88C9-0F63A139BDA8}"/>
            </a:ext>
          </a:extLst>
        </xdr:cNvPr>
        <xdr:cNvSpPr txBox="1"/>
      </xdr:nvSpPr>
      <xdr:spPr>
        <a:xfrm>
          <a:off x="10515600" y="952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159714</xdr:rowOff>
    </xdr:from>
    <xdr:to>
      <xdr:col>50</xdr:col>
      <xdr:colOff>165100</xdr:colOff>
      <xdr:row>56</xdr:row>
      <xdr:rowOff>89864</xdr:rowOff>
    </xdr:to>
    <xdr:sp macro="" textlink="">
      <xdr:nvSpPr>
        <xdr:cNvPr id="243" name="楕円 242">
          <a:extLst>
            <a:ext uri="{FF2B5EF4-FFF2-40B4-BE49-F238E27FC236}">
              <a16:creationId xmlns:a16="http://schemas.microsoft.com/office/drawing/2014/main" id="{90C9BC9E-905F-47F7-8205-BF42530D4B4F}"/>
            </a:ext>
          </a:extLst>
        </xdr:cNvPr>
        <xdr:cNvSpPr/>
      </xdr:nvSpPr>
      <xdr:spPr>
        <a:xfrm>
          <a:off x="9588500" y="95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17780</xdr:rowOff>
    </xdr:from>
    <xdr:to>
      <xdr:col>55</xdr:col>
      <xdr:colOff>0</xdr:colOff>
      <xdr:row>56</xdr:row>
      <xdr:rowOff>39064</xdr:rowOff>
    </xdr:to>
    <xdr:cxnSp macro="">
      <xdr:nvCxnSpPr>
        <xdr:cNvPr id="244" name="直線コネクタ 243">
          <a:extLst>
            <a:ext uri="{FF2B5EF4-FFF2-40B4-BE49-F238E27FC236}">
              <a16:creationId xmlns:a16="http://schemas.microsoft.com/office/drawing/2014/main" id="{1F5EE96A-2B97-4CCE-B460-AB44CA02576F}"/>
            </a:ext>
          </a:extLst>
        </xdr:cNvPr>
        <xdr:cNvCxnSpPr/>
      </xdr:nvCxnSpPr>
      <xdr:spPr>
        <a:xfrm flipV="1">
          <a:off x="9639300" y="9618980"/>
          <a:ext cx="838200" cy="2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10240</xdr:rowOff>
    </xdr:from>
    <xdr:to>
      <xdr:col>46</xdr:col>
      <xdr:colOff>38100</xdr:colOff>
      <xdr:row>56</xdr:row>
      <xdr:rowOff>111840</xdr:rowOff>
    </xdr:to>
    <xdr:sp macro="" textlink="">
      <xdr:nvSpPr>
        <xdr:cNvPr id="245" name="楕円 244">
          <a:extLst>
            <a:ext uri="{FF2B5EF4-FFF2-40B4-BE49-F238E27FC236}">
              <a16:creationId xmlns:a16="http://schemas.microsoft.com/office/drawing/2014/main" id="{897E5C5B-E3F3-4FA9-ABF9-C0E8A37BD3DC}"/>
            </a:ext>
          </a:extLst>
        </xdr:cNvPr>
        <xdr:cNvSpPr/>
      </xdr:nvSpPr>
      <xdr:spPr>
        <a:xfrm>
          <a:off x="8699500" y="96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39064</xdr:rowOff>
    </xdr:from>
    <xdr:to>
      <xdr:col>50</xdr:col>
      <xdr:colOff>114300</xdr:colOff>
      <xdr:row>56</xdr:row>
      <xdr:rowOff>61040</xdr:rowOff>
    </xdr:to>
    <xdr:cxnSp macro="">
      <xdr:nvCxnSpPr>
        <xdr:cNvPr id="246" name="直線コネクタ 245">
          <a:extLst>
            <a:ext uri="{FF2B5EF4-FFF2-40B4-BE49-F238E27FC236}">
              <a16:creationId xmlns:a16="http://schemas.microsoft.com/office/drawing/2014/main" id="{262C7EBC-383C-4754-A456-8DFE6945E7B0}"/>
            </a:ext>
          </a:extLst>
        </xdr:cNvPr>
        <xdr:cNvCxnSpPr/>
      </xdr:nvCxnSpPr>
      <xdr:spPr>
        <a:xfrm flipV="1">
          <a:off x="8750300" y="9640264"/>
          <a:ext cx="889000" cy="2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36786</xdr:rowOff>
    </xdr:from>
    <xdr:to>
      <xdr:col>41</xdr:col>
      <xdr:colOff>101600</xdr:colOff>
      <xdr:row>56</xdr:row>
      <xdr:rowOff>138386</xdr:rowOff>
    </xdr:to>
    <xdr:sp macro="" textlink="">
      <xdr:nvSpPr>
        <xdr:cNvPr id="247" name="楕円 246">
          <a:extLst>
            <a:ext uri="{FF2B5EF4-FFF2-40B4-BE49-F238E27FC236}">
              <a16:creationId xmlns:a16="http://schemas.microsoft.com/office/drawing/2014/main" id="{E6CCF215-3F12-463D-BD82-518250D7B869}"/>
            </a:ext>
          </a:extLst>
        </xdr:cNvPr>
        <xdr:cNvSpPr/>
      </xdr:nvSpPr>
      <xdr:spPr>
        <a:xfrm>
          <a:off x="7810500" y="9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61040</xdr:rowOff>
    </xdr:from>
    <xdr:to>
      <xdr:col>45</xdr:col>
      <xdr:colOff>177800</xdr:colOff>
      <xdr:row>56</xdr:row>
      <xdr:rowOff>87586</xdr:rowOff>
    </xdr:to>
    <xdr:cxnSp macro="">
      <xdr:nvCxnSpPr>
        <xdr:cNvPr id="248" name="直線コネクタ 247">
          <a:extLst>
            <a:ext uri="{FF2B5EF4-FFF2-40B4-BE49-F238E27FC236}">
              <a16:creationId xmlns:a16="http://schemas.microsoft.com/office/drawing/2014/main" id="{DFEA12A9-4A12-4ED8-B1E9-97CBC7E94780}"/>
            </a:ext>
          </a:extLst>
        </xdr:cNvPr>
        <xdr:cNvCxnSpPr/>
      </xdr:nvCxnSpPr>
      <xdr:spPr>
        <a:xfrm flipV="1">
          <a:off x="7861300" y="9662240"/>
          <a:ext cx="889000" cy="2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67672</xdr:rowOff>
    </xdr:from>
    <xdr:to>
      <xdr:col>36</xdr:col>
      <xdr:colOff>165100</xdr:colOff>
      <xdr:row>56</xdr:row>
      <xdr:rowOff>169272</xdr:rowOff>
    </xdr:to>
    <xdr:sp macro="" textlink="">
      <xdr:nvSpPr>
        <xdr:cNvPr id="249" name="楕円 248">
          <a:extLst>
            <a:ext uri="{FF2B5EF4-FFF2-40B4-BE49-F238E27FC236}">
              <a16:creationId xmlns:a16="http://schemas.microsoft.com/office/drawing/2014/main" id="{2C01FE68-374A-4AEF-9448-933B9B6B1DD7}"/>
            </a:ext>
          </a:extLst>
        </xdr:cNvPr>
        <xdr:cNvSpPr/>
      </xdr:nvSpPr>
      <xdr:spPr>
        <a:xfrm>
          <a:off x="6921500" y="96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87586</xdr:rowOff>
    </xdr:from>
    <xdr:to>
      <xdr:col>41</xdr:col>
      <xdr:colOff>50800</xdr:colOff>
      <xdr:row>56</xdr:row>
      <xdr:rowOff>118472</xdr:rowOff>
    </xdr:to>
    <xdr:cxnSp macro="">
      <xdr:nvCxnSpPr>
        <xdr:cNvPr id="250" name="直線コネクタ 249">
          <a:extLst>
            <a:ext uri="{FF2B5EF4-FFF2-40B4-BE49-F238E27FC236}">
              <a16:creationId xmlns:a16="http://schemas.microsoft.com/office/drawing/2014/main" id="{59D66497-CE0D-4AA5-83D7-FBE8FA702468}"/>
            </a:ext>
          </a:extLst>
        </xdr:cNvPr>
        <xdr:cNvCxnSpPr/>
      </xdr:nvCxnSpPr>
      <xdr:spPr>
        <a:xfrm flipV="1">
          <a:off x="6972300" y="9688786"/>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142CFDB1-E136-4D6E-B380-FD4794492EC9}"/>
            </a:ext>
          </a:extLst>
        </xdr:cNvPr>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C951D548-B871-4AD0-A68E-36AD7033E271}"/>
            </a:ext>
          </a:extLst>
        </xdr:cNvPr>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74C6D885-B08A-40F6-8C42-E91281BE52FA}"/>
            </a:ext>
          </a:extLst>
        </xdr:cNvPr>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136355</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C6658655-FF1A-4047-BA43-2CBD2D5F3254}"/>
            </a:ext>
          </a:extLst>
        </xdr:cNvPr>
        <xdr:cNvSpPr txBox="1"/>
      </xdr:nvSpPr>
      <xdr:spPr>
        <a:xfrm>
          <a:off x="6672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106391</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257A4EE2-2BFB-48B3-8CE6-4AFE84C4D54D}"/>
            </a:ext>
          </a:extLst>
        </xdr:cNvPr>
        <xdr:cNvSpPr txBox="1"/>
      </xdr:nvSpPr>
      <xdr:spPr>
        <a:xfrm>
          <a:off x="9327095" y="936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128367</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777CECB6-393A-4118-89E9-419B3F127F4A}"/>
            </a:ext>
          </a:extLst>
        </xdr:cNvPr>
        <xdr:cNvSpPr txBox="1"/>
      </xdr:nvSpPr>
      <xdr:spPr>
        <a:xfrm>
          <a:off x="8450795" y="938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154913</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C4714687-AA9C-4481-9AD4-A7998D3881A0}"/>
            </a:ext>
          </a:extLst>
        </xdr:cNvPr>
        <xdr:cNvSpPr txBox="1"/>
      </xdr:nvSpPr>
      <xdr:spPr>
        <a:xfrm>
          <a:off x="7561795" y="941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14349</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529339A9-8C2F-4782-A67B-A65ED3D021A3}"/>
            </a:ext>
          </a:extLst>
        </xdr:cNvPr>
        <xdr:cNvSpPr txBox="1"/>
      </xdr:nvSpPr>
      <xdr:spPr>
        <a:xfrm>
          <a:off x="6672795" y="944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F3456C92-0A8D-4840-A198-64AF0199339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8F8CC085-4464-4F56-995C-F69B8FD9B08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1CD0C2EC-A380-4477-A236-438CA4BC371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799532E5-0A21-49EA-ADD8-A21A01BEDFF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9D0C4A03-8B8F-4158-9A18-42FE08B80EF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88BFE75F-17A9-4C1B-9636-4404BB1EFF5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2AC99897-BB49-4C64-9DFD-06327F3F00B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CC02437E-CD60-4D7E-91FF-7D501ADB9C0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3956D424-8119-45B7-B860-A607717ECEF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3B7ED9A7-FD7D-4FA8-A13D-B4EBB5B36BE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712055AA-002F-4B65-A003-61E9281CEB2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a:extLst>
            <a:ext uri="{FF2B5EF4-FFF2-40B4-BE49-F238E27FC236}">
              <a16:creationId xmlns:a16="http://schemas.microsoft.com/office/drawing/2014/main" id="{7A330F67-5355-4023-8396-AF8463FB6BA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a:extLst>
            <a:ext uri="{FF2B5EF4-FFF2-40B4-BE49-F238E27FC236}">
              <a16:creationId xmlns:a16="http://schemas.microsoft.com/office/drawing/2014/main" id="{A2AEA956-6405-4509-89BF-01A0AFC5F48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a:extLst>
            <a:ext uri="{FF2B5EF4-FFF2-40B4-BE49-F238E27FC236}">
              <a16:creationId xmlns:a16="http://schemas.microsoft.com/office/drawing/2014/main" id="{31E394DD-D37A-4F79-BB9B-F3392E6A163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a:extLst>
            <a:ext uri="{FF2B5EF4-FFF2-40B4-BE49-F238E27FC236}">
              <a16:creationId xmlns:a16="http://schemas.microsoft.com/office/drawing/2014/main" id="{E875C1EE-EB9E-4D94-BDD9-B0FC3970286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a:extLst>
            <a:ext uri="{FF2B5EF4-FFF2-40B4-BE49-F238E27FC236}">
              <a16:creationId xmlns:a16="http://schemas.microsoft.com/office/drawing/2014/main" id="{1490FFBA-DB35-4918-9C0D-7F9A4E9843C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a:extLst>
            <a:ext uri="{FF2B5EF4-FFF2-40B4-BE49-F238E27FC236}">
              <a16:creationId xmlns:a16="http://schemas.microsoft.com/office/drawing/2014/main" id="{BC7A5AA0-4895-4508-802C-3E6B898696D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a:extLst>
            <a:ext uri="{FF2B5EF4-FFF2-40B4-BE49-F238E27FC236}">
              <a16:creationId xmlns:a16="http://schemas.microsoft.com/office/drawing/2014/main" id="{D0403703-BF6D-4E30-A343-348D7FFEA92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a:extLst>
            <a:ext uri="{FF2B5EF4-FFF2-40B4-BE49-F238E27FC236}">
              <a16:creationId xmlns:a16="http://schemas.microsoft.com/office/drawing/2014/main" id="{B84045C6-9986-42FF-8F33-F058FC1A68A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a:extLst>
            <a:ext uri="{FF2B5EF4-FFF2-40B4-BE49-F238E27FC236}">
              <a16:creationId xmlns:a16="http://schemas.microsoft.com/office/drawing/2014/main" id="{9359A18F-B01B-4AD5-8325-24792AD9870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a:extLst>
            <a:ext uri="{FF2B5EF4-FFF2-40B4-BE49-F238E27FC236}">
              <a16:creationId xmlns:a16="http://schemas.microsoft.com/office/drawing/2014/main" id="{5D1B0068-9274-43E7-8BC3-BDFC72CBD2A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a:extLst>
            <a:ext uri="{FF2B5EF4-FFF2-40B4-BE49-F238E27FC236}">
              <a16:creationId xmlns:a16="http://schemas.microsoft.com/office/drawing/2014/main" id="{36790375-F490-4237-ADC4-2912839854D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a:extLst>
            <a:ext uri="{FF2B5EF4-FFF2-40B4-BE49-F238E27FC236}">
              <a16:creationId xmlns:a16="http://schemas.microsoft.com/office/drawing/2014/main" id="{5C22AA51-119C-4CCF-A8BA-6D61FE4E246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B9E251F1-F8FF-40F9-AD16-BC2FD19E8A8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6A65DF9B-8C45-461A-883A-DC92307F16D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a:extLst>
            <a:ext uri="{FF2B5EF4-FFF2-40B4-BE49-F238E27FC236}">
              <a16:creationId xmlns:a16="http://schemas.microsoft.com/office/drawing/2014/main" id="{779A28C7-CB8B-4DF6-A6B9-E9C7EF4ACC6C}"/>
            </a:ext>
          </a:extLst>
        </xdr:cNvPr>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CCBD0E8C-D233-4DB7-BBA0-5A7F8501F1FC}"/>
            </a:ext>
          </a:extLst>
        </xdr:cNvPr>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a:extLst>
            <a:ext uri="{FF2B5EF4-FFF2-40B4-BE49-F238E27FC236}">
              <a16:creationId xmlns:a16="http://schemas.microsoft.com/office/drawing/2014/main" id="{DE7BE8C7-B553-4FFE-B6D5-84351BBA8EDC}"/>
            </a:ext>
          </a:extLst>
        </xdr:cNvPr>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a:extLst>
            <a:ext uri="{FF2B5EF4-FFF2-40B4-BE49-F238E27FC236}">
              <a16:creationId xmlns:a16="http://schemas.microsoft.com/office/drawing/2014/main" id="{8DBE4844-2A0A-4879-AC55-9B4A729F1DE0}"/>
            </a:ext>
          </a:extLst>
        </xdr:cNvPr>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a:extLst>
            <a:ext uri="{FF2B5EF4-FFF2-40B4-BE49-F238E27FC236}">
              <a16:creationId xmlns:a16="http://schemas.microsoft.com/office/drawing/2014/main" id="{31AB1B2E-FA3E-4DD7-B07E-EA452C568003}"/>
            </a:ext>
          </a:extLst>
        </xdr:cNvPr>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D3958829-075C-45A0-A75A-87486F8A7D9B}"/>
            </a:ext>
          </a:extLst>
        </xdr:cNvPr>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a:extLst>
            <a:ext uri="{FF2B5EF4-FFF2-40B4-BE49-F238E27FC236}">
              <a16:creationId xmlns:a16="http://schemas.microsoft.com/office/drawing/2014/main" id="{91D88F37-7131-48DB-A7B7-4230A8E88FD3}"/>
            </a:ext>
          </a:extLst>
        </xdr:cNvPr>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a:extLst>
            <a:ext uri="{FF2B5EF4-FFF2-40B4-BE49-F238E27FC236}">
              <a16:creationId xmlns:a16="http://schemas.microsoft.com/office/drawing/2014/main" id="{321E76F0-D39E-4BBC-9A11-0940B91C7B50}"/>
            </a:ext>
          </a:extLst>
        </xdr:cNvPr>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a:extLst>
            <a:ext uri="{FF2B5EF4-FFF2-40B4-BE49-F238E27FC236}">
              <a16:creationId xmlns:a16="http://schemas.microsoft.com/office/drawing/2014/main" id="{B45CE6B4-6643-430F-BF2E-F5476D37323B}"/>
            </a:ext>
          </a:extLst>
        </xdr:cNvPr>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a:extLst>
            <a:ext uri="{FF2B5EF4-FFF2-40B4-BE49-F238E27FC236}">
              <a16:creationId xmlns:a16="http://schemas.microsoft.com/office/drawing/2014/main" id="{929A2234-41F6-4FBC-8181-04D8BC449CB7}"/>
            </a:ext>
          </a:extLst>
        </xdr:cNvPr>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a:extLst>
            <a:ext uri="{FF2B5EF4-FFF2-40B4-BE49-F238E27FC236}">
              <a16:creationId xmlns:a16="http://schemas.microsoft.com/office/drawing/2014/main" id="{9DA3D446-8A3A-43D3-94A7-A371985E7516}"/>
            </a:ext>
          </a:extLst>
        </xdr:cNvPr>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9E982EA2-81D0-459A-A031-60D4921CB79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91615EEF-DC0F-4263-A817-B7F06478073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C56B19F-A819-45BA-91BF-E2803C6272F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48ECFCE-53C1-46E9-97CC-4A445F16F84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ED677E6-84D2-44C2-8856-3BBE937A17A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139156</xdr:rowOff>
    </xdr:from>
    <xdr:to>
      <xdr:col>24</xdr:col>
      <xdr:colOff>114300</xdr:colOff>
      <xdr:row>83</xdr:row>
      <xdr:rowOff>69306</xdr:rowOff>
    </xdr:to>
    <xdr:sp macro="" textlink="">
      <xdr:nvSpPr>
        <xdr:cNvPr id="300" name="楕円 299">
          <a:extLst>
            <a:ext uri="{FF2B5EF4-FFF2-40B4-BE49-F238E27FC236}">
              <a16:creationId xmlns:a16="http://schemas.microsoft.com/office/drawing/2014/main" id="{937CB663-9552-48CE-89AE-50A8548789CA}"/>
            </a:ext>
          </a:extLst>
        </xdr:cNvPr>
        <xdr:cNvSpPr/>
      </xdr:nvSpPr>
      <xdr:spPr>
        <a:xfrm>
          <a:off x="45847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162033</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F5BDD362-73E1-4F46-A525-9FBE0E8C229B}"/>
            </a:ext>
          </a:extLst>
        </xdr:cNvPr>
        <xdr:cNvSpPr txBox="1"/>
      </xdr:nvSpPr>
      <xdr:spPr>
        <a:xfrm>
          <a:off x="4673600" y="1404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106499</xdr:rowOff>
    </xdr:from>
    <xdr:to>
      <xdr:col>20</xdr:col>
      <xdr:colOff>38100</xdr:colOff>
      <xdr:row>83</xdr:row>
      <xdr:rowOff>36649</xdr:rowOff>
    </xdr:to>
    <xdr:sp macro="" textlink="">
      <xdr:nvSpPr>
        <xdr:cNvPr id="302" name="楕円 301">
          <a:extLst>
            <a:ext uri="{FF2B5EF4-FFF2-40B4-BE49-F238E27FC236}">
              <a16:creationId xmlns:a16="http://schemas.microsoft.com/office/drawing/2014/main" id="{BA6F2223-8F1E-4CAC-9906-88E2AFB54C73}"/>
            </a:ext>
          </a:extLst>
        </xdr:cNvPr>
        <xdr:cNvSpPr/>
      </xdr:nvSpPr>
      <xdr:spPr>
        <a:xfrm>
          <a:off x="3746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157299</xdr:rowOff>
    </xdr:from>
    <xdr:to>
      <xdr:col>24</xdr:col>
      <xdr:colOff>63500</xdr:colOff>
      <xdr:row>83</xdr:row>
      <xdr:rowOff>18506</xdr:rowOff>
    </xdr:to>
    <xdr:cxnSp macro="">
      <xdr:nvCxnSpPr>
        <xdr:cNvPr id="303" name="直線コネクタ 302">
          <a:extLst>
            <a:ext uri="{FF2B5EF4-FFF2-40B4-BE49-F238E27FC236}">
              <a16:creationId xmlns:a16="http://schemas.microsoft.com/office/drawing/2014/main" id="{505FBAB5-DFED-4765-B81E-74AEEA4EF3EB}"/>
            </a:ext>
          </a:extLst>
        </xdr:cNvPr>
        <xdr:cNvCxnSpPr/>
      </xdr:nvCxnSpPr>
      <xdr:spPr>
        <a:xfrm>
          <a:off x="3797300" y="142161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77107</xdr:rowOff>
    </xdr:from>
    <xdr:to>
      <xdr:col>15</xdr:col>
      <xdr:colOff>101600</xdr:colOff>
      <xdr:row>83</xdr:row>
      <xdr:rowOff>7257</xdr:rowOff>
    </xdr:to>
    <xdr:sp macro="" textlink="">
      <xdr:nvSpPr>
        <xdr:cNvPr id="304" name="楕円 303">
          <a:extLst>
            <a:ext uri="{FF2B5EF4-FFF2-40B4-BE49-F238E27FC236}">
              <a16:creationId xmlns:a16="http://schemas.microsoft.com/office/drawing/2014/main" id="{C939F759-AC91-414D-98AA-726B88334FEA}"/>
            </a:ext>
          </a:extLst>
        </xdr:cNvPr>
        <xdr:cNvSpPr/>
      </xdr:nvSpPr>
      <xdr:spPr>
        <a:xfrm>
          <a:off x="2857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127907</xdr:rowOff>
    </xdr:from>
    <xdr:to>
      <xdr:col>19</xdr:col>
      <xdr:colOff>177800</xdr:colOff>
      <xdr:row>82</xdr:row>
      <xdr:rowOff>157299</xdr:rowOff>
    </xdr:to>
    <xdr:cxnSp macro="">
      <xdr:nvCxnSpPr>
        <xdr:cNvPr id="305" name="直線コネクタ 304">
          <a:extLst>
            <a:ext uri="{FF2B5EF4-FFF2-40B4-BE49-F238E27FC236}">
              <a16:creationId xmlns:a16="http://schemas.microsoft.com/office/drawing/2014/main" id="{A6E6F264-0A91-4EA2-92F9-B6EA599FE17B}"/>
            </a:ext>
          </a:extLst>
        </xdr:cNvPr>
        <xdr:cNvCxnSpPr/>
      </xdr:nvCxnSpPr>
      <xdr:spPr>
        <a:xfrm>
          <a:off x="2908300" y="141868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39551</xdr:rowOff>
    </xdr:from>
    <xdr:to>
      <xdr:col>10</xdr:col>
      <xdr:colOff>165100</xdr:colOff>
      <xdr:row>82</xdr:row>
      <xdr:rowOff>141151</xdr:rowOff>
    </xdr:to>
    <xdr:sp macro="" textlink="">
      <xdr:nvSpPr>
        <xdr:cNvPr id="306" name="楕円 305">
          <a:extLst>
            <a:ext uri="{FF2B5EF4-FFF2-40B4-BE49-F238E27FC236}">
              <a16:creationId xmlns:a16="http://schemas.microsoft.com/office/drawing/2014/main" id="{0A9B2B35-00C0-475E-9840-C987028E62D9}"/>
            </a:ext>
          </a:extLst>
        </xdr:cNvPr>
        <xdr:cNvSpPr/>
      </xdr:nvSpPr>
      <xdr:spPr>
        <a:xfrm>
          <a:off x="1968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90351</xdr:rowOff>
    </xdr:from>
    <xdr:to>
      <xdr:col>15</xdr:col>
      <xdr:colOff>50800</xdr:colOff>
      <xdr:row>82</xdr:row>
      <xdr:rowOff>127907</xdr:rowOff>
    </xdr:to>
    <xdr:cxnSp macro="">
      <xdr:nvCxnSpPr>
        <xdr:cNvPr id="307" name="直線コネクタ 306">
          <a:extLst>
            <a:ext uri="{FF2B5EF4-FFF2-40B4-BE49-F238E27FC236}">
              <a16:creationId xmlns:a16="http://schemas.microsoft.com/office/drawing/2014/main" id="{177BF8B9-CA3E-4C61-9660-33AE8A6E2447}"/>
            </a:ext>
          </a:extLst>
        </xdr:cNvPr>
        <xdr:cNvCxnSpPr/>
      </xdr:nvCxnSpPr>
      <xdr:spPr>
        <a:xfrm>
          <a:off x="2019300" y="141492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3629</xdr:rowOff>
    </xdr:from>
    <xdr:to>
      <xdr:col>6</xdr:col>
      <xdr:colOff>38100</xdr:colOff>
      <xdr:row>82</xdr:row>
      <xdr:rowOff>105229</xdr:rowOff>
    </xdr:to>
    <xdr:sp macro="" textlink="">
      <xdr:nvSpPr>
        <xdr:cNvPr id="308" name="楕円 307">
          <a:extLst>
            <a:ext uri="{FF2B5EF4-FFF2-40B4-BE49-F238E27FC236}">
              <a16:creationId xmlns:a16="http://schemas.microsoft.com/office/drawing/2014/main" id="{B6879800-0FB7-4CEA-8F7C-250BE8D45823}"/>
            </a:ext>
          </a:extLst>
        </xdr:cNvPr>
        <xdr:cNvSpPr/>
      </xdr:nvSpPr>
      <xdr:spPr>
        <a:xfrm>
          <a:off x="1079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54429</xdr:rowOff>
    </xdr:from>
    <xdr:to>
      <xdr:col>10</xdr:col>
      <xdr:colOff>114300</xdr:colOff>
      <xdr:row>82</xdr:row>
      <xdr:rowOff>90351</xdr:rowOff>
    </xdr:to>
    <xdr:cxnSp macro="">
      <xdr:nvCxnSpPr>
        <xdr:cNvPr id="309" name="直線コネクタ 308">
          <a:extLst>
            <a:ext uri="{FF2B5EF4-FFF2-40B4-BE49-F238E27FC236}">
              <a16:creationId xmlns:a16="http://schemas.microsoft.com/office/drawing/2014/main" id="{DBEE15DF-1689-49E7-9953-DAD1C95D6E3D}"/>
            </a:ext>
          </a:extLst>
        </xdr:cNvPr>
        <xdr:cNvCxnSpPr/>
      </xdr:nvCxnSpPr>
      <xdr:spPr>
        <a:xfrm>
          <a:off x="1130300" y="141133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a:extLst>
            <a:ext uri="{FF2B5EF4-FFF2-40B4-BE49-F238E27FC236}">
              <a16:creationId xmlns:a16="http://schemas.microsoft.com/office/drawing/2014/main" id="{FE690AE5-C1FE-45C5-8559-2F218007D8DB}"/>
            </a:ext>
          </a:extLst>
        </xdr:cNvPr>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a:extLst>
            <a:ext uri="{FF2B5EF4-FFF2-40B4-BE49-F238E27FC236}">
              <a16:creationId xmlns:a16="http://schemas.microsoft.com/office/drawing/2014/main" id="{77958468-5715-490A-A545-E879A32DA8C4}"/>
            </a:ext>
          </a:extLst>
        </xdr:cNvPr>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a:extLst>
            <a:ext uri="{FF2B5EF4-FFF2-40B4-BE49-F238E27FC236}">
              <a16:creationId xmlns:a16="http://schemas.microsoft.com/office/drawing/2014/main" id="{CC62FFE4-F541-4CBB-8883-E688D74BA85D}"/>
            </a:ext>
          </a:extLst>
        </xdr:cNvPr>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73496</xdr:rowOff>
    </xdr:from>
    <xdr:ext cx="405111" cy="259045"/>
    <xdr:sp macro="" textlink="">
      <xdr:nvSpPr>
        <xdr:cNvPr id="313" name="n_4aveValue【公営住宅】&#10;有形固定資産減価償却率">
          <a:extLst>
            <a:ext uri="{FF2B5EF4-FFF2-40B4-BE49-F238E27FC236}">
              <a16:creationId xmlns:a16="http://schemas.microsoft.com/office/drawing/2014/main" id="{6E01D29B-E435-492F-8ED6-16CA506600BF}"/>
            </a:ext>
          </a:extLst>
        </xdr:cNvPr>
        <xdr:cNvSpPr txBox="1"/>
      </xdr:nvSpPr>
      <xdr:spPr>
        <a:xfrm>
          <a:off x="927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53176</xdr:rowOff>
    </xdr:from>
    <xdr:ext cx="405111" cy="259045"/>
    <xdr:sp macro="" textlink="">
      <xdr:nvSpPr>
        <xdr:cNvPr id="314" name="n_1mainValue【公営住宅】&#10;有形固定資産減価償却率">
          <a:extLst>
            <a:ext uri="{FF2B5EF4-FFF2-40B4-BE49-F238E27FC236}">
              <a16:creationId xmlns:a16="http://schemas.microsoft.com/office/drawing/2014/main" id="{83FDB635-5E22-496C-9E41-728A6D795CB6}"/>
            </a:ext>
          </a:extLst>
        </xdr:cNvPr>
        <xdr:cNvSpPr txBox="1"/>
      </xdr:nvSpPr>
      <xdr:spPr>
        <a:xfrm>
          <a:off x="35820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23784</xdr:rowOff>
    </xdr:from>
    <xdr:ext cx="405111" cy="259045"/>
    <xdr:sp macro="" textlink="">
      <xdr:nvSpPr>
        <xdr:cNvPr id="315" name="n_2mainValue【公営住宅】&#10;有形固定資産減価償却率">
          <a:extLst>
            <a:ext uri="{FF2B5EF4-FFF2-40B4-BE49-F238E27FC236}">
              <a16:creationId xmlns:a16="http://schemas.microsoft.com/office/drawing/2014/main" id="{B5580F80-1C80-47DA-93F8-F4EA14664451}"/>
            </a:ext>
          </a:extLst>
        </xdr:cNvPr>
        <xdr:cNvSpPr txBox="1"/>
      </xdr:nvSpPr>
      <xdr:spPr>
        <a:xfrm>
          <a:off x="2705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157678</xdr:rowOff>
    </xdr:from>
    <xdr:ext cx="405111" cy="259045"/>
    <xdr:sp macro="" textlink="">
      <xdr:nvSpPr>
        <xdr:cNvPr id="316" name="n_3mainValue【公営住宅】&#10;有形固定資産減価償却率">
          <a:extLst>
            <a:ext uri="{FF2B5EF4-FFF2-40B4-BE49-F238E27FC236}">
              <a16:creationId xmlns:a16="http://schemas.microsoft.com/office/drawing/2014/main" id="{B3914134-D69E-4113-A671-145D6A0AF377}"/>
            </a:ext>
          </a:extLst>
        </xdr:cNvPr>
        <xdr:cNvSpPr txBox="1"/>
      </xdr:nvSpPr>
      <xdr:spPr>
        <a:xfrm>
          <a:off x="18167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121756</xdr:rowOff>
    </xdr:from>
    <xdr:ext cx="405111" cy="259045"/>
    <xdr:sp macro="" textlink="">
      <xdr:nvSpPr>
        <xdr:cNvPr id="317" name="n_4mainValue【公営住宅】&#10;有形固定資産減価償却率">
          <a:extLst>
            <a:ext uri="{FF2B5EF4-FFF2-40B4-BE49-F238E27FC236}">
              <a16:creationId xmlns:a16="http://schemas.microsoft.com/office/drawing/2014/main" id="{1F6F4227-A96E-4937-95A1-4A6D88A80096}"/>
            </a:ext>
          </a:extLst>
        </xdr:cNvPr>
        <xdr:cNvSpPr txBox="1"/>
      </xdr:nvSpPr>
      <xdr:spPr>
        <a:xfrm>
          <a:off x="927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5E6169C9-540E-4962-AB91-93BB5B88139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33FA2630-9D24-4F3B-86BB-EBE0F1DF8B6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4C7FE276-47AA-4758-AC0C-BE288777BEE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870EAC0A-E875-4C78-B3C7-D2748620F42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90530681-E9D5-49A0-A152-69026339C37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2BAECFAA-CDF5-49E1-82F9-2ECABA7383C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BBAAD222-1833-41AE-8E53-2A99F95794F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E4C8B5A3-74B3-4FCE-8C55-D4FA28AD91E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5DC96CB3-78FB-47CF-9644-0846C7FA8DD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75824B2-C615-4F5B-8B88-97335D615C8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C0EBFF01-0302-4C9F-BFEE-5FCFF1D5F39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C5D77925-C7D9-4707-A8C8-98D6C2E07E7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2EA64C45-DABD-42C7-A6A5-5132B29459D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767F5B38-E1FD-4CAE-9F19-B533D50CEF0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E5C6BDF9-E645-4682-92F7-847AE9B0748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4858595D-929D-40ED-9572-FB179B49A9F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EC0C4B1F-FFC1-4DAA-B07F-A2A33FF3935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48558B0B-6CC2-44A6-9B48-E72E22FDE2B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E3D2CBCD-BD93-447A-856C-115DE0A099A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886F6BAF-6ADE-41F4-904F-8558CAEB095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B3941854-7417-49C0-86E7-DCB4F25452F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D0345ACE-4EDE-4AAA-9469-066629DB8EA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F6F8D59D-7F74-4609-8572-29CE99959EB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a:extLst>
            <a:ext uri="{FF2B5EF4-FFF2-40B4-BE49-F238E27FC236}">
              <a16:creationId xmlns:a16="http://schemas.microsoft.com/office/drawing/2014/main" id="{E81A9DDD-EDBF-44D8-9563-72B1F6617343}"/>
            </a:ext>
          </a:extLst>
        </xdr:cNvPr>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a:extLst>
            <a:ext uri="{FF2B5EF4-FFF2-40B4-BE49-F238E27FC236}">
              <a16:creationId xmlns:a16="http://schemas.microsoft.com/office/drawing/2014/main" id="{5126514D-C4B1-44C2-97F8-E9818573987D}"/>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a:extLst>
            <a:ext uri="{FF2B5EF4-FFF2-40B4-BE49-F238E27FC236}">
              <a16:creationId xmlns:a16="http://schemas.microsoft.com/office/drawing/2014/main" id="{B71E27D8-218E-4808-92A5-5F95294C26EC}"/>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a:extLst>
            <a:ext uri="{FF2B5EF4-FFF2-40B4-BE49-F238E27FC236}">
              <a16:creationId xmlns:a16="http://schemas.microsoft.com/office/drawing/2014/main" id="{5056FE0A-FD00-4262-83D4-C954285BCEB5}"/>
            </a:ext>
          </a:extLst>
        </xdr:cNvPr>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a:extLst>
            <a:ext uri="{FF2B5EF4-FFF2-40B4-BE49-F238E27FC236}">
              <a16:creationId xmlns:a16="http://schemas.microsoft.com/office/drawing/2014/main" id="{F61FD1CD-1E08-4768-8F16-6A95DD3BAF22}"/>
            </a:ext>
          </a:extLst>
        </xdr:cNvPr>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6" name="【公営住宅】&#10;一人当たり面積平均値テキスト">
          <a:extLst>
            <a:ext uri="{FF2B5EF4-FFF2-40B4-BE49-F238E27FC236}">
              <a16:creationId xmlns:a16="http://schemas.microsoft.com/office/drawing/2014/main" id="{5F69ABCF-9168-4D71-9F06-244CBEA2F3CE}"/>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a:extLst>
            <a:ext uri="{FF2B5EF4-FFF2-40B4-BE49-F238E27FC236}">
              <a16:creationId xmlns:a16="http://schemas.microsoft.com/office/drawing/2014/main" id="{60424F26-6D89-4E5D-9F17-0BAD5571C4FB}"/>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a:extLst>
            <a:ext uri="{FF2B5EF4-FFF2-40B4-BE49-F238E27FC236}">
              <a16:creationId xmlns:a16="http://schemas.microsoft.com/office/drawing/2014/main" id="{5C43B26A-E115-42E9-8871-8EAB322037F1}"/>
            </a:ext>
          </a:extLst>
        </xdr:cNvPr>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a:extLst>
            <a:ext uri="{FF2B5EF4-FFF2-40B4-BE49-F238E27FC236}">
              <a16:creationId xmlns:a16="http://schemas.microsoft.com/office/drawing/2014/main" id="{D8592142-AC43-4A94-A236-5D9DF901400C}"/>
            </a:ext>
          </a:extLst>
        </xdr:cNvPr>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a:extLst>
            <a:ext uri="{FF2B5EF4-FFF2-40B4-BE49-F238E27FC236}">
              <a16:creationId xmlns:a16="http://schemas.microsoft.com/office/drawing/2014/main" id="{711CA0EE-561C-4455-A6E3-FD71F606D073}"/>
            </a:ext>
          </a:extLst>
        </xdr:cNvPr>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a:extLst>
            <a:ext uri="{FF2B5EF4-FFF2-40B4-BE49-F238E27FC236}">
              <a16:creationId xmlns:a16="http://schemas.microsoft.com/office/drawing/2014/main" id="{DDBF5E1F-76A3-4AA6-A7E3-D791C0FB10B0}"/>
            </a:ext>
          </a:extLst>
        </xdr:cNvPr>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D58F4EA-A21E-409E-B7C0-4E1A7AD1F5E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CEB36F6-456D-42F2-9FD1-141F17805AC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4979169-7548-439A-97F5-C4246FE2855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244935D-1EA0-4CF7-A3F5-3279168DAEA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75D658B-061C-4320-9F13-93A17EF8483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93218</xdr:rowOff>
    </xdr:from>
    <xdr:to>
      <xdr:col>55</xdr:col>
      <xdr:colOff>50800</xdr:colOff>
      <xdr:row>83</xdr:row>
      <xdr:rowOff>23368</xdr:rowOff>
    </xdr:to>
    <xdr:sp macro="" textlink="">
      <xdr:nvSpPr>
        <xdr:cNvPr id="357" name="楕円 356">
          <a:extLst>
            <a:ext uri="{FF2B5EF4-FFF2-40B4-BE49-F238E27FC236}">
              <a16:creationId xmlns:a16="http://schemas.microsoft.com/office/drawing/2014/main" id="{60261CD5-7EEF-4A14-8822-709598B8E584}"/>
            </a:ext>
          </a:extLst>
        </xdr:cNvPr>
        <xdr:cNvSpPr/>
      </xdr:nvSpPr>
      <xdr:spPr>
        <a:xfrm>
          <a:off x="10426700" y="141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116095</xdr:rowOff>
    </xdr:from>
    <xdr:ext cx="469744" cy="259045"/>
    <xdr:sp macro="" textlink="">
      <xdr:nvSpPr>
        <xdr:cNvPr id="358" name="【公営住宅】&#10;一人当たり面積該当値テキスト">
          <a:extLst>
            <a:ext uri="{FF2B5EF4-FFF2-40B4-BE49-F238E27FC236}">
              <a16:creationId xmlns:a16="http://schemas.microsoft.com/office/drawing/2014/main" id="{105CAC9E-8B03-4D94-AA5E-FEAF36BE5908}"/>
            </a:ext>
          </a:extLst>
        </xdr:cNvPr>
        <xdr:cNvSpPr txBox="1"/>
      </xdr:nvSpPr>
      <xdr:spPr>
        <a:xfrm>
          <a:off x="10515600"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102363</xdr:rowOff>
    </xdr:from>
    <xdr:to>
      <xdr:col>50</xdr:col>
      <xdr:colOff>165100</xdr:colOff>
      <xdr:row>83</xdr:row>
      <xdr:rowOff>32513</xdr:rowOff>
    </xdr:to>
    <xdr:sp macro="" textlink="">
      <xdr:nvSpPr>
        <xdr:cNvPr id="359" name="楕円 358">
          <a:extLst>
            <a:ext uri="{FF2B5EF4-FFF2-40B4-BE49-F238E27FC236}">
              <a16:creationId xmlns:a16="http://schemas.microsoft.com/office/drawing/2014/main" id="{9A3CF2E1-6CA9-4AA3-B27A-DE3E40CA2FDB}"/>
            </a:ext>
          </a:extLst>
        </xdr:cNvPr>
        <xdr:cNvSpPr/>
      </xdr:nvSpPr>
      <xdr:spPr>
        <a:xfrm>
          <a:off x="9588500" y="14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144018</xdr:rowOff>
    </xdr:from>
    <xdr:to>
      <xdr:col>55</xdr:col>
      <xdr:colOff>0</xdr:colOff>
      <xdr:row>82</xdr:row>
      <xdr:rowOff>153163</xdr:rowOff>
    </xdr:to>
    <xdr:cxnSp macro="">
      <xdr:nvCxnSpPr>
        <xdr:cNvPr id="360" name="直線コネクタ 359">
          <a:extLst>
            <a:ext uri="{FF2B5EF4-FFF2-40B4-BE49-F238E27FC236}">
              <a16:creationId xmlns:a16="http://schemas.microsoft.com/office/drawing/2014/main" id="{B8238B49-F518-491C-B2DA-958F563FD49D}"/>
            </a:ext>
          </a:extLst>
        </xdr:cNvPr>
        <xdr:cNvCxnSpPr/>
      </xdr:nvCxnSpPr>
      <xdr:spPr>
        <a:xfrm flipV="1">
          <a:off x="9639300" y="1420291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100837</xdr:rowOff>
    </xdr:from>
    <xdr:to>
      <xdr:col>46</xdr:col>
      <xdr:colOff>38100</xdr:colOff>
      <xdr:row>83</xdr:row>
      <xdr:rowOff>30987</xdr:rowOff>
    </xdr:to>
    <xdr:sp macro="" textlink="">
      <xdr:nvSpPr>
        <xdr:cNvPr id="361" name="楕円 360">
          <a:extLst>
            <a:ext uri="{FF2B5EF4-FFF2-40B4-BE49-F238E27FC236}">
              <a16:creationId xmlns:a16="http://schemas.microsoft.com/office/drawing/2014/main" id="{711CAA24-A1E9-48C9-B670-DDF508931EA0}"/>
            </a:ext>
          </a:extLst>
        </xdr:cNvPr>
        <xdr:cNvSpPr/>
      </xdr:nvSpPr>
      <xdr:spPr>
        <a:xfrm>
          <a:off x="8699500" y="141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151637</xdr:rowOff>
    </xdr:from>
    <xdr:to>
      <xdr:col>50</xdr:col>
      <xdr:colOff>114300</xdr:colOff>
      <xdr:row>82</xdr:row>
      <xdr:rowOff>153163</xdr:rowOff>
    </xdr:to>
    <xdr:cxnSp macro="">
      <xdr:nvCxnSpPr>
        <xdr:cNvPr id="362" name="直線コネクタ 361">
          <a:extLst>
            <a:ext uri="{FF2B5EF4-FFF2-40B4-BE49-F238E27FC236}">
              <a16:creationId xmlns:a16="http://schemas.microsoft.com/office/drawing/2014/main" id="{7B61639E-83E7-471E-9B95-90C352124D99}"/>
            </a:ext>
          </a:extLst>
        </xdr:cNvPr>
        <xdr:cNvCxnSpPr/>
      </xdr:nvCxnSpPr>
      <xdr:spPr>
        <a:xfrm>
          <a:off x="8750300" y="1421053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109220</xdr:rowOff>
    </xdr:from>
    <xdr:to>
      <xdr:col>41</xdr:col>
      <xdr:colOff>101600</xdr:colOff>
      <xdr:row>83</xdr:row>
      <xdr:rowOff>39370</xdr:rowOff>
    </xdr:to>
    <xdr:sp macro="" textlink="">
      <xdr:nvSpPr>
        <xdr:cNvPr id="363" name="楕円 362">
          <a:extLst>
            <a:ext uri="{FF2B5EF4-FFF2-40B4-BE49-F238E27FC236}">
              <a16:creationId xmlns:a16="http://schemas.microsoft.com/office/drawing/2014/main" id="{46FF2F6C-CD6D-4025-94EB-AAC304AD85A5}"/>
            </a:ext>
          </a:extLst>
        </xdr:cNvPr>
        <xdr:cNvSpPr/>
      </xdr:nvSpPr>
      <xdr:spPr>
        <a:xfrm>
          <a:off x="7810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151637</xdr:rowOff>
    </xdr:from>
    <xdr:to>
      <xdr:col>45</xdr:col>
      <xdr:colOff>177800</xdr:colOff>
      <xdr:row>82</xdr:row>
      <xdr:rowOff>160020</xdr:rowOff>
    </xdr:to>
    <xdr:cxnSp macro="">
      <xdr:nvCxnSpPr>
        <xdr:cNvPr id="364" name="直線コネクタ 363">
          <a:extLst>
            <a:ext uri="{FF2B5EF4-FFF2-40B4-BE49-F238E27FC236}">
              <a16:creationId xmlns:a16="http://schemas.microsoft.com/office/drawing/2014/main" id="{4EC9B7A7-DB76-4BC3-9F9D-5FBC525B6BC6}"/>
            </a:ext>
          </a:extLst>
        </xdr:cNvPr>
        <xdr:cNvCxnSpPr/>
      </xdr:nvCxnSpPr>
      <xdr:spPr>
        <a:xfrm flipV="1">
          <a:off x="7861300" y="14210537"/>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254</xdr:rowOff>
    </xdr:from>
    <xdr:to>
      <xdr:col>36</xdr:col>
      <xdr:colOff>165100</xdr:colOff>
      <xdr:row>82</xdr:row>
      <xdr:rowOff>101854</xdr:rowOff>
    </xdr:to>
    <xdr:sp macro="" textlink="">
      <xdr:nvSpPr>
        <xdr:cNvPr id="365" name="楕円 364">
          <a:extLst>
            <a:ext uri="{FF2B5EF4-FFF2-40B4-BE49-F238E27FC236}">
              <a16:creationId xmlns:a16="http://schemas.microsoft.com/office/drawing/2014/main" id="{980C8399-B73E-4472-8246-82167E2CEF77}"/>
            </a:ext>
          </a:extLst>
        </xdr:cNvPr>
        <xdr:cNvSpPr/>
      </xdr:nvSpPr>
      <xdr:spPr>
        <a:xfrm>
          <a:off x="6921500" y="1405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51054</xdr:rowOff>
    </xdr:from>
    <xdr:to>
      <xdr:col>41</xdr:col>
      <xdr:colOff>50800</xdr:colOff>
      <xdr:row>82</xdr:row>
      <xdr:rowOff>160020</xdr:rowOff>
    </xdr:to>
    <xdr:cxnSp macro="">
      <xdr:nvCxnSpPr>
        <xdr:cNvPr id="366" name="直線コネクタ 365">
          <a:extLst>
            <a:ext uri="{FF2B5EF4-FFF2-40B4-BE49-F238E27FC236}">
              <a16:creationId xmlns:a16="http://schemas.microsoft.com/office/drawing/2014/main" id="{3173678A-915D-4D31-A68E-A89401D52CF6}"/>
            </a:ext>
          </a:extLst>
        </xdr:cNvPr>
        <xdr:cNvCxnSpPr/>
      </xdr:nvCxnSpPr>
      <xdr:spPr>
        <a:xfrm>
          <a:off x="6972300" y="14109954"/>
          <a:ext cx="8890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67" name="n_1aveValue【公営住宅】&#10;一人当たり面積">
          <a:extLst>
            <a:ext uri="{FF2B5EF4-FFF2-40B4-BE49-F238E27FC236}">
              <a16:creationId xmlns:a16="http://schemas.microsoft.com/office/drawing/2014/main" id="{55C1C486-DCCF-4C15-B0F4-9A21FD1115B9}"/>
            </a:ext>
          </a:extLst>
        </xdr:cNvPr>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68" name="n_2aveValue【公営住宅】&#10;一人当たり面積">
          <a:extLst>
            <a:ext uri="{FF2B5EF4-FFF2-40B4-BE49-F238E27FC236}">
              <a16:creationId xmlns:a16="http://schemas.microsoft.com/office/drawing/2014/main" id="{E186B369-F53A-4568-9FE9-8835387127C2}"/>
            </a:ext>
          </a:extLst>
        </xdr:cNvPr>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69" name="n_3aveValue【公営住宅】&#10;一人当たり面積">
          <a:extLst>
            <a:ext uri="{FF2B5EF4-FFF2-40B4-BE49-F238E27FC236}">
              <a16:creationId xmlns:a16="http://schemas.microsoft.com/office/drawing/2014/main" id="{B05EC4BA-CE93-451F-A9D9-4B76BE2A441C}"/>
            </a:ext>
          </a:extLst>
        </xdr:cNvPr>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99077</xdr:rowOff>
    </xdr:from>
    <xdr:ext cx="469744" cy="259045"/>
    <xdr:sp macro="" textlink="">
      <xdr:nvSpPr>
        <xdr:cNvPr id="370" name="n_4aveValue【公営住宅】&#10;一人当たり面積">
          <a:extLst>
            <a:ext uri="{FF2B5EF4-FFF2-40B4-BE49-F238E27FC236}">
              <a16:creationId xmlns:a16="http://schemas.microsoft.com/office/drawing/2014/main" id="{F1DEF7D3-9DDC-4717-8D35-0A95E91A45BF}"/>
            </a:ext>
          </a:extLst>
        </xdr:cNvPr>
        <xdr:cNvSpPr txBox="1"/>
      </xdr:nvSpPr>
      <xdr:spPr>
        <a:xfrm>
          <a:off x="6737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49040</xdr:rowOff>
    </xdr:from>
    <xdr:ext cx="469744" cy="259045"/>
    <xdr:sp macro="" textlink="">
      <xdr:nvSpPr>
        <xdr:cNvPr id="371" name="n_1mainValue【公営住宅】&#10;一人当たり面積">
          <a:extLst>
            <a:ext uri="{FF2B5EF4-FFF2-40B4-BE49-F238E27FC236}">
              <a16:creationId xmlns:a16="http://schemas.microsoft.com/office/drawing/2014/main" id="{3FE5D278-1900-4553-8353-70EAD7E47BBE}"/>
            </a:ext>
          </a:extLst>
        </xdr:cNvPr>
        <xdr:cNvSpPr txBox="1"/>
      </xdr:nvSpPr>
      <xdr:spPr>
        <a:xfrm>
          <a:off x="9391727" y="1393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47514</xdr:rowOff>
    </xdr:from>
    <xdr:ext cx="469744" cy="259045"/>
    <xdr:sp macro="" textlink="">
      <xdr:nvSpPr>
        <xdr:cNvPr id="372" name="n_2mainValue【公営住宅】&#10;一人当たり面積">
          <a:extLst>
            <a:ext uri="{FF2B5EF4-FFF2-40B4-BE49-F238E27FC236}">
              <a16:creationId xmlns:a16="http://schemas.microsoft.com/office/drawing/2014/main" id="{A9A388AA-541C-4DB8-8210-A24C4FBC6548}"/>
            </a:ext>
          </a:extLst>
        </xdr:cNvPr>
        <xdr:cNvSpPr txBox="1"/>
      </xdr:nvSpPr>
      <xdr:spPr>
        <a:xfrm>
          <a:off x="8515427" y="1393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55897</xdr:rowOff>
    </xdr:from>
    <xdr:ext cx="469744" cy="259045"/>
    <xdr:sp macro="" textlink="">
      <xdr:nvSpPr>
        <xdr:cNvPr id="373" name="n_3mainValue【公営住宅】&#10;一人当たり面積">
          <a:extLst>
            <a:ext uri="{FF2B5EF4-FFF2-40B4-BE49-F238E27FC236}">
              <a16:creationId xmlns:a16="http://schemas.microsoft.com/office/drawing/2014/main" id="{3B35396B-01D1-4194-B213-6B888E8551C5}"/>
            </a:ext>
          </a:extLst>
        </xdr:cNvPr>
        <xdr:cNvSpPr txBox="1"/>
      </xdr:nvSpPr>
      <xdr:spPr>
        <a:xfrm>
          <a:off x="76264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118381</xdr:rowOff>
    </xdr:from>
    <xdr:ext cx="469744" cy="259045"/>
    <xdr:sp macro="" textlink="">
      <xdr:nvSpPr>
        <xdr:cNvPr id="374" name="n_4mainValue【公営住宅】&#10;一人当たり面積">
          <a:extLst>
            <a:ext uri="{FF2B5EF4-FFF2-40B4-BE49-F238E27FC236}">
              <a16:creationId xmlns:a16="http://schemas.microsoft.com/office/drawing/2014/main" id="{77006277-EDE9-47F1-A888-542FE898F662}"/>
            </a:ext>
          </a:extLst>
        </xdr:cNvPr>
        <xdr:cNvSpPr txBox="1"/>
      </xdr:nvSpPr>
      <xdr:spPr>
        <a:xfrm>
          <a:off x="6737427" y="1383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BBC70D86-84BA-4033-B25E-5EB92E11F70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F200AF17-09FA-4F25-8156-F4653CD3800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75C0656D-AD7E-4DB8-B32D-ED2FAAEEC9B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561F6B9F-48C3-4EA2-B053-170C3658006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2799E1C5-99A5-4F1F-9B43-0B4E9DC8720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43B30062-36E5-46CA-B8D8-0F5990D7BFD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4B9D3C25-CD60-496B-8092-75C7574ACBF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738B7775-91C2-4C6D-AA90-D9803D54385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DF88124D-10A0-4072-8942-BEB2455471F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CFBF9E0B-A32F-47B0-9E0D-DFE866BB570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8F73C90D-2BFA-4283-8D7A-173792D96C5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C9E78105-0E15-40E4-A06C-D4DA4A2B940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87BF782F-28B6-4C52-872C-D0869A1768C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CBD52DD0-9C05-44E6-808C-E931EAE9DE1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DE06AB32-026A-4F57-8A59-8344137FD18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B8C88A4C-499C-4668-94C9-36F634FBD94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DD93416E-12DD-4F6A-A7FC-06F0EBF35C5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84D8D33C-AC06-44E8-8B24-D6E9A9151A2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EF1BB4BE-72A4-4FE9-BB8A-D9A7F9EC73D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8742A6EA-9E3A-42E5-B1AF-97BFAB80F63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24D0ED2F-833A-4DB8-8003-0CF5BF0BD79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7ADD8446-4B40-4CDA-9DA2-37743E43B15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141FA10B-16B5-4E47-A59A-F3725AF08A4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1A5B67C6-4772-4C31-9420-3899FACF6DF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138A35D9-5AB7-4E68-9C88-1318C288150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13BC467D-FBA6-4387-AE67-55B80D187BA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2F962BF2-AA65-44B1-B37B-C51D0FCE8A5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ABFD7857-177A-4479-88D2-EF2CD1F7E7F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B0F73F3A-4996-40B2-BBC3-7E4F03E5FFD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2B564702-8C76-43EF-B0B6-D044FB2D350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BBBE82AB-5A28-4A07-9CE7-AC561804941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366273DC-D370-4707-A107-C89685B10DE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BDCD94BD-FD04-41C7-939C-B54D9576B65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35C93808-048C-479E-A6F4-05050A308C9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18094B71-256C-4B63-B306-F7EFE541D8C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6F8A22F8-DD98-4C6A-AE7A-635457E3DFD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174AD53F-6D9D-452C-82EA-D510F8DA32C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BC5FD5BA-E357-4F86-9714-4F5ED95BB6C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EDC11DA8-B2DB-4A28-8BFE-052DF85C82D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3EB458A5-B771-4597-A135-16D63D74D7D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a:extLst>
            <a:ext uri="{FF2B5EF4-FFF2-40B4-BE49-F238E27FC236}">
              <a16:creationId xmlns:a16="http://schemas.microsoft.com/office/drawing/2014/main" id="{1C702D0F-3D09-41E9-AC62-2A9E9B9BEAAE}"/>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C191FBCB-EB0B-4070-ACEF-D3FBA4F54362}"/>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a:extLst>
            <a:ext uri="{FF2B5EF4-FFF2-40B4-BE49-F238E27FC236}">
              <a16:creationId xmlns:a16="http://schemas.microsoft.com/office/drawing/2014/main" id="{AAC9F031-7901-42DF-BF42-DF421B2E7081}"/>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5EED27DC-F218-41CE-A154-BA1298408086}"/>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a:extLst>
            <a:ext uri="{FF2B5EF4-FFF2-40B4-BE49-F238E27FC236}">
              <a16:creationId xmlns:a16="http://schemas.microsoft.com/office/drawing/2014/main" id="{1C5A8262-D6B6-4D3E-B83F-BB0CE1569FEC}"/>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7831749C-446F-4B25-B3A0-194CDCC6DD6F}"/>
            </a:ext>
          </a:extLst>
        </xdr:cNvPr>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a:extLst>
            <a:ext uri="{FF2B5EF4-FFF2-40B4-BE49-F238E27FC236}">
              <a16:creationId xmlns:a16="http://schemas.microsoft.com/office/drawing/2014/main" id="{6934CB2A-C415-4EA5-85F1-ED560AC48F54}"/>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a:extLst>
            <a:ext uri="{FF2B5EF4-FFF2-40B4-BE49-F238E27FC236}">
              <a16:creationId xmlns:a16="http://schemas.microsoft.com/office/drawing/2014/main" id="{C133E207-469A-4635-8884-F1640E7C3F84}"/>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a:extLst>
            <a:ext uri="{FF2B5EF4-FFF2-40B4-BE49-F238E27FC236}">
              <a16:creationId xmlns:a16="http://schemas.microsoft.com/office/drawing/2014/main" id="{F60BE941-D00E-460F-B517-6193868E7759}"/>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a:extLst>
            <a:ext uri="{FF2B5EF4-FFF2-40B4-BE49-F238E27FC236}">
              <a16:creationId xmlns:a16="http://schemas.microsoft.com/office/drawing/2014/main" id="{22DFD247-6F46-41FE-B010-8B4CFE6B37B7}"/>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a:extLst>
            <a:ext uri="{FF2B5EF4-FFF2-40B4-BE49-F238E27FC236}">
              <a16:creationId xmlns:a16="http://schemas.microsoft.com/office/drawing/2014/main" id="{15A50ECA-1373-46E5-B634-B393CA9E26EC}"/>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1ED014A7-C703-4212-9735-59FAE91959C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2E6210F-3522-48DC-A45F-2F7E15E2D58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BECEE5A-CEBC-4798-B218-98B50D9D169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510D0A49-C359-44D0-A2C1-0815D1F2AC5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EDD3946-8295-4DF7-BE69-5746FCFB1ED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147320</xdr:rowOff>
    </xdr:from>
    <xdr:to>
      <xdr:col>85</xdr:col>
      <xdr:colOff>177800</xdr:colOff>
      <xdr:row>34</xdr:row>
      <xdr:rowOff>77470</xdr:rowOff>
    </xdr:to>
    <xdr:sp macro="" textlink="">
      <xdr:nvSpPr>
        <xdr:cNvPr id="431" name="楕円 430">
          <a:extLst>
            <a:ext uri="{FF2B5EF4-FFF2-40B4-BE49-F238E27FC236}">
              <a16:creationId xmlns:a16="http://schemas.microsoft.com/office/drawing/2014/main" id="{54FC942B-177D-4A82-AC57-C8ECA997CFA1}"/>
            </a:ext>
          </a:extLst>
        </xdr:cNvPr>
        <xdr:cNvSpPr/>
      </xdr:nvSpPr>
      <xdr:spPr>
        <a:xfrm>
          <a:off x="162687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62247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1AE58363-F2CA-4AE0-BBE2-449A9620805B}"/>
            </a:ext>
          </a:extLst>
        </xdr:cNvPr>
        <xdr:cNvSpPr txBox="1"/>
      </xdr:nvSpPr>
      <xdr:spPr>
        <a:xfrm>
          <a:off x="16357600" y="572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103505</xdr:rowOff>
    </xdr:from>
    <xdr:to>
      <xdr:col>81</xdr:col>
      <xdr:colOff>101600</xdr:colOff>
      <xdr:row>34</xdr:row>
      <xdr:rowOff>33655</xdr:rowOff>
    </xdr:to>
    <xdr:sp macro="" textlink="">
      <xdr:nvSpPr>
        <xdr:cNvPr id="433" name="楕円 432">
          <a:extLst>
            <a:ext uri="{FF2B5EF4-FFF2-40B4-BE49-F238E27FC236}">
              <a16:creationId xmlns:a16="http://schemas.microsoft.com/office/drawing/2014/main" id="{18ED1479-D043-4559-BE4D-843930C1A285}"/>
            </a:ext>
          </a:extLst>
        </xdr:cNvPr>
        <xdr:cNvSpPr/>
      </xdr:nvSpPr>
      <xdr:spPr>
        <a:xfrm>
          <a:off x="15430500" y="5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154305</xdr:rowOff>
    </xdr:from>
    <xdr:to>
      <xdr:col>85</xdr:col>
      <xdr:colOff>127000</xdr:colOff>
      <xdr:row>34</xdr:row>
      <xdr:rowOff>26670</xdr:rowOff>
    </xdr:to>
    <xdr:cxnSp macro="">
      <xdr:nvCxnSpPr>
        <xdr:cNvPr id="434" name="直線コネクタ 433">
          <a:extLst>
            <a:ext uri="{FF2B5EF4-FFF2-40B4-BE49-F238E27FC236}">
              <a16:creationId xmlns:a16="http://schemas.microsoft.com/office/drawing/2014/main" id="{4C21DB10-983A-4474-8744-074AC1DE86D4}"/>
            </a:ext>
          </a:extLst>
        </xdr:cNvPr>
        <xdr:cNvCxnSpPr/>
      </xdr:nvCxnSpPr>
      <xdr:spPr>
        <a:xfrm>
          <a:off x="15481300" y="58121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57785</xdr:rowOff>
    </xdr:from>
    <xdr:to>
      <xdr:col>76</xdr:col>
      <xdr:colOff>165100</xdr:colOff>
      <xdr:row>33</xdr:row>
      <xdr:rowOff>159385</xdr:rowOff>
    </xdr:to>
    <xdr:sp macro="" textlink="">
      <xdr:nvSpPr>
        <xdr:cNvPr id="435" name="楕円 434">
          <a:extLst>
            <a:ext uri="{FF2B5EF4-FFF2-40B4-BE49-F238E27FC236}">
              <a16:creationId xmlns:a16="http://schemas.microsoft.com/office/drawing/2014/main" id="{7C02CDDC-69B3-4E19-AE3E-8C8500D864C9}"/>
            </a:ext>
          </a:extLst>
        </xdr:cNvPr>
        <xdr:cNvSpPr/>
      </xdr:nvSpPr>
      <xdr:spPr>
        <a:xfrm>
          <a:off x="14541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108585</xdr:rowOff>
    </xdr:from>
    <xdr:to>
      <xdr:col>81</xdr:col>
      <xdr:colOff>50800</xdr:colOff>
      <xdr:row>33</xdr:row>
      <xdr:rowOff>154305</xdr:rowOff>
    </xdr:to>
    <xdr:cxnSp macro="">
      <xdr:nvCxnSpPr>
        <xdr:cNvPr id="436" name="直線コネクタ 435">
          <a:extLst>
            <a:ext uri="{FF2B5EF4-FFF2-40B4-BE49-F238E27FC236}">
              <a16:creationId xmlns:a16="http://schemas.microsoft.com/office/drawing/2014/main" id="{8D2DF505-493A-4C65-849B-71D795B77F13}"/>
            </a:ext>
          </a:extLst>
        </xdr:cNvPr>
        <xdr:cNvCxnSpPr/>
      </xdr:nvCxnSpPr>
      <xdr:spPr>
        <a:xfrm>
          <a:off x="14592300" y="57664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12065</xdr:rowOff>
    </xdr:from>
    <xdr:to>
      <xdr:col>72</xdr:col>
      <xdr:colOff>38100</xdr:colOff>
      <xdr:row>33</xdr:row>
      <xdr:rowOff>113665</xdr:rowOff>
    </xdr:to>
    <xdr:sp macro="" textlink="">
      <xdr:nvSpPr>
        <xdr:cNvPr id="437" name="楕円 436">
          <a:extLst>
            <a:ext uri="{FF2B5EF4-FFF2-40B4-BE49-F238E27FC236}">
              <a16:creationId xmlns:a16="http://schemas.microsoft.com/office/drawing/2014/main" id="{712B692E-3AA1-4246-9F60-FC3C7E7AF4F4}"/>
            </a:ext>
          </a:extLst>
        </xdr:cNvPr>
        <xdr:cNvSpPr/>
      </xdr:nvSpPr>
      <xdr:spPr>
        <a:xfrm>
          <a:off x="13652500" y="56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62865</xdr:rowOff>
    </xdr:from>
    <xdr:to>
      <xdr:col>76</xdr:col>
      <xdr:colOff>114300</xdr:colOff>
      <xdr:row>33</xdr:row>
      <xdr:rowOff>108585</xdr:rowOff>
    </xdr:to>
    <xdr:cxnSp macro="">
      <xdr:nvCxnSpPr>
        <xdr:cNvPr id="438" name="直線コネクタ 437">
          <a:extLst>
            <a:ext uri="{FF2B5EF4-FFF2-40B4-BE49-F238E27FC236}">
              <a16:creationId xmlns:a16="http://schemas.microsoft.com/office/drawing/2014/main" id="{E734D70A-EB5D-4C53-BB90-60BD15B0A526}"/>
            </a:ext>
          </a:extLst>
        </xdr:cNvPr>
        <xdr:cNvCxnSpPr/>
      </xdr:nvCxnSpPr>
      <xdr:spPr>
        <a:xfrm>
          <a:off x="13703300" y="57207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160655</xdr:rowOff>
    </xdr:from>
    <xdr:to>
      <xdr:col>67</xdr:col>
      <xdr:colOff>101600</xdr:colOff>
      <xdr:row>34</xdr:row>
      <xdr:rowOff>90805</xdr:rowOff>
    </xdr:to>
    <xdr:sp macro="" textlink="">
      <xdr:nvSpPr>
        <xdr:cNvPr id="439" name="楕円 438">
          <a:extLst>
            <a:ext uri="{FF2B5EF4-FFF2-40B4-BE49-F238E27FC236}">
              <a16:creationId xmlns:a16="http://schemas.microsoft.com/office/drawing/2014/main" id="{7F421B31-0393-4388-9B28-559F4AD695CA}"/>
            </a:ext>
          </a:extLst>
        </xdr:cNvPr>
        <xdr:cNvSpPr/>
      </xdr:nvSpPr>
      <xdr:spPr>
        <a:xfrm>
          <a:off x="12763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62865</xdr:rowOff>
    </xdr:from>
    <xdr:to>
      <xdr:col>71</xdr:col>
      <xdr:colOff>177800</xdr:colOff>
      <xdr:row>34</xdr:row>
      <xdr:rowOff>40005</xdr:rowOff>
    </xdr:to>
    <xdr:cxnSp macro="">
      <xdr:nvCxnSpPr>
        <xdr:cNvPr id="440" name="直線コネクタ 439">
          <a:extLst>
            <a:ext uri="{FF2B5EF4-FFF2-40B4-BE49-F238E27FC236}">
              <a16:creationId xmlns:a16="http://schemas.microsoft.com/office/drawing/2014/main" id="{D9FC8D19-48C7-4DFF-BBF1-F56BE93AFF06}"/>
            </a:ext>
          </a:extLst>
        </xdr:cNvPr>
        <xdr:cNvCxnSpPr/>
      </xdr:nvCxnSpPr>
      <xdr:spPr>
        <a:xfrm flipV="1">
          <a:off x="12814300" y="572071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A3848DD1-0B3E-450F-9215-A48054F758AC}"/>
            </a:ext>
          </a:extLst>
        </xdr:cNvPr>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F0872695-79F6-4DA2-BE58-7AC354A66AB5}"/>
            </a:ext>
          </a:extLst>
        </xdr:cNvPr>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181435E5-A361-495A-8257-32F24FEFD205}"/>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5C65841D-BE48-49F6-A44B-78F58B445706}"/>
            </a:ext>
          </a:extLst>
        </xdr:cNvPr>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50182</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EFA20F2D-BFE0-4962-95C3-79B85650BBD7}"/>
            </a:ext>
          </a:extLst>
        </xdr:cNvPr>
        <xdr:cNvSpPr txBox="1"/>
      </xdr:nvSpPr>
      <xdr:spPr>
        <a:xfrm>
          <a:off x="15266044" y="55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4462</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80368E20-1896-4FE3-8FDF-8CBC300610A5}"/>
            </a:ext>
          </a:extLst>
        </xdr:cNvPr>
        <xdr:cNvSpPr txBox="1"/>
      </xdr:nvSpPr>
      <xdr:spPr>
        <a:xfrm>
          <a:off x="14389744" y="54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130192</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393BA764-4FA4-4B31-B3E0-ACC842B8FE02}"/>
            </a:ext>
          </a:extLst>
        </xdr:cNvPr>
        <xdr:cNvSpPr txBox="1"/>
      </xdr:nvSpPr>
      <xdr:spPr>
        <a:xfrm>
          <a:off x="13500744" y="544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107332</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F04DB4DB-F844-4CED-9595-333B75972E4D}"/>
            </a:ext>
          </a:extLst>
        </xdr:cNvPr>
        <xdr:cNvSpPr txBox="1"/>
      </xdr:nvSpPr>
      <xdr:spPr>
        <a:xfrm>
          <a:off x="12611744"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98AD117D-0C01-4F4B-80EB-02CA33354F2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13A6637F-EAE2-4608-B3B9-FF903933C42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53E85CAB-6284-4CCE-9064-8F8C4B7178E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7BA566BE-A416-48D8-B3E0-98A6973FDD7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F7116240-2CFC-4C28-B706-0883314DCCD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5F47003F-0CA9-4F44-A266-F68AE3156C0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F122EF74-E262-4752-87FE-100A50D59F3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CF86AA92-A150-4765-85D2-10E1A24FE69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872A0332-8D31-4577-8D8D-71FA96F320C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DE2D21B-A170-4DCF-9C76-A6000734B1B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1A7C296A-5898-4A5C-804E-61A24494CB8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a:extLst>
            <a:ext uri="{FF2B5EF4-FFF2-40B4-BE49-F238E27FC236}">
              <a16:creationId xmlns:a16="http://schemas.microsoft.com/office/drawing/2014/main" id="{5D31926E-5D91-4114-97F5-4AA5C2CF31D3}"/>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04821DF8-4C5B-4DBE-8CFE-BB063EA8AE1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a:extLst>
            <a:ext uri="{FF2B5EF4-FFF2-40B4-BE49-F238E27FC236}">
              <a16:creationId xmlns:a16="http://schemas.microsoft.com/office/drawing/2014/main" id="{8B495CCC-3AB9-4538-A58E-037D05958CF6}"/>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A0D3C0BA-2BA9-4BAB-B2E3-E6D53ACD3D3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a:extLst>
            <a:ext uri="{FF2B5EF4-FFF2-40B4-BE49-F238E27FC236}">
              <a16:creationId xmlns:a16="http://schemas.microsoft.com/office/drawing/2014/main" id="{3C4CE3E6-05D9-41C2-8C34-4D54DD80EFC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181DE77B-A693-4867-8167-4D5919EBC29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a:extLst>
            <a:ext uri="{FF2B5EF4-FFF2-40B4-BE49-F238E27FC236}">
              <a16:creationId xmlns:a16="http://schemas.microsoft.com/office/drawing/2014/main" id="{E60FD625-90D8-477F-991A-CD28843B2E93}"/>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3C9A0443-EAB1-4629-A1B2-3D30B4D1C41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a:extLst>
            <a:ext uri="{FF2B5EF4-FFF2-40B4-BE49-F238E27FC236}">
              <a16:creationId xmlns:a16="http://schemas.microsoft.com/office/drawing/2014/main" id="{F76D7625-6839-4EE9-B1B0-16C1F601F1E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312D2273-0858-483C-B2AD-BC9314667F2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29FF00B2-BD28-4CF2-8F31-681F2D46FAC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31F41518-26B2-4FE1-B543-F9C68F8127F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a:extLst>
            <a:ext uri="{FF2B5EF4-FFF2-40B4-BE49-F238E27FC236}">
              <a16:creationId xmlns:a16="http://schemas.microsoft.com/office/drawing/2014/main" id="{CFC0144A-D199-42EF-955A-A9056E0929C7}"/>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53244FE9-7706-4739-AE82-A908CEE81CAF}"/>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a:extLst>
            <a:ext uri="{FF2B5EF4-FFF2-40B4-BE49-F238E27FC236}">
              <a16:creationId xmlns:a16="http://schemas.microsoft.com/office/drawing/2014/main" id="{D17AF9BE-ECAB-4B9E-881F-6494C27A82D7}"/>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F44F947F-C775-4B40-B020-2225E1B3F326}"/>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a:extLst>
            <a:ext uri="{FF2B5EF4-FFF2-40B4-BE49-F238E27FC236}">
              <a16:creationId xmlns:a16="http://schemas.microsoft.com/office/drawing/2014/main" id="{942C7866-62EA-44FB-B7C8-270A1769FF92}"/>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6FAEED52-0686-4EDA-A031-FB79A317A31A}"/>
            </a:ext>
          </a:extLst>
        </xdr:cNvPr>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a:extLst>
            <a:ext uri="{FF2B5EF4-FFF2-40B4-BE49-F238E27FC236}">
              <a16:creationId xmlns:a16="http://schemas.microsoft.com/office/drawing/2014/main" id="{69C0F0A6-DDA9-4F61-AAE9-4E88F23C0937}"/>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a:extLst>
            <a:ext uri="{FF2B5EF4-FFF2-40B4-BE49-F238E27FC236}">
              <a16:creationId xmlns:a16="http://schemas.microsoft.com/office/drawing/2014/main" id="{4BA7C835-F77B-4C2E-A1BE-40B714F80433}"/>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a:extLst>
            <a:ext uri="{FF2B5EF4-FFF2-40B4-BE49-F238E27FC236}">
              <a16:creationId xmlns:a16="http://schemas.microsoft.com/office/drawing/2014/main" id="{32BED92E-ACAD-40A6-A341-3694A5DDDC28}"/>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a:extLst>
            <a:ext uri="{FF2B5EF4-FFF2-40B4-BE49-F238E27FC236}">
              <a16:creationId xmlns:a16="http://schemas.microsoft.com/office/drawing/2014/main" id="{BB6D02C0-26FA-439F-AF95-9E2B5E35A64B}"/>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a:extLst>
            <a:ext uri="{FF2B5EF4-FFF2-40B4-BE49-F238E27FC236}">
              <a16:creationId xmlns:a16="http://schemas.microsoft.com/office/drawing/2014/main" id="{58F93FBC-1FF5-4A8C-B740-A7BEEFF7B6B6}"/>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D7145894-83F8-4B3E-A97D-72E893EC3FF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894211F8-BA2C-4DF3-96D1-7941A9ECC4D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9A6E15EE-C9B2-4CCB-A698-6F93C64278E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F864643-AA38-4901-A86C-232716A558C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0D70D43-42E0-4D4D-A7B2-476BCBF0A1F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17780</xdr:rowOff>
    </xdr:from>
    <xdr:to>
      <xdr:col>116</xdr:col>
      <xdr:colOff>114300</xdr:colOff>
      <xdr:row>33</xdr:row>
      <xdr:rowOff>119380</xdr:rowOff>
    </xdr:to>
    <xdr:sp macro="" textlink="">
      <xdr:nvSpPr>
        <xdr:cNvPr id="488" name="楕円 487">
          <a:extLst>
            <a:ext uri="{FF2B5EF4-FFF2-40B4-BE49-F238E27FC236}">
              <a16:creationId xmlns:a16="http://schemas.microsoft.com/office/drawing/2014/main" id="{3CBE96CC-D3FB-4933-B8F5-87236A841E23}"/>
            </a:ext>
          </a:extLst>
        </xdr:cNvPr>
        <xdr:cNvSpPr/>
      </xdr:nvSpPr>
      <xdr:spPr>
        <a:xfrm>
          <a:off x="221107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142257</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5EA35AB2-F035-4C23-AEAE-F3F7E62A1DD5}"/>
            </a:ext>
          </a:extLst>
        </xdr:cNvPr>
        <xdr:cNvSpPr txBox="1"/>
      </xdr:nvSpPr>
      <xdr:spPr>
        <a:xfrm>
          <a:off x="22199600"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40640</xdr:rowOff>
    </xdr:from>
    <xdr:to>
      <xdr:col>112</xdr:col>
      <xdr:colOff>38100</xdr:colOff>
      <xdr:row>33</xdr:row>
      <xdr:rowOff>142240</xdr:rowOff>
    </xdr:to>
    <xdr:sp macro="" textlink="">
      <xdr:nvSpPr>
        <xdr:cNvPr id="490" name="楕円 489">
          <a:extLst>
            <a:ext uri="{FF2B5EF4-FFF2-40B4-BE49-F238E27FC236}">
              <a16:creationId xmlns:a16="http://schemas.microsoft.com/office/drawing/2014/main" id="{AAC26A21-80A9-4A33-B0AD-868D8EBF8856}"/>
            </a:ext>
          </a:extLst>
        </xdr:cNvPr>
        <xdr:cNvSpPr/>
      </xdr:nvSpPr>
      <xdr:spPr>
        <a:xfrm>
          <a:off x="21272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68580</xdr:rowOff>
    </xdr:from>
    <xdr:to>
      <xdr:col>116</xdr:col>
      <xdr:colOff>63500</xdr:colOff>
      <xdr:row>33</xdr:row>
      <xdr:rowOff>91440</xdr:rowOff>
    </xdr:to>
    <xdr:cxnSp macro="">
      <xdr:nvCxnSpPr>
        <xdr:cNvPr id="491" name="直線コネクタ 490">
          <a:extLst>
            <a:ext uri="{FF2B5EF4-FFF2-40B4-BE49-F238E27FC236}">
              <a16:creationId xmlns:a16="http://schemas.microsoft.com/office/drawing/2014/main" id="{3CC307E0-8C73-4044-8FAA-2AF751E1B4BF}"/>
            </a:ext>
          </a:extLst>
        </xdr:cNvPr>
        <xdr:cNvCxnSpPr/>
      </xdr:nvCxnSpPr>
      <xdr:spPr>
        <a:xfrm flipV="1">
          <a:off x="21323300" y="57264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63500</xdr:rowOff>
    </xdr:from>
    <xdr:to>
      <xdr:col>107</xdr:col>
      <xdr:colOff>101600</xdr:colOff>
      <xdr:row>33</xdr:row>
      <xdr:rowOff>165100</xdr:rowOff>
    </xdr:to>
    <xdr:sp macro="" textlink="">
      <xdr:nvSpPr>
        <xdr:cNvPr id="492" name="楕円 491">
          <a:extLst>
            <a:ext uri="{FF2B5EF4-FFF2-40B4-BE49-F238E27FC236}">
              <a16:creationId xmlns:a16="http://schemas.microsoft.com/office/drawing/2014/main" id="{BA40829A-84C9-4A06-89A8-76DF6AB96527}"/>
            </a:ext>
          </a:extLst>
        </xdr:cNvPr>
        <xdr:cNvSpPr/>
      </xdr:nvSpPr>
      <xdr:spPr>
        <a:xfrm>
          <a:off x="20383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91440</xdr:rowOff>
    </xdr:from>
    <xdr:to>
      <xdr:col>111</xdr:col>
      <xdr:colOff>177800</xdr:colOff>
      <xdr:row>33</xdr:row>
      <xdr:rowOff>114300</xdr:rowOff>
    </xdr:to>
    <xdr:cxnSp macro="">
      <xdr:nvCxnSpPr>
        <xdr:cNvPr id="493" name="直線コネクタ 492">
          <a:extLst>
            <a:ext uri="{FF2B5EF4-FFF2-40B4-BE49-F238E27FC236}">
              <a16:creationId xmlns:a16="http://schemas.microsoft.com/office/drawing/2014/main" id="{A4687E2A-0633-478F-BAF8-782D22248C5D}"/>
            </a:ext>
          </a:extLst>
        </xdr:cNvPr>
        <xdr:cNvCxnSpPr/>
      </xdr:nvCxnSpPr>
      <xdr:spPr>
        <a:xfrm flipV="1">
          <a:off x="20434300" y="57492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82550</xdr:rowOff>
    </xdr:from>
    <xdr:to>
      <xdr:col>102</xdr:col>
      <xdr:colOff>165100</xdr:colOff>
      <xdr:row>34</xdr:row>
      <xdr:rowOff>12700</xdr:rowOff>
    </xdr:to>
    <xdr:sp macro="" textlink="">
      <xdr:nvSpPr>
        <xdr:cNvPr id="494" name="楕円 493">
          <a:extLst>
            <a:ext uri="{FF2B5EF4-FFF2-40B4-BE49-F238E27FC236}">
              <a16:creationId xmlns:a16="http://schemas.microsoft.com/office/drawing/2014/main" id="{4A92AFAD-1495-4CF5-B134-951C78FFE205}"/>
            </a:ext>
          </a:extLst>
        </xdr:cNvPr>
        <xdr:cNvSpPr/>
      </xdr:nvSpPr>
      <xdr:spPr>
        <a:xfrm>
          <a:off x="19494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114300</xdr:rowOff>
    </xdr:from>
    <xdr:to>
      <xdr:col>107</xdr:col>
      <xdr:colOff>50800</xdr:colOff>
      <xdr:row>33</xdr:row>
      <xdr:rowOff>133350</xdr:rowOff>
    </xdr:to>
    <xdr:cxnSp macro="">
      <xdr:nvCxnSpPr>
        <xdr:cNvPr id="495" name="直線コネクタ 494">
          <a:extLst>
            <a:ext uri="{FF2B5EF4-FFF2-40B4-BE49-F238E27FC236}">
              <a16:creationId xmlns:a16="http://schemas.microsoft.com/office/drawing/2014/main" id="{58ECF68A-0D44-46C1-9350-ED38D74DFA48}"/>
            </a:ext>
          </a:extLst>
        </xdr:cNvPr>
        <xdr:cNvCxnSpPr/>
      </xdr:nvCxnSpPr>
      <xdr:spPr>
        <a:xfrm flipV="1">
          <a:off x="19545300" y="5772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29210</xdr:rowOff>
    </xdr:from>
    <xdr:to>
      <xdr:col>98</xdr:col>
      <xdr:colOff>38100</xdr:colOff>
      <xdr:row>34</xdr:row>
      <xdr:rowOff>130810</xdr:rowOff>
    </xdr:to>
    <xdr:sp macro="" textlink="">
      <xdr:nvSpPr>
        <xdr:cNvPr id="496" name="楕円 495">
          <a:extLst>
            <a:ext uri="{FF2B5EF4-FFF2-40B4-BE49-F238E27FC236}">
              <a16:creationId xmlns:a16="http://schemas.microsoft.com/office/drawing/2014/main" id="{35DCB65C-DD0D-4988-B14E-ED5CA3719B5E}"/>
            </a:ext>
          </a:extLst>
        </xdr:cNvPr>
        <xdr:cNvSpPr/>
      </xdr:nvSpPr>
      <xdr:spPr>
        <a:xfrm>
          <a:off x="186055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133350</xdr:rowOff>
    </xdr:from>
    <xdr:to>
      <xdr:col>102</xdr:col>
      <xdr:colOff>114300</xdr:colOff>
      <xdr:row>34</xdr:row>
      <xdr:rowOff>80010</xdr:rowOff>
    </xdr:to>
    <xdr:cxnSp macro="">
      <xdr:nvCxnSpPr>
        <xdr:cNvPr id="497" name="直線コネクタ 496">
          <a:extLst>
            <a:ext uri="{FF2B5EF4-FFF2-40B4-BE49-F238E27FC236}">
              <a16:creationId xmlns:a16="http://schemas.microsoft.com/office/drawing/2014/main" id="{7B7B8552-C24E-489D-A244-67A6054ED885}"/>
            </a:ext>
          </a:extLst>
        </xdr:cNvPr>
        <xdr:cNvCxnSpPr/>
      </xdr:nvCxnSpPr>
      <xdr:spPr>
        <a:xfrm flipV="1">
          <a:off x="18656300" y="579120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5E9FCFDC-BF5A-4ED9-828F-D765D1656AAB}"/>
            </a:ext>
          </a:extLst>
        </xdr:cNvPr>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BC208AD2-2828-4DC9-AE63-5B053F8ABDCC}"/>
            </a:ext>
          </a:extLst>
        </xdr:cNvPr>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7A22422E-35B8-4281-B2F0-29D84C457580}"/>
            </a:ext>
          </a:extLst>
        </xdr:cNvPr>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33583765-6BB5-4D5F-BB36-3A30C4540D79}"/>
            </a:ext>
          </a:extLst>
        </xdr:cNvPr>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158767</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5E1E7AE3-A08A-406A-8C47-9C9FE12B8195}"/>
            </a:ext>
          </a:extLst>
        </xdr:cNvPr>
        <xdr:cNvSpPr txBox="1"/>
      </xdr:nvSpPr>
      <xdr:spPr>
        <a:xfrm>
          <a:off x="21075727" y="54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10177</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9365EA8C-9AC5-4E1E-8702-F8DB6D614240}"/>
            </a:ext>
          </a:extLst>
        </xdr:cNvPr>
        <xdr:cNvSpPr txBox="1"/>
      </xdr:nvSpPr>
      <xdr:spPr>
        <a:xfrm>
          <a:off x="20199427"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29227</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6FDE17D1-6126-4FC5-BCCE-9EFA4EF3CEC7}"/>
            </a:ext>
          </a:extLst>
        </xdr:cNvPr>
        <xdr:cNvSpPr txBox="1"/>
      </xdr:nvSpPr>
      <xdr:spPr>
        <a:xfrm>
          <a:off x="19310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147337</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60C5005A-392D-4DD7-8B1D-87E0787D81BF}"/>
            </a:ext>
          </a:extLst>
        </xdr:cNvPr>
        <xdr:cNvSpPr txBox="1"/>
      </xdr:nvSpPr>
      <xdr:spPr>
        <a:xfrm>
          <a:off x="18421427" y="563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A8BB6CCC-67C3-4FE0-903F-EB86A9039DD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3244D244-566D-42DC-A9E7-109A875AC34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5716055-6730-4380-90DE-143ADA3B39E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7017763E-CD03-42E7-B2E2-D462296E490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8C14B660-BAF4-4079-A4B8-95A38732975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A248793F-C216-4BD0-A0D5-77704D1FC80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ACDC325F-F92D-4E13-A6B4-4460400D10E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CE179138-99E1-4126-B316-A59ACC9C89A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598019DD-F971-4781-BB1C-D6095C060CA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63A84201-AD1F-4E5F-84B8-F86940E2678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6666609F-3CBF-4238-969A-8FD14E6FC52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8D763F48-BED3-4EC2-84E6-48B454FD415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a:extLst>
            <a:ext uri="{FF2B5EF4-FFF2-40B4-BE49-F238E27FC236}">
              <a16:creationId xmlns:a16="http://schemas.microsoft.com/office/drawing/2014/main" id="{3D0F4E22-028E-4602-8E1C-BF963B76ABA6}"/>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276C122B-CC6D-4415-8839-1ED93E8EEE6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F7C1A76B-DB65-40B7-A41D-DC0358AB914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5CA2AA62-EA99-4776-B0AE-78509513B02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259A8B2B-F307-425E-A2A9-1C80BD49881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D69857A0-4074-4494-B614-5649FC48166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AB8208E9-5FE7-432F-8F02-DEB6BA8D6A7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FFD0A742-0F61-42C9-B410-EBC9D7D9FC7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03F18FF8-DF64-45DC-A2E5-6F99937C38C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181A5FE8-5CAA-48DE-9165-CD9FD218B40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a:extLst>
            <a:ext uri="{FF2B5EF4-FFF2-40B4-BE49-F238E27FC236}">
              <a16:creationId xmlns:a16="http://schemas.microsoft.com/office/drawing/2014/main" id="{76C431BE-19C8-4D6D-88C4-D69EB0C7FEFD}"/>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ECB9BD43-F46B-43F5-B120-DB7F09F79A5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BCCFFA0C-2005-4D9E-8BA5-9A192C602B3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6C79DA17-7776-4378-8E61-5D3EE67AD8C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a:extLst>
            <a:ext uri="{FF2B5EF4-FFF2-40B4-BE49-F238E27FC236}">
              <a16:creationId xmlns:a16="http://schemas.microsoft.com/office/drawing/2014/main" id="{9E26ACBF-7BD3-4DBA-9464-AB9C19451CE1}"/>
            </a:ext>
          </a:extLst>
        </xdr:cNvPr>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692CC4A9-8D47-4529-9AE8-E8976B080F3A}"/>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a:extLst>
            <a:ext uri="{FF2B5EF4-FFF2-40B4-BE49-F238E27FC236}">
              <a16:creationId xmlns:a16="http://schemas.microsoft.com/office/drawing/2014/main" id="{1EE44B36-5895-41B5-B45D-19F59FE160CF}"/>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B9EC2E0D-3B78-420C-9538-AB1A55CC4BA1}"/>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a:extLst>
            <a:ext uri="{FF2B5EF4-FFF2-40B4-BE49-F238E27FC236}">
              <a16:creationId xmlns:a16="http://schemas.microsoft.com/office/drawing/2014/main" id="{142C4B9B-481A-4D3B-9DF3-ECAB99DFC48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8732F9C-B9DC-428E-B61F-6CB611F5F3D3}"/>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a:extLst>
            <a:ext uri="{FF2B5EF4-FFF2-40B4-BE49-F238E27FC236}">
              <a16:creationId xmlns:a16="http://schemas.microsoft.com/office/drawing/2014/main" id="{9B0E3BF0-564E-4F44-9FAC-E7A0688D519C}"/>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a:extLst>
            <a:ext uri="{FF2B5EF4-FFF2-40B4-BE49-F238E27FC236}">
              <a16:creationId xmlns:a16="http://schemas.microsoft.com/office/drawing/2014/main" id="{575A43A3-3282-4967-A987-B04C1C912880}"/>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a:extLst>
            <a:ext uri="{FF2B5EF4-FFF2-40B4-BE49-F238E27FC236}">
              <a16:creationId xmlns:a16="http://schemas.microsoft.com/office/drawing/2014/main" id="{C5BF8E0C-4D70-48FE-86AA-57BE6F41AD47}"/>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a:extLst>
            <a:ext uri="{FF2B5EF4-FFF2-40B4-BE49-F238E27FC236}">
              <a16:creationId xmlns:a16="http://schemas.microsoft.com/office/drawing/2014/main" id="{3E433DD2-FCFE-4BDA-9D61-1F3DEEE1EB90}"/>
            </a:ext>
          </a:extLst>
        </xdr:cNvPr>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a:extLst>
            <a:ext uri="{FF2B5EF4-FFF2-40B4-BE49-F238E27FC236}">
              <a16:creationId xmlns:a16="http://schemas.microsoft.com/office/drawing/2014/main" id="{7D7668AC-6E40-4E97-81D9-73C1061C1C9A}"/>
            </a:ext>
          </a:extLst>
        </xdr:cNvPr>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8DA11D9-B7D4-4BB7-8875-C804DBCD2CC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49D3B68-EF63-401C-9135-43626E63E80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9B979E2-D082-4CD2-A4CF-467E272368A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51B05FD-1F07-4B17-85E9-8EA94151056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9E86B91-82A3-4EB2-9211-A531045E984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70031</xdr:rowOff>
    </xdr:from>
    <xdr:to>
      <xdr:col>85</xdr:col>
      <xdr:colOff>177800</xdr:colOff>
      <xdr:row>57</xdr:row>
      <xdr:rowOff>181</xdr:rowOff>
    </xdr:to>
    <xdr:sp macro="" textlink="">
      <xdr:nvSpPr>
        <xdr:cNvPr id="548" name="楕円 547">
          <a:extLst>
            <a:ext uri="{FF2B5EF4-FFF2-40B4-BE49-F238E27FC236}">
              <a16:creationId xmlns:a16="http://schemas.microsoft.com/office/drawing/2014/main" id="{921E3385-0789-4613-AEE8-6AD78BE269DC}"/>
            </a:ext>
          </a:extLst>
        </xdr:cNvPr>
        <xdr:cNvSpPr/>
      </xdr:nvSpPr>
      <xdr:spPr>
        <a:xfrm>
          <a:off x="16268700" y="96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92908</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FDFF6EDD-2AD3-4430-8948-E071F803AD88}"/>
            </a:ext>
          </a:extLst>
        </xdr:cNvPr>
        <xdr:cNvSpPr txBox="1"/>
      </xdr:nvSpPr>
      <xdr:spPr>
        <a:xfrm>
          <a:off x="16357600" y="952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109220</xdr:rowOff>
    </xdr:from>
    <xdr:to>
      <xdr:col>81</xdr:col>
      <xdr:colOff>101600</xdr:colOff>
      <xdr:row>57</xdr:row>
      <xdr:rowOff>39370</xdr:rowOff>
    </xdr:to>
    <xdr:sp macro="" textlink="">
      <xdr:nvSpPr>
        <xdr:cNvPr id="550" name="楕円 549">
          <a:extLst>
            <a:ext uri="{FF2B5EF4-FFF2-40B4-BE49-F238E27FC236}">
              <a16:creationId xmlns:a16="http://schemas.microsoft.com/office/drawing/2014/main" id="{6F74B690-33D8-43B3-8A30-5EFBBAE4A67B}"/>
            </a:ext>
          </a:extLst>
        </xdr:cNvPr>
        <xdr:cNvSpPr/>
      </xdr:nvSpPr>
      <xdr:spPr>
        <a:xfrm>
          <a:off x="15430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120831</xdr:rowOff>
    </xdr:from>
    <xdr:to>
      <xdr:col>85</xdr:col>
      <xdr:colOff>127000</xdr:colOff>
      <xdr:row>56</xdr:row>
      <xdr:rowOff>160020</xdr:rowOff>
    </xdr:to>
    <xdr:cxnSp macro="">
      <xdr:nvCxnSpPr>
        <xdr:cNvPr id="551" name="直線コネクタ 550">
          <a:extLst>
            <a:ext uri="{FF2B5EF4-FFF2-40B4-BE49-F238E27FC236}">
              <a16:creationId xmlns:a16="http://schemas.microsoft.com/office/drawing/2014/main" id="{2B7DA6E4-E580-42AE-A7A9-1DEE105A0C02}"/>
            </a:ext>
          </a:extLst>
        </xdr:cNvPr>
        <xdr:cNvCxnSpPr/>
      </xdr:nvCxnSpPr>
      <xdr:spPr>
        <a:xfrm flipV="1">
          <a:off x="15481300" y="972203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53703</xdr:rowOff>
    </xdr:from>
    <xdr:to>
      <xdr:col>76</xdr:col>
      <xdr:colOff>165100</xdr:colOff>
      <xdr:row>56</xdr:row>
      <xdr:rowOff>155303</xdr:rowOff>
    </xdr:to>
    <xdr:sp macro="" textlink="">
      <xdr:nvSpPr>
        <xdr:cNvPr id="552" name="楕円 551">
          <a:extLst>
            <a:ext uri="{FF2B5EF4-FFF2-40B4-BE49-F238E27FC236}">
              <a16:creationId xmlns:a16="http://schemas.microsoft.com/office/drawing/2014/main" id="{ECFAAA62-27B2-4128-990C-7D787A233611}"/>
            </a:ext>
          </a:extLst>
        </xdr:cNvPr>
        <xdr:cNvSpPr/>
      </xdr:nvSpPr>
      <xdr:spPr>
        <a:xfrm>
          <a:off x="14541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104503</xdr:rowOff>
    </xdr:from>
    <xdr:to>
      <xdr:col>81</xdr:col>
      <xdr:colOff>50800</xdr:colOff>
      <xdr:row>56</xdr:row>
      <xdr:rowOff>160020</xdr:rowOff>
    </xdr:to>
    <xdr:cxnSp macro="">
      <xdr:nvCxnSpPr>
        <xdr:cNvPr id="553" name="直線コネクタ 552">
          <a:extLst>
            <a:ext uri="{FF2B5EF4-FFF2-40B4-BE49-F238E27FC236}">
              <a16:creationId xmlns:a16="http://schemas.microsoft.com/office/drawing/2014/main" id="{331067B3-29CD-40E3-897F-F70E1CC06700}"/>
            </a:ext>
          </a:extLst>
        </xdr:cNvPr>
        <xdr:cNvCxnSpPr/>
      </xdr:nvCxnSpPr>
      <xdr:spPr>
        <a:xfrm>
          <a:off x="14592300" y="970570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60234</xdr:rowOff>
    </xdr:from>
    <xdr:to>
      <xdr:col>72</xdr:col>
      <xdr:colOff>38100</xdr:colOff>
      <xdr:row>56</xdr:row>
      <xdr:rowOff>161834</xdr:rowOff>
    </xdr:to>
    <xdr:sp macro="" textlink="">
      <xdr:nvSpPr>
        <xdr:cNvPr id="554" name="楕円 553">
          <a:extLst>
            <a:ext uri="{FF2B5EF4-FFF2-40B4-BE49-F238E27FC236}">
              <a16:creationId xmlns:a16="http://schemas.microsoft.com/office/drawing/2014/main" id="{8983F773-7DA8-4004-8A9C-99BCF15944AD}"/>
            </a:ext>
          </a:extLst>
        </xdr:cNvPr>
        <xdr:cNvSpPr/>
      </xdr:nvSpPr>
      <xdr:spPr>
        <a:xfrm>
          <a:off x="136525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104503</xdr:rowOff>
    </xdr:from>
    <xdr:to>
      <xdr:col>76</xdr:col>
      <xdr:colOff>114300</xdr:colOff>
      <xdr:row>56</xdr:row>
      <xdr:rowOff>111034</xdr:rowOff>
    </xdr:to>
    <xdr:cxnSp macro="">
      <xdr:nvCxnSpPr>
        <xdr:cNvPr id="555" name="直線コネクタ 554">
          <a:extLst>
            <a:ext uri="{FF2B5EF4-FFF2-40B4-BE49-F238E27FC236}">
              <a16:creationId xmlns:a16="http://schemas.microsoft.com/office/drawing/2014/main" id="{E9080F83-A81A-47E3-83A0-ED28CB21F4E6}"/>
            </a:ext>
          </a:extLst>
        </xdr:cNvPr>
        <xdr:cNvCxnSpPr/>
      </xdr:nvCxnSpPr>
      <xdr:spPr>
        <a:xfrm flipV="1">
          <a:off x="13703300" y="97057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37374</xdr:rowOff>
    </xdr:from>
    <xdr:to>
      <xdr:col>67</xdr:col>
      <xdr:colOff>101600</xdr:colOff>
      <xdr:row>56</xdr:row>
      <xdr:rowOff>138974</xdr:rowOff>
    </xdr:to>
    <xdr:sp macro="" textlink="">
      <xdr:nvSpPr>
        <xdr:cNvPr id="556" name="楕円 555">
          <a:extLst>
            <a:ext uri="{FF2B5EF4-FFF2-40B4-BE49-F238E27FC236}">
              <a16:creationId xmlns:a16="http://schemas.microsoft.com/office/drawing/2014/main" id="{260B88F7-D1B5-4DE9-B0CD-558ADA44E749}"/>
            </a:ext>
          </a:extLst>
        </xdr:cNvPr>
        <xdr:cNvSpPr/>
      </xdr:nvSpPr>
      <xdr:spPr>
        <a:xfrm>
          <a:off x="127635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88174</xdr:rowOff>
    </xdr:from>
    <xdr:to>
      <xdr:col>71</xdr:col>
      <xdr:colOff>177800</xdr:colOff>
      <xdr:row>56</xdr:row>
      <xdr:rowOff>111034</xdr:rowOff>
    </xdr:to>
    <xdr:cxnSp macro="">
      <xdr:nvCxnSpPr>
        <xdr:cNvPr id="557" name="直線コネクタ 556">
          <a:extLst>
            <a:ext uri="{FF2B5EF4-FFF2-40B4-BE49-F238E27FC236}">
              <a16:creationId xmlns:a16="http://schemas.microsoft.com/office/drawing/2014/main" id="{3F4A0739-094E-4AD2-88D7-8D252A2F2925}"/>
            </a:ext>
          </a:extLst>
        </xdr:cNvPr>
        <xdr:cNvCxnSpPr/>
      </xdr:nvCxnSpPr>
      <xdr:spPr>
        <a:xfrm>
          <a:off x="12814300" y="96893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58" name="n_1aveValue【学校施設】&#10;有形固定資産減価償却率">
          <a:extLst>
            <a:ext uri="{FF2B5EF4-FFF2-40B4-BE49-F238E27FC236}">
              <a16:creationId xmlns:a16="http://schemas.microsoft.com/office/drawing/2014/main" id="{2D4E0DD2-2582-4946-8727-E39623844217}"/>
            </a:ext>
          </a:extLst>
        </xdr:cNvPr>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59" name="n_2aveValue【学校施設】&#10;有形固定資産減価償却率">
          <a:extLst>
            <a:ext uri="{FF2B5EF4-FFF2-40B4-BE49-F238E27FC236}">
              <a16:creationId xmlns:a16="http://schemas.microsoft.com/office/drawing/2014/main" id="{AF353ACD-CA57-4B2A-BAD8-7989D77FA4F6}"/>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60" name="n_3aveValue【学校施設】&#10;有形固定資産減価償却率">
          <a:extLst>
            <a:ext uri="{FF2B5EF4-FFF2-40B4-BE49-F238E27FC236}">
              <a16:creationId xmlns:a16="http://schemas.microsoft.com/office/drawing/2014/main" id="{29537058-B810-4B80-BB9D-44A436BDAA29}"/>
            </a:ext>
          </a:extLst>
        </xdr:cNvPr>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40294</xdr:rowOff>
    </xdr:from>
    <xdr:ext cx="405111" cy="259045"/>
    <xdr:sp macro="" textlink="">
      <xdr:nvSpPr>
        <xdr:cNvPr id="561" name="n_4aveValue【学校施設】&#10;有形固定資産減価償却率">
          <a:extLst>
            <a:ext uri="{FF2B5EF4-FFF2-40B4-BE49-F238E27FC236}">
              <a16:creationId xmlns:a16="http://schemas.microsoft.com/office/drawing/2014/main" id="{1FE43665-C893-497C-8788-C5A788A47A07}"/>
            </a:ext>
          </a:extLst>
        </xdr:cNvPr>
        <xdr:cNvSpPr txBox="1"/>
      </xdr:nvSpPr>
      <xdr:spPr>
        <a:xfrm>
          <a:off x="12611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55897</xdr:rowOff>
    </xdr:from>
    <xdr:ext cx="405111" cy="259045"/>
    <xdr:sp macro="" textlink="">
      <xdr:nvSpPr>
        <xdr:cNvPr id="562" name="n_1mainValue【学校施設】&#10;有形固定資産減価償却率">
          <a:extLst>
            <a:ext uri="{FF2B5EF4-FFF2-40B4-BE49-F238E27FC236}">
              <a16:creationId xmlns:a16="http://schemas.microsoft.com/office/drawing/2014/main" id="{8AA89696-6F85-4290-909B-367BB1780D30}"/>
            </a:ext>
          </a:extLst>
        </xdr:cNvPr>
        <xdr:cNvSpPr txBox="1"/>
      </xdr:nvSpPr>
      <xdr:spPr>
        <a:xfrm>
          <a:off x="152660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380</xdr:rowOff>
    </xdr:from>
    <xdr:ext cx="405111" cy="259045"/>
    <xdr:sp macro="" textlink="">
      <xdr:nvSpPr>
        <xdr:cNvPr id="563" name="n_2mainValue【学校施設】&#10;有形固定資産減価償却率">
          <a:extLst>
            <a:ext uri="{FF2B5EF4-FFF2-40B4-BE49-F238E27FC236}">
              <a16:creationId xmlns:a16="http://schemas.microsoft.com/office/drawing/2014/main" id="{2B1CA9EC-A971-42B0-92F1-48F012E1DCDD}"/>
            </a:ext>
          </a:extLst>
        </xdr:cNvPr>
        <xdr:cNvSpPr txBox="1"/>
      </xdr:nvSpPr>
      <xdr:spPr>
        <a:xfrm>
          <a:off x="14389744" y="943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6911</xdr:rowOff>
    </xdr:from>
    <xdr:ext cx="405111" cy="259045"/>
    <xdr:sp macro="" textlink="">
      <xdr:nvSpPr>
        <xdr:cNvPr id="564" name="n_3mainValue【学校施設】&#10;有形固定資産減価償却率">
          <a:extLst>
            <a:ext uri="{FF2B5EF4-FFF2-40B4-BE49-F238E27FC236}">
              <a16:creationId xmlns:a16="http://schemas.microsoft.com/office/drawing/2014/main" id="{337E99CF-668D-45F9-8C04-71C6728F213C}"/>
            </a:ext>
          </a:extLst>
        </xdr:cNvPr>
        <xdr:cNvSpPr txBox="1"/>
      </xdr:nvSpPr>
      <xdr:spPr>
        <a:xfrm>
          <a:off x="13500744" y="943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155501</xdr:rowOff>
    </xdr:from>
    <xdr:ext cx="405111" cy="259045"/>
    <xdr:sp macro="" textlink="">
      <xdr:nvSpPr>
        <xdr:cNvPr id="565" name="n_4mainValue【学校施設】&#10;有形固定資産減価償却率">
          <a:extLst>
            <a:ext uri="{FF2B5EF4-FFF2-40B4-BE49-F238E27FC236}">
              <a16:creationId xmlns:a16="http://schemas.microsoft.com/office/drawing/2014/main" id="{1AAAA47D-8EE6-4CEE-8794-DA55242EF099}"/>
            </a:ext>
          </a:extLst>
        </xdr:cNvPr>
        <xdr:cNvSpPr txBox="1"/>
      </xdr:nvSpPr>
      <xdr:spPr>
        <a:xfrm>
          <a:off x="12611744"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FE6CBA7-C3F7-4E7A-99FB-B606A4E22CC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52D7F36A-CD91-453F-B364-F594E16370F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D07DDC2E-0686-4602-82CE-6542712D7B2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D1FF1D9D-B933-4869-ACC0-1726698FFA1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A79886B5-4B60-4ED3-89F6-61F3AFB2898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A1ACF95E-A47E-4EE0-A66E-42002EE1D71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EC1D2A90-9BDD-499A-A640-E0670407720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95D033E-557F-424C-8035-E54E086DC84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B3B772DD-2403-401C-B940-1D4602A8682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56351358-6113-43A0-8C3F-AC47B18BD20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5EDBD9C4-381B-4BB8-B4F4-23AB9CCA46D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DB73C6FA-4A97-437C-851B-93905B79A16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999B2346-57EC-4616-9574-1D62ABFE698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40E31E36-5D06-4C73-807B-F0D89D3254C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EE189C29-4A27-436A-96CD-E913B634D03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D23F1728-EA75-4B8F-B792-8E728B28BBD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3789C9D1-833C-4E78-9850-B6D56B69F49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6B516CFE-01C7-4C7C-AA73-B646E49076A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F61483BE-A98A-4E82-81A2-194A12CC4CE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A7472701-5324-48A7-9906-B9B4EC1D2E8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E1600B66-7E0B-4249-B636-09BE721378D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A0CC3786-DDA9-4799-B411-36969ED961D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a:extLst>
            <a:ext uri="{FF2B5EF4-FFF2-40B4-BE49-F238E27FC236}">
              <a16:creationId xmlns:a16="http://schemas.microsoft.com/office/drawing/2014/main" id="{6E0C8E39-D82C-4B44-8C24-76BA7241DDB0}"/>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a:extLst>
            <a:ext uri="{FF2B5EF4-FFF2-40B4-BE49-F238E27FC236}">
              <a16:creationId xmlns:a16="http://schemas.microsoft.com/office/drawing/2014/main" id="{12887501-6773-4400-B758-3F06AC9A0B6D}"/>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a:extLst>
            <a:ext uri="{FF2B5EF4-FFF2-40B4-BE49-F238E27FC236}">
              <a16:creationId xmlns:a16="http://schemas.microsoft.com/office/drawing/2014/main" id="{3E14746A-FA7F-4790-B63F-18F521DE7143}"/>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a:extLst>
            <a:ext uri="{FF2B5EF4-FFF2-40B4-BE49-F238E27FC236}">
              <a16:creationId xmlns:a16="http://schemas.microsoft.com/office/drawing/2014/main" id="{405B3D12-7234-42A6-8CEC-C893A97730FB}"/>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a:extLst>
            <a:ext uri="{FF2B5EF4-FFF2-40B4-BE49-F238E27FC236}">
              <a16:creationId xmlns:a16="http://schemas.microsoft.com/office/drawing/2014/main" id="{8009EBAC-7D71-40F7-BA7C-50B4AC9B537D}"/>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93" name="【学校施設】&#10;一人当たり面積平均値テキスト">
          <a:extLst>
            <a:ext uri="{FF2B5EF4-FFF2-40B4-BE49-F238E27FC236}">
              <a16:creationId xmlns:a16="http://schemas.microsoft.com/office/drawing/2014/main" id="{DC940527-7796-44A6-8001-83CDA3EF85C3}"/>
            </a:ext>
          </a:extLst>
        </xdr:cNvPr>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a:extLst>
            <a:ext uri="{FF2B5EF4-FFF2-40B4-BE49-F238E27FC236}">
              <a16:creationId xmlns:a16="http://schemas.microsoft.com/office/drawing/2014/main" id="{F150396D-10BB-48B6-9A27-F046CA61A49B}"/>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a:extLst>
            <a:ext uri="{FF2B5EF4-FFF2-40B4-BE49-F238E27FC236}">
              <a16:creationId xmlns:a16="http://schemas.microsoft.com/office/drawing/2014/main" id="{234C3564-8D61-4961-B271-5BB5B7765495}"/>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a:extLst>
            <a:ext uri="{FF2B5EF4-FFF2-40B4-BE49-F238E27FC236}">
              <a16:creationId xmlns:a16="http://schemas.microsoft.com/office/drawing/2014/main" id="{1110576B-149D-4D3B-95CA-EC1A9E5894B8}"/>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a:extLst>
            <a:ext uri="{FF2B5EF4-FFF2-40B4-BE49-F238E27FC236}">
              <a16:creationId xmlns:a16="http://schemas.microsoft.com/office/drawing/2014/main" id="{8A8D5089-C2E4-4A17-952F-31ED93BB87AD}"/>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a:extLst>
            <a:ext uri="{FF2B5EF4-FFF2-40B4-BE49-F238E27FC236}">
              <a16:creationId xmlns:a16="http://schemas.microsoft.com/office/drawing/2014/main" id="{ADEF88AA-3CA9-4E3F-A699-A31B87F738FF}"/>
            </a:ext>
          </a:extLst>
        </xdr:cNvPr>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425930E9-6182-4197-88BC-9D36E164B27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3425544-474E-4C61-BDAF-E02C3553518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CD30E1D3-A463-4729-A25B-9BEAA8A95D0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FD2540A9-FC6D-495E-A4AC-E1DD3AE91F6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3A1E06D-C707-44B8-A05C-D38BB3AA70E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161341</xdr:rowOff>
    </xdr:from>
    <xdr:to>
      <xdr:col>116</xdr:col>
      <xdr:colOff>114300</xdr:colOff>
      <xdr:row>55</xdr:row>
      <xdr:rowOff>91491</xdr:rowOff>
    </xdr:to>
    <xdr:sp macro="" textlink="">
      <xdr:nvSpPr>
        <xdr:cNvPr id="604" name="楕円 603">
          <a:extLst>
            <a:ext uri="{FF2B5EF4-FFF2-40B4-BE49-F238E27FC236}">
              <a16:creationId xmlns:a16="http://schemas.microsoft.com/office/drawing/2014/main" id="{65C90FD8-6CA7-495A-81C5-6C5FFF8E2C97}"/>
            </a:ext>
          </a:extLst>
        </xdr:cNvPr>
        <xdr:cNvSpPr/>
      </xdr:nvSpPr>
      <xdr:spPr>
        <a:xfrm>
          <a:off x="22110700" y="94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114368</xdr:rowOff>
    </xdr:from>
    <xdr:ext cx="469744" cy="259045"/>
    <xdr:sp macro="" textlink="">
      <xdr:nvSpPr>
        <xdr:cNvPr id="605" name="【学校施設】&#10;一人当たり面積該当値テキスト">
          <a:extLst>
            <a:ext uri="{FF2B5EF4-FFF2-40B4-BE49-F238E27FC236}">
              <a16:creationId xmlns:a16="http://schemas.microsoft.com/office/drawing/2014/main" id="{04298938-B2BA-4722-96C8-9A9EB738A319}"/>
            </a:ext>
          </a:extLst>
        </xdr:cNvPr>
        <xdr:cNvSpPr txBox="1"/>
      </xdr:nvSpPr>
      <xdr:spPr>
        <a:xfrm>
          <a:off x="22199600" y="937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27381</xdr:rowOff>
    </xdr:from>
    <xdr:to>
      <xdr:col>112</xdr:col>
      <xdr:colOff>38100</xdr:colOff>
      <xdr:row>55</xdr:row>
      <xdr:rowOff>128981</xdr:rowOff>
    </xdr:to>
    <xdr:sp macro="" textlink="">
      <xdr:nvSpPr>
        <xdr:cNvPr id="606" name="楕円 605">
          <a:extLst>
            <a:ext uri="{FF2B5EF4-FFF2-40B4-BE49-F238E27FC236}">
              <a16:creationId xmlns:a16="http://schemas.microsoft.com/office/drawing/2014/main" id="{BCA1B435-A1CC-4BD3-B30A-6DEC6C46F219}"/>
            </a:ext>
          </a:extLst>
        </xdr:cNvPr>
        <xdr:cNvSpPr/>
      </xdr:nvSpPr>
      <xdr:spPr>
        <a:xfrm>
          <a:off x="21272500" y="94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40691</xdr:rowOff>
    </xdr:from>
    <xdr:to>
      <xdr:col>116</xdr:col>
      <xdr:colOff>63500</xdr:colOff>
      <xdr:row>55</xdr:row>
      <xdr:rowOff>78181</xdr:rowOff>
    </xdr:to>
    <xdr:cxnSp macro="">
      <xdr:nvCxnSpPr>
        <xdr:cNvPr id="607" name="直線コネクタ 606">
          <a:extLst>
            <a:ext uri="{FF2B5EF4-FFF2-40B4-BE49-F238E27FC236}">
              <a16:creationId xmlns:a16="http://schemas.microsoft.com/office/drawing/2014/main" id="{BC073143-4369-424E-A599-123FA7E5A9C8}"/>
            </a:ext>
          </a:extLst>
        </xdr:cNvPr>
        <xdr:cNvCxnSpPr/>
      </xdr:nvCxnSpPr>
      <xdr:spPr>
        <a:xfrm flipV="1">
          <a:off x="21323300" y="9470441"/>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99619</xdr:rowOff>
    </xdr:from>
    <xdr:to>
      <xdr:col>107</xdr:col>
      <xdr:colOff>101600</xdr:colOff>
      <xdr:row>56</xdr:row>
      <xdr:rowOff>29769</xdr:rowOff>
    </xdr:to>
    <xdr:sp macro="" textlink="">
      <xdr:nvSpPr>
        <xdr:cNvPr id="608" name="楕円 607">
          <a:extLst>
            <a:ext uri="{FF2B5EF4-FFF2-40B4-BE49-F238E27FC236}">
              <a16:creationId xmlns:a16="http://schemas.microsoft.com/office/drawing/2014/main" id="{5CE96F04-E874-4685-9DE0-CB22BA3541F6}"/>
            </a:ext>
          </a:extLst>
        </xdr:cNvPr>
        <xdr:cNvSpPr/>
      </xdr:nvSpPr>
      <xdr:spPr>
        <a:xfrm>
          <a:off x="20383500" y="95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78181</xdr:rowOff>
    </xdr:from>
    <xdr:to>
      <xdr:col>111</xdr:col>
      <xdr:colOff>177800</xdr:colOff>
      <xdr:row>55</xdr:row>
      <xdr:rowOff>150419</xdr:rowOff>
    </xdr:to>
    <xdr:cxnSp macro="">
      <xdr:nvCxnSpPr>
        <xdr:cNvPr id="609" name="直線コネクタ 608">
          <a:extLst>
            <a:ext uri="{FF2B5EF4-FFF2-40B4-BE49-F238E27FC236}">
              <a16:creationId xmlns:a16="http://schemas.microsoft.com/office/drawing/2014/main" id="{8090AF56-E39E-41D1-83C7-A4AA319758B2}"/>
            </a:ext>
          </a:extLst>
        </xdr:cNvPr>
        <xdr:cNvCxnSpPr/>
      </xdr:nvCxnSpPr>
      <xdr:spPr>
        <a:xfrm flipV="1">
          <a:off x="20434300" y="9507931"/>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117907</xdr:rowOff>
    </xdr:from>
    <xdr:to>
      <xdr:col>102</xdr:col>
      <xdr:colOff>165100</xdr:colOff>
      <xdr:row>56</xdr:row>
      <xdr:rowOff>48057</xdr:rowOff>
    </xdr:to>
    <xdr:sp macro="" textlink="">
      <xdr:nvSpPr>
        <xdr:cNvPr id="610" name="楕円 609">
          <a:extLst>
            <a:ext uri="{FF2B5EF4-FFF2-40B4-BE49-F238E27FC236}">
              <a16:creationId xmlns:a16="http://schemas.microsoft.com/office/drawing/2014/main" id="{1F48EAB2-AC6A-48D7-BCDA-DB6D1A62BAEE}"/>
            </a:ext>
          </a:extLst>
        </xdr:cNvPr>
        <xdr:cNvSpPr/>
      </xdr:nvSpPr>
      <xdr:spPr>
        <a:xfrm>
          <a:off x="19494500" y="954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150419</xdr:rowOff>
    </xdr:from>
    <xdr:to>
      <xdr:col>107</xdr:col>
      <xdr:colOff>50800</xdr:colOff>
      <xdr:row>55</xdr:row>
      <xdr:rowOff>168707</xdr:rowOff>
    </xdr:to>
    <xdr:cxnSp macro="">
      <xdr:nvCxnSpPr>
        <xdr:cNvPr id="611" name="直線コネクタ 610">
          <a:extLst>
            <a:ext uri="{FF2B5EF4-FFF2-40B4-BE49-F238E27FC236}">
              <a16:creationId xmlns:a16="http://schemas.microsoft.com/office/drawing/2014/main" id="{1548D5E6-B864-4703-9E36-133C0EC1EDAF}"/>
            </a:ext>
          </a:extLst>
        </xdr:cNvPr>
        <xdr:cNvCxnSpPr/>
      </xdr:nvCxnSpPr>
      <xdr:spPr>
        <a:xfrm flipV="1">
          <a:off x="19545300" y="958016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126136</xdr:rowOff>
    </xdr:from>
    <xdr:to>
      <xdr:col>98</xdr:col>
      <xdr:colOff>38100</xdr:colOff>
      <xdr:row>56</xdr:row>
      <xdr:rowOff>56286</xdr:rowOff>
    </xdr:to>
    <xdr:sp macro="" textlink="">
      <xdr:nvSpPr>
        <xdr:cNvPr id="612" name="楕円 611">
          <a:extLst>
            <a:ext uri="{FF2B5EF4-FFF2-40B4-BE49-F238E27FC236}">
              <a16:creationId xmlns:a16="http://schemas.microsoft.com/office/drawing/2014/main" id="{78339955-3AAD-4A48-B233-D6B08722638A}"/>
            </a:ext>
          </a:extLst>
        </xdr:cNvPr>
        <xdr:cNvSpPr/>
      </xdr:nvSpPr>
      <xdr:spPr>
        <a:xfrm>
          <a:off x="18605500" y="955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168707</xdr:rowOff>
    </xdr:from>
    <xdr:to>
      <xdr:col>102</xdr:col>
      <xdr:colOff>114300</xdr:colOff>
      <xdr:row>56</xdr:row>
      <xdr:rowOff>5486</xdr:rowOff>
    </xdr:to>
    <xdr:cxnSp macro="">
      <xdr:nvCxnSpPr>
        <xdr:cNvPr id="613" name="直線コネクタ 612">
          <a:extLst>
            <a:ext uri="{FF2B5EF4-FFF2-40B4-BE49-F238E27FC236}">
              <a16:creationId xmlns:a16="http://schemas.microsoft.com/office/drawing/2014/main" id="{3E1CCF40-138D-4BEC-9598-81FF6C95CB3F}"/>
            </a:ext>
          </a:extLst>
        </xdr:cNvPr>
        <xdr:cNvCxnSpPr/>
      </xdr:nvCxnSpPr>
      <xdr:spPr>
        <a:xfrm flipV="1">
          <a:off x="18656300" y="9598457"/>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14" name="n_1aveValue【学校施設】&#10;一人当たり面積">
          <a:extLst>
            <a:ext uri="{FF2B5EF4-FFF2-40B4-BE49-F238E27FC236}">
              <a16:creationId xmlns:a16="http://schemas.microsoft.com/office/drawing/2014/main" id="{AD35F334-88B2-414B-95B2-7CA2CAAF11C2}"/>
            </a:ext>
          </a:extLst>
        </xdr:cNvPr>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15" name="n_2aveValue【学校施設】&#10;一人当たり面積">
          <a:extLst>
            <a:ext uri="{FF2B5EF4-FFF2-40B4-BE49-F238E27FC236}">
              <a16:creationId xmlns:a16="http://schemas.microsoft.com/office/drawing/2014/main" id="{5E2B513E-4B54-47E3-8221-D6C8E4DBDBAC}"/>
            </a:ext>
          </a:extLst>
        </xdr:cNvPr>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616" name="n_3aveValue【学校施設】&#10;一人当たり面積">
          <a:extLst>
            <a:ext uri="{FF2B5EF4-FFF2-40B4-BE49-F238E27FC236}">
              <a16:creationId xmlns:a16="http://schemas.microsoft.com/office/drawing/2014/main" id="{CB21263A-17F5-4516-858C-E631D930F150}"/>
            </a:ext>
          </a:extLst>
        </xdr:cNvPr>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151655</xdr:rowOff>
    </xdr:from>
    <xdr:ext cx="469744" cy="259045"/>
    <xdr:sp macro="" textlink="">
      <xdr:nvSpPr>
        <xdr:cNvPr id="617" name="n_4aveValue【学校施設】&#10;一人当たり面積">
          <a:extLst>
            <a:ext uri="{FF2B5EF4-FFF2-40B4-BE49-F238E27FC236}">
              <a16:creationId xmlns:a16="http://schemas.microsoft.com/office/drawing/2014/main" id="{6CBD81F2-7E0B-4715-B4B6-4F3CCEE4735D}"/>
            </a:ext>
          </a:extLst>
        </xdr:cNvPr>
        <xdr:cNvSpPr txBox="1"/>
      </xdr:nvSpPr>
      <xdr:spPr>
        <a:xfrm>
          <a:off x="18421427" y="104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145508</xdr:rowOff>
    </xdr:from>
    <xdr:ext cx="469744" cy="259045"/>
    <xdr:sp macro="" textlink="">
      <xdr:nvSpPr>
        <xdr:cNvPr id="618" name="n_1mainValue【学校施設】&#10;一人当たり面積">
          <a:extLst>
            <a:ext uri="{FF2B5EF4-FFF2-40B4-BE49-F238E27FC236}">
              <a16:creationId xmlns:a16="http://schemas.microsoft.com/office/drawing/2014/main" id="{82735483-96CE-40E8-9547-C41CAD0AD095}"/>
            </a:ext>
          </a:extLst>
        </xdr:cNvPr>
        <xdr:cNvSpPr txBox="1"/>
      </xdr:nvSpPr>
      <xdr:spPr>
        <a:xfrm>
          <a:off x="21075727" y="923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46296</xdr:rowOff>
    </xdr:from>
    <xdr:ext cx="469744" cy="259045"/>
    <xdr:sp macro="" textlink="">
      <xdr:nvSpPr>
        <xdr:cNvPr id="619" name="n_2mainValue【学校施設】&#10;一人当たり面積">
          <a:extLst>
            <a:ext uri="{FF2B5EF4-FFF2-40B4-BE49-F238E27FC236}">
              <a16:creationId xmlns:a16="http://schemas.microsoft.com/office/drawing/2014/main" id="{2B53E29D-6D5F-49F4-9D04-BACAD8DE863A}"/>
            </a:ext>
          </a:extLst>
        </xdr:cNvPr>
        <xdr:cNvSpPr txBox="1"/>
      </xdr:nvSpPr>
      <xdr:spPr>
        <a:xfrm>
          <a:off x="20199427" y="930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64584</xdr:rowOff>
    </xdr:from>
    <xdr:ext cx="469744" cy="259045"/>
    <xdr:sp macro="" textlink="">
      <xdr:nvSpPr>
        <xdr:cNvPr id="620" name="n_3mainValue【学校施設】&#10;一人当たり面積">
          <a:extLst>
            <a:ext uri="{FF2B5EF4-FFF2-40B4-BE49-F238E27FC236}">
              <a16:creationId xmlns:a16="http://schemas.microsoft.com/office/drawing/2014/main" id="{49BBDE0A-D286-4CA0-BC7E-E2BE134D49DC}"/>
            </a:ext>
          </a:extLst>
        </xdr:cNvPr>
        <xdr:cNvSpPr txBox="1"/>
      </xdr:nvSpPr>
      <xdr:spPr>
        <a:xfrm>
          <a:off x="19310427" y="932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72813</xdr:rowOff>
    </xdr:from>
    <xdr:ext cx="469744" cy="259045"/>
    <xdr:sp macro="" textlink="">
      <xdr:nvSpPr>
        <xdr:cNvPr id="621" name="n_4mainValue【学校施設】&#10;一人当たり面積">
          <a:extLst>
            <a:ext uri="{FF2B5EF4-FFF2-40B4-BE49-F238E27FC236}">
              <a16:creationId xmlns:a16="http://schemas.microsoft.com/office/drawing/2014/main" id="{94C13339-1617-4635-9EEB-A6451789D3F6}"/>
            </a:ext>
          </a:extLst>
        </xdr:cNvPr>
        <xdr:cNvSpPr txBox="1"/>
      </xdr:nvSpPr>
      <xdr:spPr>
        <a:xfrm>
          <a:off x="18421427" y="93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4267438D-511B-4B79-95E8-827FE97753B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9C6094DC-141C-4337-BF02-E84D313FE19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7C9A388C-3094-4021-9FE9-082CB5824D6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D05EB915-5E49-43A3-B7CE-B319FFAB0B4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E3BABDEB-EDCA-4A65-8CF6-8ED546BD7DF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3BBC30B7-B203-4F03-B23A-44305A4CF8B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7C0DD284-84E5-4A7B-A7E8-40F7DB30FB1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455364A7-1B8F-4F34-A078-E997CC3B77B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74A04EA1-C455-4390-AA2A-E753FC33C91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9328EA87-DC04-4B77-9830-A70E96594C7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9B1108BD-6484-4180-8C91-401BC504614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1AC545FD-5D5F-436A-BEC2-D4D469CFACB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E8792F45-96F7-46CD-8C02-58432FFC3D5A}"/>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A5B91298-B934-4C78-B127-F0CB8FA85F9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BC256D14-926B-4ED8-9CC0-A597444B58F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1D518C87-FBC7-4322-927D-11D0766A9F1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1FBD747A-E1A9-4C04-8F48-A8D2C522010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D0036E71-FD2F-40D7-A8CF-93700523189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6AE3E67F-CC32-45F8-9BBA-9FB3B26405C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BF791E7B-ED88-4838-A3B5-C40AB317B57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50042525-4BA6-49E3-8402-B355389C79B3}"/>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16D96D26-4DEB-4BD9-B8CB-4A3C5DBA589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48550BFF-9496-4072-ACE7-183682B34A55}"/>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3CA1FCE1-FF2F-4564-8883-C864955F0A5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41AA9E8B-96BB-42FE-AF0A-6ADA23E94DD7}"/>
            </a:ext>
          </a:extLst>
        </xdr:cNvPr>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D03CC0BC-C464-4567-A506-D7897055C4A3}"/>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3CE04EF1-3978-4D3F-A744-42FE98D5D852}"/>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49" name="【児童館】&#10;有形固定資産減価償却率最大値テキスト">
          <a:extLst>
            <a:ext uri="{FF2B5EF4-FFF2-40B4-BE49-F238E27FC236}">
              <a16:creationId xmlns:a16="http://schemas.microsoft.com/office/drawing/2014/main" id="{8139AD1B-2DDD-4B2F-9C8E-817B7A130DD1}"/>
            </a:ext>
          </a:extLst>
        </xdr:cNvPr>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50" name="直線コネクタ 649">
          <a:extLst>
            <a:ext uri="{FF2B5EF4-FFF2-40B4-BE49-F238E27FC236}">
              <a16:creationId xmlns:a16="http://schemas.microsoft.com/office/drawing/2014/main" id="{01F77E64-B836-4CB4-B27B-AD4A819FFFA0}"/>
            </a:ext>
          </a:extLst>
        </xdr:cNvPr>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651" name="【児童館】&#10;有形固定資産減価償却率平均値テキスト">
          <a:extLst>
            <a:ext uri="{FF2B5EF4-FFF2-40B4-BE49-F238E27FC236}">
              <a16:creationId xmlns:a16="http://schemas.microsoft.com/office/drawing/2014/main" id="{AFF413D4-0EAC-4453-B33B-FAE5AF40B347}"/>
            </a:ext>
          </a:extLst>
        </xdr:cNvPr>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52" name="フローチャート: 判断 651">
          <a:extLst>
            <a:ext uri="{FF2B5EF4-FFF2-40B4-BE49-F238E27FC236}">
              <a16:creationId xmlns:a16="http://schemas.microsoft.com/office/drawing/2014/main" id="{B417DECD-8653-4FA2-BBE8-C324F0051B61}"/>
            </a:ext>
          </a:extLst>
        </xdr:cNvPr>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a:extLst>
            <a:ext uri="{FF2B5EF4-FFF2-40B4-BE49-F238E27FC236}">
              <a16:creationId xmlns:a16="http://schemas.microsoft.com/office/drawing/2014/main" id="{D1CD5FD8-D47E-4706-8F5C-4DEF2FFA734E}"/>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54" name="フローチャート: 判断 653">
          <a:extLst>
            <a:ext uri="{FF2B5EF4-FFF2-40B4-BE49-F238E27FC236}">
              <a16:creationId xmlns:a16="http://schemas.microsoft.com/office/drawing/2014/main" id="{FE2A0027-A2DE-4AEC-85A4-7F7771E9AC2E}"/>
            </a:ext>
          </a:extLst>
        </xdr:cNvPr>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55" name="フローチャート: 判断 654">
          <a:extLst>
            <a:ext uri="{FF2B5EF4-FFF2-40B4-BE49-F238E27FC236}">
              <a16:creationId xmlns:a16="http://schemas.microsoft.com/office/drawing/2014/main" id="{C2B5EC3C-253B-49AD-86C9-3CA4AF588A37}"/>
            </a:ext>
          </a:extLst>
        </xdr:cNvPr>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6" name="フローチャート: 判断 655">
          <a:extLst>
            <a:ext uri="{FF2B5EF4-FFF2-40B4-BE49-F238E27FC236}">
              <a16:creationId xmlns:a16="http://schemas.microsoft.com/office/drawing/2014/main" id="{E4787C87-E45E-4769-92C9-30F5A705981A}"/>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B6F6352E-183A-4FFC-82AB-06216B9289A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8043C77-5D0C-49C7-BA8B-BE4F95C82DD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B1D6EF2A-83A5-40CC-8D85-7469D7B460C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59834C47-A9AB-4AC8-8AC6-7CC1A9B05D2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F7480492-8C41-4A6F-A993-FE3502A9365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38736</xdr:rowOff>
    </xdr:from>
    <xdr:to>
      <xdr:col>85</xdr:col>
      <xdr:colOff>177800</xdr:colOff>
      <xdr:row>79</xdr:row>
      <xdr:rowOff>140336</xdr:rowOff>
    </xdr:to>
    <xdr:sp macro="" textlink="">
      <xdr:nvSpPr>
        <xdr:cNvPr id="662" name="楕円 661">
          <a:extLst>
            <a:ext uri="{FF2B5EF4-FFF2-40B4-BE49-F238E27FC236}">
              <a16:creationId xmlns:a16="http://schemas.microsoft.com/office/drawing/2014/main" id="{1B3055C9-944B-4102-B739-11358C080769}"/>
            </a:ext>
          </a:extLst>
        </xdr:cNvPr>
        <xdr:cNvSpPr/>
      </xdr:nvSpPr>
      <xdr:spPr>
        <a:xfrm>
          <a:off x="162687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125113</xdr:rowOff>
    </xdr:from>
    <xdr:ext cx="405111" cy="259045"/>
    <xdr:sp macro="" textlink="">
      <xdr:nvSpPr>
        <xdr:cNvPr id="663" name="【児童館】&#10;有形固定資産減価償却率該当値テキスト">
          <a:extLst>
            <a:ext uri="{FF2B5EF4-FFF2-40B4-BE49-F238E27FC236}">
              <a16:creationId xmlns:a16="http://schemas.microsoft.com/office/drawing/2014/main" id="{E9170F8C-AB32-49DA-9CD4-8B3C606AC8FB}"/>
            </a:ext>
          </a:extLst>
        </xdr:cNvPr>
        <xdr:cNvSpPr txBox="1"/>
      </xdr:nvSpPr>
      <xdr:spPr>
        <a:xfrm>
          <a:off x="16357600" y="13498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145414</xdr:rowOff>
    </xdr:from>
    <xdr:to>
      <xdr:col>81</xdr:col>
      <xdr:colOff>101600</xdr:colOff>
      <xdr:row>79</xdr:row>
      <xdr:rowOff>75564</xdr:rowOff>
    </xdr:to>
    <xdr:sp macro="" textlink="">
      <xdr:nvSpPr>
        <xdr:cNvPr id="664" name="楕円 663">
          <a:extLst>
            <a:ext uri="{FF2B5EF4-FFF2-40B4-BE49-F238E27FC236}">
              <a16:creationId xmlns:a16="http://schemas.microsoft.com/office/drawing/2014/main" id="{DD4C6D6D-097A-4BBE-80CC-82D0B37284A3}"/>
            </a:ext>
          </a:extLst>
        </xdr:cNvPr>
        <xdr:cNvSpPr/>
      </xdr:nvSpPr>
      <xdr:spPr>
        <a:xfrm>
          <a:off x="15430500" y="135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24764</xdr:rowOff>
    </xdr:from>
    <xdr:to>
      <xdr:col>85</xdr:col>
      <xdr:colOff>127000</xdr:colOff>
      <xdr:row>79</xdr:row>
      <xdr:rowOff>89536</xdr:rowOff>
    </xdr:to>
    <xdr:cxnSp macro="">
      <xdr:nvCxnSpPr>
        <xdr:cNvPr id="665" name="直線コネクタ 664">
          <a:extLst>
            <a:ext uri="{FF2B5EF4-FFF2-40B4-BE49-F238E27FC236}">
              <a16:creationId xmlns:a16="http://schemas.microsoft.com/office/drawing/2014/main" id="{55D2DE86-DB4B-4184-BD71-C24D135F8123}"/>
            </a:ext>
          </a:extLst>
        </xdr:cNvPr>
        <xdr:cNvCxnSpPr/>
      </xdr:nvCxnSpPr>
      <xdr:spPr>
        <a:xfrm>
          <a:off x="15481300" y="13569314"/>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132080</xdr:rowOff>
    </xdr:from>
    <xdr:to>
      <xdr:col>76</xdr:col>
      <xdr:colOff>165100</xdr:colOff>
      <xdr:row>79</xdr:row>
      <xdr:rowOff>62230</xdr:rowOff>
    </xdr:to>
    <xdr:sp macro="" textlink="">
      <xdr:nvSpPr>
        <xdr:cNvPr id="666" name="楕円 665">
          <a:extLst>
            <a:ext uri="{FF2B5EF4-FFF2-40B4-BE49-F238E27FC236}">
              <a16:creationId xmlns:a16="http://schemas.microsoft.com/office/drawing/2014/main" id="{D7E220B1-7929-47C5-9017-EAA90D39E2DE}"/>
            </a:ext>
          </a:extLst>
        </xdr:cNvPr>
        <xdr:cNvSpPr/>
      </xdr:nvSpPr>
      <xdr:spPr>
        <a:xfrm>
          <a:off x="14541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11430</xdr:rowOff>
    </xdr:from>
    <xdr:to>
      <xdr:col>81</xdr:col>
      <xdr:colOff>50800</xdr:colOff>
      <xdr:row>79</xdr:row>
      <xdr:rowOff>24764</xdr:rowOff>
    </xdr:to>
    <xdr:cxnSp macro="">
      <xdr:nvCxnSpPr>
        <xdr:cNvPr id="667" name="直線コネクタ 666">
          <a:extLst>
            <a:ext uri="{FF2B5EF4-FFF2-40B4-BE49-F238E27FC236}">
              <a16:creationId xmlns:a16="http://schemas.microsoft.com/office/drawing/2014/main" id="{CE63F3AC-6644-4167-9774-886604A0CC14}"/>
            </a:ext>
          </a:extLst>
        </xdr:cNvPr>
        <xdr:cNvCxnSpPr/>
      </xdr:nvCxnSpPr>
      <xdr:spPr>
        <a:xfrm>
          <a:off x="14592300" y="1355598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107314</xdr:rowOff>
    </xdr:from>
    <xdr:to>
      <xdr:col>72</xdr:col>
      <xdr:colOff>38100</xdr:colOff>
      <xdr:row>79</xdr:row>
      <xdr:rowOff>37464</xdr:rowOff>
    </xdr:to>
    <xdr:sp macro="" textlink="">
      <xdr:nvSpPr>
        <xdr:cNvPr id="668" name="楕円 667">
          <a:extLst>
            <a:ext uri="{FF2B5EF4-FFF2-40B4-BE49-F238E27FC236}">
              <a16:creationId xmlns:a16="http://schemas.microsoft.com/office/drawing/2014/main" id="{C713DFBB-1BB2-493D-89C0-9FA80B9F9B23}"/>
            </a:ext>
          </a:extLst>
        </xdr:cNvPr>
        <xdr:cNvSpPr/>
      </xdr:nvSpPr>
      <xdr:spPr>
        <a:xfrm>
          <a:off x="13652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158114</xdr:rowOff>
    </xdr:from>
    <xdr:to>
      <xdr:col>76</xdr:col>
      <xdr:colOff>114300</xdr:colOff>
      <xdr:row>79</xdr:row>
      <xdr:rowOff>11430</xdr:rowOff>
    </xdr:to>
    <xdr:cxnSp macro="">
      <xdr:nvCxnSpPr>
        <xdr:cNvPr id="669" name="直線コネクタ 668">
          <a:extLst>
            <a:ext uri="{FF2B5EF4-FFF2-40B4-BE49-F238E27FC236}">
              <a16:creationId xmlns:a16="http://schemas.microsoft.com/office/drawing/2014/main" id="{128533E5-45CE-43B4-8344-76D037978664}"/>
            </a:ext>
          </a:extLst>
        </xdr:cNvPr>
        <xdr:cNvCxnSpPr/>
      </xdr:nvCxnSpPr>
      <xdr:spPr>
        <a:xfrm>
          <a:off x="13703300" y="135312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164464</xdr:rowOff>
    </xdr:from>
    <xdr:to>
      <xdr:col>67</xdr:col>
      <xdr:colOff>101600</xdr:colOff>
      <xdr:row>80</xdr:row>
      <xdr:rowOff>94614</xdr:rowOff>
    </xdr:to>
    <xdr:sp macro="" textlink="">
      <xdr:nvSpPr>
        <xdr:cNvPr id="670" name="楕円 669">
          <a:extLst>
            <a:ext uri="{FF2B5EF4-FFF2-40B4-BE49-F238E27FC236}">
              <a16:creationId xmlns:a16="http://schemas.microsoft.com/office/drawing/2014/main" id="{C0FF5AD8-D2CB-43F3-B0A1-C6D149BEB6BE}"/>
            </a:ext>
          </a:extLst>
        </xdr:cNvPr>
        <xdr:cNvSpPr/>
      </xdr:nvSpPr>
      <xdr:spPr>
        <a:xfrm>
          <a:off x="12763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158114</xdr:rowOff>
    </xdr:from>
    <xdr:to>
      <xdr:col>71</xdr:col>
      <xdr:colOff>177800</xdr:colOff>
      <xdr:row>80</xdr:row>
      <xdr:rowOff>43814</xdr:rowOff>
    </xdr:to>
    <xdr:cxnSp macro="">
      <xdr:nvCxnSpPr>
        <xdr:cNvPr id="671" name="直線コネクタ 670">
          <a:extLst>
            <a:ext uri="{FF2B5EF4-FFF2-40B4-BE49-F238E27FC236}">
              <a16:creationId xmlns:a16="http://schemas.microsoft.com/office/drawing/2014/main" id="{9A735002-2951-4D60-B262-885929CEC051}"/>
            </a:ext>
          </a:extLst>
        </xdr:cNvPr>
        <xdr:cNvCxnSpPr/>
      </xdr:nvCxnSpPr>
      <xdr:spPr>
        <a:xfrm flipV="1">
          <a:off x="12814300" y="135312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72" name="n_1aveValue【児童館】&#10;有形固定資産減価償却率">
          <a:extLst>
            <a:ext uri="{FF2B5EF4-FFF2-40B4-BE49-F238E27FC236}">
              <a16:creationId xmlns:a16="http://schemas.microsoft.com/office/drawing/2014/main" id="{31A00265-B75A-4514-B0C8-E8CE2AEF329B}"/>
            </a:ext>
          </a:extLst>
        </xdr:cNvPr>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673" name="n_2aveValue【児童館】&#10;有形固定資産減価償却率">
          <a:extLst>
            <a:ext uri="{FF2B5EF4-FFF2-40B4-BE49-F238E27FC236}">
              <a16:creationId xmlns:a16="http://schemas.microsoft.com/office/drawing/2014/main" id="{F243C8EF-5EEF-4636-B37D-228AF6C9A278}"/>
            </a:ext>
          </a:extLst>
        </xdr:cNvPr>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74" name="n_3aveValue【児童館】&#10;有形固定資産減価償却率">
          <a:extLst>
            <a:ext uri="{FF2B5EF4-FFF2-40B4-BE49-F238E27FC236}">
              <a16:creationId xmlns:a16="http://schemas.microsoft.com/office/drawing/2014/main" id="{57EC950A-DE49-4D8D-AD4C-5B61C86C3F33}"/>
            </a:ext>
          </a:extLst>
        </xdr:cNvPr>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675" name="n_4aveValue【児童館】&#10;有形固定資産減価償却率">
          <a:extLst>
            <a:ext uri="{FF2B5EF4-FFF2-40B4-BE49-F238E27FC236}">
              <a16:creationId xmlns:a16="http://schemas.microsoft.com/office/drawing/2014/main" id="{558967F4-55DC-4DE6-AAE5-932CAB51B9A7}"/>
            </a:ext>
          </a:extLst>
        </xdr:cNvPr>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92091</xdr:rowOff>
    </xdr:from>
    <xdr:ext cx="405111" cy="259045"/>
    <xdr:sp macro="" textlink="">
      <xdr:nvSpPr>
        <xdr:cNvPr id="676" name="n_1mainValue【児童館】&#10;有形固定資産減価償却率">
          <a:extLst>
            <a:ext uri="{FF2B5EF4-FFF2-40B4-BE49-F238E27FC236}">
              <a16:creationId xmlns:a16="http://schemas.microsoft.com/office/drawing/2014/main" id="{EAB4A71A-9E0A-4762-9D87-7D090D4E3AAC}"/>
            </a:ext>
          </a:extLst>
        </xdr:cNvPr>
        <xdr:cNvSpPr txBox="1"/>
      </xdr:nvSpPr>
      <xdr:spPr>
        <a:xfrm>
          <a:off x="15266044" y="1329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78757</xdr:rowOff>
    </xdr:from>
    <xdr:ext cx="405111" cy="259045"/>
    <xdr:sp macro="" textlink="">
      <xdr:nvSpPr>
        <xdr:cNvPr id="677" name="n_2mainValue【児童館】&#10;有形固定資産減価償却率">
          <a:extLst>
            <a:ext uri="{FF2B5EF4-FFF2-40B4-BE49-F238E27FC236}">
              <a16:creationId xmlns:a16="http://schemas.microsoft.com/office/drawing/2014/main" id="{59D69F42-8A80-4E6A-91CF-C378B9C047D9}"/>
            </a:ext>
          </a:extLst>
        </xdr:cNvPr>
        <xdr:cNvSpPr txBox="1"/>
      </xdr:nvSpPr>
      <xdr:spPr>
        <a:xfrm>
          <a:off x="143897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53991</xdr:rowOff>
    </xdr:from>
    <xdr:ext cx="405111" cy="259045"/>
    <xdr:sp macro="" textlink="">
      <xdr:nvSpPr>
        <xdr:cNvPr id="678" name="n_3mainValue【児童館】&#10;有形固定資産減価償却率">
          <a:extLst>
            <a:ext uri="{FF2B5EF4-FFF2-40B4-BE49-F238E27FC236}">
              <a16:creationId xmlns:a16="http://schemas.microsoft.com/office/drawing/2014/main" id="{4CDC6180-C666-4A7F-99FD-4B116444B31E}"/>
            </a:ext>
          </a:extLst>
        </xdr:cNvPr>
        <xdr:cNvSpPr txBox="1"/>
      </xdr:nvSpPr>
      <xdr:spPr>
        <a:xfrm>
          <a:off x="13500744" y="132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111141</xdr:rowOff>
    </xdr:from>
    <xdr:ext cx="405111" cy="259045"/>
    <xdr:sp macro="" textlink="">
      <xdr:nvSpPr>
        <xdr:cNvPr id="679" name="n_4mainValue【児童館】&#10;有形固定資産減価償却率">
          <a:extLst>
            <a:ext uri="{FF2B5EF4-FFF2-40B4-BE49-F238E27FC236}">
              <a16:creationId xmlns:a16="http://schemas.microsoft.com/office/drawing/2014/main" id="{FB411905-DE70-4C50-9770-20763400EBCE}"/>
            </a:ext>
          </a:extLst>
        </xdr:cNvPr>
        <xdr:cNvSpPr txBox="1"/>
      </xdr:nvSpPr>
      <xdr:spPr>
        <a:xfrm>
          <a:off x="12611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F237FA91-7D40-4772-84B4-BBE9D18A19B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7644E39-C66B-4B13-A78D-CA0106F4D17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89594C4A-6897-4280-91B4-5E7D7DDCCE3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65234D7C-0DB0-4BDC-A110-19C1D8E0765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B837B078-33DE-4C9C-9BD0-541A77BA07A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7843063A-27E8-4490-B8D5-6C66CDD7F62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4E70447A-11D3-4E48-B429-129F43532D4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B1303A9A-D49D-44C4-B046-83A0B2E5B07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4FE29A0F-F3C6-49FC-8EC5-D6C3A122A3A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C915B960-9CAC-4E2A-81E4-57ECA99485E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51CE74F8-C261-4FEF-93D2-19CC29F7698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5D117E53-5368-4F9F-B0AD-22789EC6040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E1F47B3B-DF43-4C9E-94BB-2846DCF1C20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42D8805C-7E49-4850-BCAF-9AF0F48F94E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35157DFB-CB59-4CB5-8D0C-29AF39C0AA5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18FE1D3D-4208-4079-BF11-4D8E7ACA0C2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EF325479-984D-496F-9332-306F5859385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42140D06-E46B-4791-9C1A-99AB140C8AA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B3FADA63-7E12-4C20-A5A0-48C6E3CB1D3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D12A0E7A-C4C7-4AAB-A546-F4DA3F857A6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D10733C1-30E0-41B7-A166-90B8F2E9E2D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6A32BE51-68F0-4FEE-8406-38A1E6BDE7C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E90D5EE9-0EB5-45F0-9506-865BA8AB80A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F4104012-8902-4588-BBCF-8470B5E087BA}"/>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F83659B3-5542-474E-8F44-7AB7292A15D3}"/>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460B7B8F-232F-4512-B0BD-543EDD7CBD25}"/>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a:extLst>
            <a:ext uri="{FF2B5EF4-FFF2-40B4-BE49-F238E27FC236}">
              <a16:creationId xmlns:a16="http://schemas.microsoft.com/office/drawing/2014/main" id="{495FEF98-6762-49A1-B916-ED3CE1895B1E}"/>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a:extLst>
            <a:ext uri="{FF2B5EF4-FFF2-40B4-BE49-F238E27FC236}">
              <a16:creationId xmlns:a16="http://schemas.microsoft.com/office/drawing/2014/main" id="{5D14A82B-720B-4716-86D6-A3709770417F}"/>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8" name="【児童館】&#10;一人当たり面積平均値テキスト">
          <a:extLst>
            <a:ext uri="{FF2B5EF4-FFF2-40B4-BE49-F238E27FC236}">
              <a16:creationId xmlns:a16="http://schemas.microsoft.com/office/drawing/2014/main" id="{27CC2982-9830-4E5C-8C3B-71B0E018FCCA}"/>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6E29E734-1D44-47AA-8FC9-2B72E045FC85}"/>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C8B31B4D-0B3A-4F14-8A0A-26AF0247B8EB}"/>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1" name="フローチャート: 判断 710">
          <a:extLst>
            <a:ext uri="{FF2B5EF4-FFF2-40B4-BE49-F238E27FC236}">
              <a16:creationId xmlns:a16="http://schemas.microsoft.com/office/drawing/2014/main" id="{26DBA02E-FEFB-465F-97C4-D3D921DF65FF}"/>
            </a:ext>
          </a:extLst>
        </xdr:cNvPr>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a:extLst>
            <a:ext uri="{FF2B5EF4-FFF2-40B4-BE49-F238E27FC236}">
              <a16:creationId xmlns:a16="http://schemas.microsoft.com/office/drawing/2014/main" id="{05C1E43F-D0E4-49CF-B483-FB8C79DC72EA}"/>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13" name="フローチャート: 判断 712">
          <a:extLst>
            <a:ext uri="{FF2B5EF4-FFF2-40B4-BE49-F238E27FC236}">
              <a16:creationId xmlns:a16="http://schemas.microsoft.com/office/drawing/2014/main" id="{8DCDA72D-CB61-4354-9957-F9AB3179DE6A}"/>
            </a:ext>
          </a:extLst>
        </xdr:cNvPr>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CC34F628-552E-44C0-BE17-B87C1B3AA44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B57B88D5-1867-48BA-83FA-64FA2AFF47F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9A34CB9C-E0C5-49BF-967B-B934B6238C9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2E718D7-17A4-4BF8-9FEA-7DC2FF722C8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6968F310-7B06-46CC-A0A1-570DFEFF968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719" name="楕円 718">
          <a:extLst>
            <a:ext uri="{FF2B5EF4-FFF2-40B4-BE49-F238E27FC236}">
              <a16:creationId xmlns:a16="http://schemas.microsoft.com/office/drawing/2014/main" id="{3A00FD92-AEBE-417F-A650-74E0A2C00306}"/>
            </a:ext>
          </a:extLst>
        </xdr:cNvPr>
        <xdr:cNvSpPr/>
      </xdr:nvSpPr>
      <xdr:spPr>
        <a:xfrm>
          <a:off x="22110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48277</xdr:rowOff>
    </xdr:from>
    <xdr:ext cx="469744" cy="259045"/>
    <xdr:sp macro="" textlink="">
      <xdr:nvSpPr>
        <xdr:cNvPr id="720" name="【児童館】&#10;一人当たり面積該当値テキスト">
          <a:extLst>
            <a:ext uri="{FF2B5EF4-FFF2-40B4-BE49-F238E27FC236}">
              <a16:creationId xmlns:a16="http://schemas.microsoft.com/office/drawing/2014/main" id="{EC28B8F2-6D4C-4A2C-B36C-C77C6613AEE3}"/>
            </a:ext>
          </a:extLst>
        </xdr:cNvPr>
        <xdr:cNvSpPr txBox="1"/>
      </xdr:nvSpPr>
      <xdr:spPr>
        <a:xfrm>
          <a:off x="22199600"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44450</xdr:rowOff>
    </xdr:from>
    <xdr:to>
      <xdr:col>112</xdr:col>
      <xdr:colOff>38100</xdr:colOff>
      <xdr:row>80</xdr:row>
      <xdr:rowOff>146050</xdr:rowOff>
    </xdr:to>
    <xdr:sp macro="" textlink="">
      <xdr:nvSpPr>
        <xdr:cNvPr id="721" name="楕円 720">
          <a:extLst>
            <a:ext uri="{FF2B5EF4-FFF2-40B4-BE49-F238E27FC236}">
              <a16:creationId xmlns:a16="http://schemas.microsoft.com/office/drawing/2014/main" id="{B39E67C0-34DA-4E0B-98A3-BE4DD3028409}"/>
            </a:ext>
          </a:extLst>
        </xdr:cNvPr>
        <xdr:cNvSpPr/>
      </xdr:nvSpPr>
      <xdr:spPr>
        <a:xfrm>
          <a:off x="21272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76200</xdr:rowOff>
    </xdr:from>
    <xdr:to>
      <xdr:col>116</xdr:col>
      <xdr:colOff>63500</xdr:colOff>
      <xdr:row>80</xdr:row>
      <xdr:rowOff>95250</xdr:rowOff>
    </xdr:to>
    <xdr:cxnSp macro="">
      <xdr:nvCxnSpPr>
        <xdr:cNvPr id="722" name="直線コネクタ 721">
          <a:extLst>
            <a:ext uri="{FF2B5EF4-FFF2-40B4-BE49-F238E27FC236}">
              <a16:creationId xmlns:a16="http://schemas.microsoft.com/office/drawing/2014/main" id="{804ECBAC-B273-4489-A94D-9418677CB961}"/>
            </a:ext>
          </a:extLst>
        </xdr:cNvPr>
        <xdr:cNvCxnSpPr/>
      </xdr:nvCxnSpPr>
      <xdr:spPr>
        <a:xfrm flipV="1">
          <a:off x="21323300" y="13792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723" name="楕円 722">
          <a:extLst>
            <a:ext uri="{FF2B5EF4-FFF2-40B4-BE49-F238E27FC236}">
              <a16:creationId xmlns:a16="http://schemas.microsoft.com/office/drawing/2014/main" id="{0847C0FC-EBFF-4B34-A02D-7980B69B49CF}"/>
            </a:ext>
          </a:extLst>
        </xdr:cNvPr>
        <xdr:cNvSpPr/>
      </xdr:nvSpPr>
      <xdr:spPr>
        <a:xfrm>
          <a:off x="2038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95250</xdr:rowOff>
    </xdr:from>
    <xdr:to>
      <xdr:col>111</xdr:col>
      <xdr:colOff>177800</xdr:colOff>
      <xdr:row>80</xdr:row>
      <xdr:rowOff>114300</xdr:rowOff>
    </xdr:to>
    <xdr:cxnSp macro="">
      <xdr:nvCxnSpPr>
        <xdr:cNvPr id="724" name="直線コネクタ 723">
          <a:extLst>
            <a:ext uri="{FF2B5EF4-FFF2-40B4-BE49-F238E27FC236}">
              <a16:creationId xmlns:a16="http://schemas.microsoft.com/office/drawing/2014/main" id="{E85DFE53-3AB2-4466-87C1-F8D54A903DD5}"/>
            </a:ext>
          </a:extLst>
        </xdr:cNvPr>
        <xdr:cNvCxnSpPr/>
      </xdr:nvCxnSpPr>
      <xdr:spPr>
        <a:xfrm flipV="1">
          <a:off x="20434300" y="13811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82550</xdr:rowOff>
    </xdr:from>
    <xdr:to>
      <xdr:col>102</xdr:col>
      <xdr:colOff>165100</xdr:colOff>
      <xdr:row>81</xdr:row>
      <xdr:rowOff>12700</xdr:rowOff>
    </xdr:to>
    <xdr:sp macro="" textlink="">
      <xdr:nvSpPr>
        <xdr:cNvPr id="725" name="楕円 724">
          <a:extLst>
            <a:ext uri="{FF2B5EF4-FFF2-40B4-BE49-F238E27FC236}">
              <a16:creationId xmlns:a16="http://schemas.microsoft.com/office/drawing/2014/main" id="{87BAFB7A-CB39-4CB3-892E-CE76FF55B97B}"/>
            </a:ext>
          </a:extLst>
        </xdr:cNvPr>
        <xdr:cNvSpPr/>
      </xdr:nvSpPr>
      <xdr:spPr>
        <a:xfrm>
          <a:off x="19494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114300</xdr:rowOff>
    </xdr:from>
    <xdr:to>
      <xdr:col>107</xdr:col>
      <xdr:colOff>50800</xdr:colOff>
      <xdr:row>80</xdr:row>
      <xdr:rowOff>133350</xdr:rowOff>
    </xdr:to>
    <xdr:cxnSp macro="">
      <xdr:nvCxnSpPr>
        <xdr:cNvPr id="726" name="直線コネクタ 725">
          <a:extLst>
            <a:ext uri="{FF2B5EF4-FFF2-40B4-BE49-F238E27FC236}">
              <a16:creationId xmlns:a16="http://schemas.microsoft.com/office/drawing/2014/main" id="{0EAF2EA0-672F-42B9-8409-9BFF9CEADD2E}"/>
            </a:ext>
          </a:extLst>
        </xdr:cNvPr>
        <xdr:cNvCxnSpPr/>
      </xdr:nvCxnSpPr>
      <xdr:spPr>
        <a:xfrm flipV="1">
          <a:off x="19545300" y="13830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120650</xdr:rowOff>
    </xdr:from>
    <xdr:to>
      <xdr:col>98</xdr:col>
      <xdr:colOff>38100</xdr:colOff>
      <xdr:row>81</xdr:row>
      <xdr:rowOff>50800</xdr:rowOff>
    </xdr:to>
    <xdr:sp macro="" textlink="">
      <xdr:nvSpPr>
        <xdr:cNvPr id="727" name="楕円 726">
          <a:extLst>
            <a:ext uri="{FF2B5EF4-FFF2-40B4-BE49-F238E27FC236}">
              <a16:creationId xmlns:a16="http://schemas.microsoft.com/office/drawing/2014/main" id="{B09F5270-799C-4B8C-9D57-5C7191DCB55C}"/>
            </a:ext>
          </a:extLst>
        </xdr:cNvPr>
        <xdr:cNvSpPr/>
      </xdr:nvSpPr>
      <xdr:spPr>
        <a:xfrm>
          <a:off x="18605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133350</xdr:rowOff>
    </xdr:from>
    <xdr:to>
      <xdr:col>102</xdr:col>
      <xdr:colOff>114300</xdr:colOff>
      <xdr:row>81</xdr:row>
      <xdr:rowOff>0</xdr:rowOff>
    </xdr:to>
    <xdr:cxnSp macro="">
      <xdr:nvCxnSpPr>
        <xdr:cNvPr id="728" name="直線コネクタ 727">
          <a:extLst>
            <a:ext uri="{FF2B5EF4-FFF2-40B4-BE49-F238E27FC236}">
              <a16:creationId xmlns:a16="http://schemas.microsoft.com/office/drawing/2014/main" id="{578AA97D-DC86-4969-9750-B25B36C0C7C2}"/>
            </a:ext>
          </a:extLst>
        </xdr:cNvPr>
        <xdr:cNvCxnSpPr/>
      </xdr:nvCxnSpPr>
      <xdr:spPr>
        <a:xfrm flipV="1">
          <a:off x="18656300" y="13849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9" name="n_1aveValue【児童館】&#10;一人当たり面積">
          <a:extLst>
            <a:ext uri="{FF2B5EF4-FFF2-40B4-BE49-F238E27FC236}">
              <a16:creationId xmlns:a16="http://schemas.microsoft.com/office/drawing/2014/main" id="{11601316-D999-4A9C-B8E0-8B6D1670B2F8}"/>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730" name="n_2aveValue【児童館】&#10;一人当たり面積">
          <a:extLst>
            <a:ext uri="{FF2B5EF4-FFF2-40B4-BE49-F238E27FC236}">
              <a16:creationId xmlns:a16="http://schemas.microsoft.com/office/drawing/2014/main" id="{6422DCFC-28B0-4ABD-A44B-8ED1151A9805}"/>
            </a:ext>
          </a:extLst>
        </xdr:cNvPr>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1" name="n_3aveValue【児童館】&#10;一人当たり面積">
          <a:extLst>
            <a:ext uri="{FF2B5EF4-FFF2-40B4-BE49-F238E27FC236}">
              <a16:creationId xmlns:a16="http://schemas.microsoft.com/office/drawing/2014/main" id="{A26658A6-28AD-42A2-8E57-C92C8548207B}"/>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60977</xdr:rowOff>
    </xdr:from>
    <xdr:ext cx="469744" cy="259045"/>
    <xdr:sp macro="" textlink="">
      <xdr:nvSpPr>
        <xdr:cNvPr id="732" name="n_4aveValue【児童館】&#10;一人当たり面積">
          <a:extLst>
            <a:ext uri="{FF2B5EF4-FFF2-40B4-BE49-F238E27FC236}">
              <a16:creationId xmlns:a16="http://schemas.microsoft.com/office/drawing/2014/main" id="{6B2D74B6-8490-42C2-99E0-15D7BCD77436}"/>
            </a:ext>
          </a:extLst>
        </xdr:cNvPr>
        <xdr:cNvSpPr txBox="1"/>
      </xdr:nvSpPr>
      <xdr:spPr>
        <a:xfrm>
          <a:off x="18421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162577</xdr:rowOff>
    </xdr:from>
    <xdr:ext cx="469744" cy="259045"/>
    <xdr:sp macro="" textlink="">
      <xdr:nvSpPr>
        <xdr:cNvPr id="733" name="n_1mainValue【児童館】&#10;一人当たり面積">
          <a:extLst>
            <a:ext uri="{FF2B5EF4-FFF2-40B4-BE49-F238E27FC236}">
              <a16:creationId xmlns:a16="http://schemas.microsoft.com/office/drawing/2014/main" id="{2E0CAC5A-8DAD-43E5-808A-50345E8ED7E8}"/>
            </a:ext>
          </a:extLst>
        </xdr:cNvPr>
        <xdr:cNvSpPr txBox="1"/>
      </xdr:nvSpPr>
      <xdr:spPr>
        <a:xfrm>
          <a:off x="210757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734" name="n_2mainValue【児童館】&#10;一人当たり面積">
          <a:extLst>
            <a:ext uri="{FF2B5EF4-FFF2-40B4-BE49-F238E27FC236}">
              <a16:creationId xmlns:a16="http://schemas.microsoft.com/office/drawing/2014/main" id="{962F4C90-5765-4593-A021-6713167D9757}"/>
            </a:ext>
          </a:extLst>
        </xdr:cNvPr>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29227</xdr:rowOff>
    </xdr:from>
    <xdr:ext cx="469744" cy="259045"/>
    <xdr:sp macro="" textlink="">
      <xdr:nvSpPr>
        <xdr:cNvPr id="735" name="n_3mainValue【児童館】&#10;一人当たり面積">
          <a:extLst>
            <a:ext uri="{FF2B5EF4-FFF2-40B4-BE49-F238E27FC236}">
              <a16:creationId xmlns:a16="http://schemas.microsoft.com/office/drawing/2014/main" id="{2ED3FF05-2EEF-4C36-9958-3AFF41373E8F}"/>
            </a:ext>
          </a:extLst>
        </xdr:cNvPr>
        <xdr:cNvSpPr txBox="1"/>
      </xdr:nvSpPr>
      <xdr:spPr>
        <a:xfrm>
          <a:off x="19310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67327</xdr:rowOff>
    </xdr:from>
    <xdr:ext cx="469744" cy="259045"/>
    <xdr:sp macro="" textlink="">
      <xdr:nvSpPr>
        <xdr:cNvPr id="736" name="n_4mainValue【児童館】&#10;一人当たり面積">
          <a:extLst>
            <a:ext uri="{FF2B5EF4-FFF2-40B4-BE49-F238E27FC236}">
              <a16:creationId xmlns:a16="http://schemas.microsoft.com/office/drawing/2014/main" id="{8DFC5321-0DDF-4E5F-B26F-EE0051FFB8C7}"/>
            </a:ext>
          </a:extLst>
        </xdr:cNvPr>
        <xdr:cNvSpPr txBox="1"/>
      </xdr:nvSpPr>
      <xdr:spPr>
        <a:xfrm>
          <a:off x="18421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21C39403-9A8E-42EF-B4CA-98CEA49A4FA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952C4C48-8F72-40B2-A90F-2F4B78F72B5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84421CB5-85FF-485C-898D-B6B23A2F29D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6B9784E0-A221-4D84-B0D8-36E3434146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BA260E05-E7C3-4792-8A94-9230C3B0FE5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76A5B2A4-00C7-4908-81DB-022A79B34FC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56841E01-7E63-4377-A871-6AC49CECF70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E26FAD93-5A05-4BB7-86C7-1870BEA0F5D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E70C97CC-17A9-4EE7-B402-13A08BE0397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44D3B4F9-FF32-49AB-8508-F696513AB90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26EA31DC-03A5-432B-9022-E7D98CCB73D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675CBCA3-0817-48ED-9B28-A79A10E8E19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14D7FB4A-A182-410E-9E21-443AFEF75EA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EAC39F16-CA21-4B0C-97DC-F318081DDBF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35D0F069-A31A-4C71-9D4D-4CBB748EAA3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84FA9FE5-1D02-4BF5-AE56-FFBDE565A1D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5B93E05C-CCA7-499F-BBA0-ED52EB2EF9D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442E2FCF-93DC-4D7D-A626-E3A5DB7CD3B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6B2827F9-5AA0-4542-82A2-B85CE88263E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2A101F94-03E3-4B81-AD09-9B799C437FC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0C43BAB2-0C5E-45B4-B80A-A8B20B1CD48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83895546-FF7A-4E6A-BBB0-469D86C8D24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01C3C287-C7B6-4E0B-A503-4940078DF743}"/>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939E4FAD-A40C-4C3F-A094-BAB10E5AC30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61" name="直線コネクタ 760">
          <a:extLst>
            <a:ext uri="{FF2B5EF4-FFF2-40B4-BE49-F238E27FC236}">
              <a16:creationId xmlns:a16="http://schemas.microsoft.com/office/drawing/2014/main" id="{B9A573CA-694E-4BA9-85F9-4466D6F00FDC}"/>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62" name="【公民館】&#10;有形固定資産減価償却率最小値テキスト">
          <a:extLst>
            <a:ext uri="{FF2B5EF4-FFF2-40B4-BE49-F238E27FC236}">
              <a16:creationId xmlns:a16="http://schemas.microsoft.com/office/drawing/2014/main" id="{29862842-CFD9-4CFA-AD29-DA494F8C5CA0}"/>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63" name="直線コネクタ 762">
          <a:extLst>
            <a:ext uri="{FF2B5EF4-FFF2-40B4-BE49-F238E27FC236}">
              <a16:creationId xmlns:a16="http://schemas.microsoft.com/office/drawing/2014/main" id="{93F26C4C-D848-4CB5-BAE1-86AA24BDC558}"/>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64" name="【公民館】&#10;有形固定資産減価償却率最大値テキスト">
          <a:extLst>
            <a:ext uri="{FF2B5EF4-FFF2-40B4-BE49-F238E27FC236}">
              <a16:creationId xmlns:a16="http://schemas.microsoft.com/office/drawing/2014/main" id="{A77A9B4B-C20C-4387-9E67-8229C7A5406A}"/>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65" name="直線コネクタ 764">
          <a:extLst>
            <a:ext uri="{FF2B5EF4-FFF2-40B4-BE49-F238E27FC236}">
              <a16:creationId xmlns:a16="http://schemas.microsoft.com/office/drawing/2014/main" id="{9EC6C4B1-3B50-44A8-B3E0-D004ED30046D}"/>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766" name="【公民館】&#10;有形固定資産減価償却率平均値テキスト">
          <a:extLst>
            <a:ext uri="{FF2B5EF4-FFF2-40B4-BE49-F238E27FC236}">
              <a16:creationId xmlns:a16="http://schemas.microsoft.com/office/drawing/2014/main" id="{42A5E7FE-204A-4A08-8E3E-87F6A0098958}"/>
            </a:ext>
          </a:extLst>
        </xdr:cNvPr>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67" name="フローチャート: 判断 766">
          <a:extLst>
            <a:ext uri="{FF2B5EF4-FFF2-40B4-BE49-F238E27FC236}">
              <a16:creationId xmlns:a16="http://schemas.microsoft.com/office/drawing/2014/main" id="{1AA5CEDA-0211-4EAD-8501-EE96664D781E}"/>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68" name="フローチャート: 判断 767">
          <a:extLst>
            <a:ext uri="{FF2B5EF4-FFF2-40B4-BE49-F238E27FC236}">
              <a16:creationId xmlns:a16="http://schemas.microsoft.com/office/drawing/2014/main" id="{78E3D6A1-1DBE-4AEB-A3A0-A38A0C7595F3}"/>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69" name="フローチャート: 判断 768">
          <a:extLst>
            <a:ext uri="{FF2B5EF4-FFF2-40B4-BE49-F238E27FC236}">
              <a16:creationId xmlns:a16="http://schemas.microsoft.com/office/drawing/2014/main" id="{C323CB12-1130-4F24-8AC2-240F2030F26A}"/>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70" name="フローチャート: 判断 769">
          <a:extLst>
            <a:ext uri="{FF2B5EF4-FFF2-40B4-BE49-F238E27FC236}">
              <a16:creationId xmlns:a16="http://schemas.microsoft.com/office/drawing/2014/main" id="{08E03160-68E3-4145-9D66-9F886BB2A4A3}"/>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71" name="フローチャート: 判断 770">
          <a:extLst>
            <a:ext uri="{FF2B5EF4-FFF2-40B4-BE49-F238E27FC236}">
              <a16:creationId xmlns:a16="http://schemas.microsoft.com/office/drawing/2014/main" id="{D958FB4D-4461-4B3B-B400-A428F5C74985}"/>
            </a:ext>
          </a:extLst>
        </xdr:cNvPr>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B2751BF0-E781-470D-88E3-47560B67893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F44A0499-2544-4A5B-AD9D-CBDE33417F7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8AAC5D4D-E0FD-4690-A919-024EBF49732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23CA325-79AF-4627-BBF8-7D46A2AD6F1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364255C3-0134-435B-9EB9-314FFA9A383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77" name="楕円 776">
          <a:extLst>
            <a:ext uri="{FF2B5EF4-FFF2-40B4-BE49-F238E27FC236}">
              <a16:creationId xmlns:a16="http://schemas.microsoft.com/office/drawing/2014/main" id="{5F5044B6-EA5B-46C7-BA61-7F152F4B08D9}"/>
            </a:ext>
          </a:extLst>
        </xdr:cNvPr>
        <xdr:cNvSpPr/>
      </xdr:nvSpPr>
      <xdr:spPr>
        <a:xfrm>
          <a:off x="162687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135272</xdr:rowOff>
    </xdr:from>
    <xdr:ext cx="405111" cy="259045"/>
    <xdr:sp macro="" textlink="">
      <xdr:nvSpPr>
        <xdr:cNvPr id="778" name="【公民館】&#10;有形固定資産減価償却率該当値テキスト">
          <a:extLst>
            <a:ext uri="{FF2B5EF4-FFF2-40B4-BE49-F238E27FC236}">
              <a16:creationId xmlns:a16="http://schemas.microsoft.com/office/drawing/2014/main" id="{E03131F2-7B84-4777-B252-6CE4733B838D}"/>
            </a:ext>
          </a:extLst>
        </xdr:cNvPr>
        <xdr:cNvSpPr txBox="1"/>
      </xdr:nvSpPr>
      <xdr:spPr>
        <a:xfrm>
          <a:off x="16357600"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111125</xdr:rowOff>
    </xdr:from>
    <xdr:to>
      <xdr:col>81</xdr:col>
      <xdr:colOff>101600</xdr:colOff>
      <xdr:row>105</xdr:row>
      <xdr:rowOff>41275</xdr:rowOff>
    </xdr:to>
    <xdr:sp macro="" textlink="">
      <xdr:nvSpPr>
        <xdr:cNvPr id="779" name="楕円 778">
          <a:extLst>
            <a:ext uri="{FF2B5EF4-FFF2-40B4-BE49-F238E27FC236}">
              <a16:creationId xmlns:a16="http://schemas.microsoft.com/office/drawing/2014/main" id="{3F5B4A15-4981-4AE4-B7CB-1F06EFC39709}"/>
            </a:ext>
          </a:extLst>
        </xdr:cNvPr>
        <xdr:cNvSpPr/>
      </xdr:nvSpPr>
      <xdr:spPr>
        <a:xfrm>
          <a:off x="15430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161925</xdr:rowOff>
    </xdr:from>
    <xdr:to>
      <xdr:col>85</xdr:col>
      <xdr:colOff>127000</xdr:colOff>
      <xdr:row>105</xdr:row>
      <xdr:rowOff>36195</xdr:rowOff>
    </xdr:to>
    <xdr:cxnSp macro="">
      <xdr:nvCxnSpPr>
        <xdr:cNvPr id="780" name="直線コネクタ 779">
          <a:extLst>
            <a:ext uri="{FF2B5EF4-FFF2-40B4-BE49-F238E27FC236}">
              <a16:creationId xmlns:a16="http://schemas.microsoft.com/office/drawing/2014/main" id="{E8CD86A3-8874-4967-A7FB-32B9D8B9B7DB}"/>
            </a:ext>
          </a:extLst>
        </xdr:cNvPr>
        <xdr:cNvCxnSpPr/>
      </xdr:nvCxnSpPr>
      <xdr:spPr>
        <a:xfrm>
          <a:off x="15481300" y="179927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74930</xdr:rowOff>
    </xdr:from>
    <xdr:to>
      <xdr:col>76</xdr:col>
      <xdr:colOff>165100</xdr:colOff>
      <xdr:row>105</xdr:row>
      <xdr:rowOff>5080</xdr:rowOff>
    </xdr:to>
    <xdr:sp macro="" textlink="">
      <xdr:nvSpPr>
        <xdr:cNvPr id="781" name="楕円 780">
          <a:extLst>
            <a:ext uri="{FF2B5EF4-FFF2-40B4-BE49-F238E27FC236}">
              <a16:creationId xmlns:a16="http://schemas.microsoft.com/office/drawing/2014/main" id="{006BA9A1-4E7A-4ACE-9E0D-0F17E511A859}"/>
            </a:ext>
          </a:extLst>
        </xdr:cNvPr>
        <xdr:cNvSpPr/>
      </xdr:nvSpPr>
      <xdr:spPr>
        <a:xfrm>
          <a:off x="14541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125730</xdr:rowOff>
    </xdr:from>
    <xdr:to>
      <xdr:col>81</xdr:col>
      <xdr:colOff>50800</xdr:colOff>
      <xdr:row>104</xdr:row>
      <xdr:rowOff>161925</xdr:rowOff>
    </xdr:to>
    <xdr:cxnSp macro="">
      <xdr:nvCxnSpPr>
        <xdr:cNvPr id="782" name="直線コネクタ 781">
          <a:extLst>
            <a:ext uri="{FF2B5EF4-FFF2-40B4-BE49-F238E27FC236}">
              <a16:creationId xmlns:a16="http://schemas.microsoft.com/office/drawing/2014/main" id="{E1FED6E7-6BB0-4F9B-90B0-1ABE2374466E}"/>
            </a:ext>
          </a:extLst>
        </xdr:cNvPr>
        <xdr:cNvCxnSpPr/>
      </xdr:nvCxnSpPr>
      <xdr:spPr>
        <a:xfrm>
          <a:off x="14592300" y="17956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783" name="楕円 782">
          <a:extLst>
            <a:ext uri="{FF2B5EF4-FFF2-40B4-BE49-F238E27FC236}">
              <a16:creationId xmlns:a16="http://schemas.microsoft.com/office/drawing/2014/main" id="{070C7506-36DC-48B3-8EB4-571AEC6C7AEB}"/>
            </a:ext>
          </a:extLst>
        </xdr:cNvPr>
        <xdr:cNvSpPr/>
      </xdr:nvSpPr>
      <xdr:spPr>
        <a:xfrm>
          <a:off x="13652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89536</xdr:rowOff>
    </xdr:from>
    <xdr:to>
      <xdr:col>76</xdr:col>
      <xdr:colOff>114300</xdr:colOff>
      <xdr:row>104</xdr:row>
      <xdr:rowOff>125730</xdr:rowOff>
    </xdr:to>
    <xdr:cxnSp macro="">
      <xdr:nvCxnSpPr>
        <xdr:cNvPr id="784" name="直線コネクタ 783">
          <a:extLst>
            <a:ext uri="{FF2B5EF4-FFF2-40B4-BE49-F238E27FC236}">
              <a16:creationId xmlns:a16="http://schemas.microsoft.com/office/drawing/2014/main" id="{C781A530-7BD6-4E6B-AFDE-2510B9A80728}"/>
            </a:ext>
          </a:extLst>
        </xdr:cNvPr>
        <xdr:cNvCxnSpPr/>
      </xdr:nvCxnSpPr>
      <xdr:spPr>
        <a:xfrm>
          <a:off x="13703300" y="179203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107314</xdr:rowOff>
    </xdr:from>
    <xdr:to>
      <xdr:col>67</xdr:col>
      <xdr:colOff>101600</xdr:colOff>
      <xdr:row>105</xdr:row>
      <xdr:rowOff>37464</xdr:rowOff>
    </xdr:to>
    <xdr:sp macro="" textlink="">
      <xdr:nvSpPr>
        <xdr:cNvPr id="785" name="楕円 784">
          <a:extLst>
            <a:ext uri="{FF2B5EF4-FFF2-40B4-BE49-F238E27FC236}">
              <a16:creationId xmlns:a16="http://schemas.microsoft.com/office/drawing/2014/main" id="{6C2BF48B-C19C-4779-ACA8-3403C7E15BC4}"/>
            </a:ext>
          </a:extLst>
        </xdr:cNvPr>
        <xdr:cNvSpPr/>
      </xdr:nvSpPr>
      <xdr:spPr>
        <a:xfrm>
          <a:off x="12763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89536</xdr:rowOff>
    </xdr:from>
    <xdr:to>
      <xdr:col>71</xdr:col>
      <xdr:colOff>177800</xdr:colOff>
      <xdr:row>104</xdr:row>
      <xdr:rowOff>158114</xdr:rowOff>
    </xdr:to>
    <xdr:cxnSp macro="">
      <xdr:nvCxnSpPr>
        <xdr:cNvPr id="786" name="直線コネクタ 785">
          <a:extLst>
            <a:ext uri="{FF2B5EF4-FFF2-40B4-BE49-F238E27FC236}">
              <a16:creationId xmlns:a16="http://schemas.microsoft.com/office/drawing/2014/main" id="{3DC57138-8F89-4FF4-9BB9-912D244281BE}"/>
            </a:ext>
          </a:extLst>
        </xdr:cNvPr>
        <xdr:cNvCxnSpPr/>
      </xdr:nvCxnSpPr>
      <xdr:spPr>
        <a:xfrm flipV="1">
          <a:off x="12814300" y="1792033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87" name="n_1aveValue【公民館】&#10;有形固定資産減価償却率">
          <a:extLst>
            <a:ext uri="{FF2B5EF4-FFF2-40B4-BE49-F238E27FC236}">
              <a16:creationId xmlns:a16="http://schemas.microsoft.com/office/drawing/2014/main" id="{AC025DA0-A6DF-4639-A2AB-842024032EF2}"/>
            </a:ext>
          </a:extLst>
        </xdr:cNvPr>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88" name="n_2aveValue【公民館】&#10;有形固定資産減価償却率">
          <a:extLst>
            <a:ext uri="{FF2B5EF4-FFF2-40B4-BE49-F238E27FC236}">
              <a16:creationId xmlns:a16="http://schemas.microsoft.com/office/drawing/2014/main" id="{270C0E23-B279-4953-931F-406912556EE4}"/>
            </a:ext>
          </a:extLst>
        </xdr:cNvPr>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89" name="n_3aveValue【公民館】&#10;有形固定資産減価償却率">
          <a:extLst>
            <a:ext uri="{FF2B5EF4-FFF2-40B4-BE49-F238E27FC236}">
              <a16:creationId xmlns:a16="http://schemas.microsoft.com/office/drawing/2014/main" id="{216C89AE-3823-419C-861B-20C89F7234FE}"/>
            </a:ext>
          </a:extLst>
        </xdr:cNvPr>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90" name="n_4aveValue【公民館】&#10;有形固定資産減価償却率">
          <a:extLst>
            <a:ext uri="{FF2B5EF4-FFF2-40B4-BE49-F238E27FC236}">
              <a16:creationId xmlns:a16="http://schemas.microsoft.com/office/drawing/2014/main" id="{8809DD29-B163-4261-8F2F-E93E39B3C058}"/>
            </a:ext>
          </a:extLst>
        </xdr:cNvPr>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32402</xdr:rowOff>
    </xdr:from>
    <xdr:ext cx="405111" cy="259045"/>
    <xdr:sp macro="" textlink="">
      <xdr:nvSpPr>
        <xdr:cNvPr id="791" name="n_1mainValue【公民館】&#10;有形固定資産減価償却率">
          <a:extLst>
            <a:ext uri="{FF2B5EF4-FFF2-40B4-BE49-F238E27FC236}">
              <a16:creationId xmlns:a16="http://schemas.microsoft.com/office/drawing/2014/main" id="{CE71D359-A770-4D97-B6D0-B2E6F81C8BAC}"/>
            </a:ext>
          </a:extLst>
        </xdr:cNvPr>
        <xdr:cNvSpPr txBox="1"/>
      </xdr:nvSpPr>
      <xdr:spPr>
        <a:xfrm>
          <a:off x="152660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167657</xdr:rowOff>
    </xdr:from>
    <xdr:ext cx="405111" cy="259045"/>
    <xdr:sp macro="" textlink="">
      <xdr:nvSpPr>
        <xdr:cNvPr id="792" name="n_2mainValue【公民館】&#10;有形固定資産減価償却率">
          <a:extLst>
            <a:ext uri="{FF2B5EF4-FFF2-40B4-BE49-F238E27FC236}">
              <a16:creationId xmlns:a16="http://schemas.microsoft.com/office/drawing/2014/main" id="{2F5D997D-6BF3-40EE-9798-9E00E91B35BA}"/>
            </a:ext>
          </a:extLst>
        </xdr:cNvPr>
        <xdr:cNvSpPr txBox="1"/>
      </xdr:nvSpPr>
      <xdr:spPr>
        <a:xfrm>
          <a:off x="14389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131463</xdr:rowOff>
    </xdr:from>
    <xdr:ext cx="405111" cy="259045"/>
    <xdr:sp macro="" textlink="">
      <xdr:nvSpPr>
        <xdr:cNvPr id="793" name="n_3mainValue【公民館】&#10;有形固定資産減価償却率">
          <a:extLst>
            <a:ext uri="{FF2B5EF4-FFF2-40B4-BE49-F238E27FC236}">
              <a16:creationId xmlns:a16="http://schemas.microsoft.com/office/drawing/2014/main" id="{A9F9AB42-0942-4E92-B7D7-CF0B859E6A0E}"/>
            </a:ext>
          </a:extLst>
        </xdr:cNvPr>
        <xdr:cNvSpPr txBox="1"/>
      </xdr:nvSpPr>
      <xdr:spPr>
        <a:xfrm>
          <a:off x="13500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28591</xdr:rowOff>
    </xdr:from>
    <xdr:ext cx="405111" cy="259045"/>
    <xdr:sp macro="" textlink="">
      <xdr:nvSpPr>
        <xdr:cNvPr id="794" name="n_4mainValue【公民館】&#10;有形固定資産減価償却率">
          <a:extLst>
            <a:ext uri="{FF2B5EF4-FFF2-40B4-BE49-F238E27FC236}">
              <a16:creationId xmlns:a16="http://schemas.microsoft.com/office/drawing/2014/main" id="{BCAE4E3D-2C23-4154-95D1-90A75561F791}"/>
            </a:ext>
          </a:extLst>
        </xdr:cNvPr>
        <xdr:cNvSpPr txBox="1"/>
      </xdr:nvSpPr>
      <xdr:spPr>
        <a:xfrm>
          <a:off x="12611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2DA108FD-46A2-4B44-A4CE-95A502D4B1B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9D3AFA22-5C51-49EB-B852-B26ABAA3012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11830A5A-4980-45A0-BEF4-EF951FEB76E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8ED3F27E-DEBA-47BF-8475-FAAF27E35EB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B0E22FD5-DB45-474F-8AC2-61C686A3FAC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A225EB9C-044D-487B-9DF1-C7E86107BCB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769E3699-5013-404D-AA8C-B1B418986E6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4A530373-3CD6-4914-8F2A-5BF38EBEC5C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E92B08A7-CAE1-4CAD-AC8A-3FCDB3AABFA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6A306DF2-2E51-4322-8C75-465935C0808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a:extLst>
            <a:ext uri="{FF2B5EF4-FFF2-40B4-BE49-F238E27FC236}">
              <a16:creationId xmlns:a16="http://schemas.microsoft.com/office/drawing/2014/main" id="{23F3FE27-B038-44AF-A522-3CC1148DC6A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4A4DB340-91C0-477A-84D8-F09F2A3E282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a:extLst>
            <a:ext uri="{FF2B5EF4-FFF2-40B4-BE49-F238E27FC236}">
              <a16:creationId xmlns:a16="http://schemas.microsoft.com/office/drawing/2014/main" id="{59B28D01-15B3-4075-B4E6-AA9240AA521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a:extLst>
            <a:ext uri="{FF2B5EF4-FFF2-40B4-BE49-F238E27FC236}">
              <a16:creationId xmlns:a16="http://schemas.microsoft.com/office/drawing/2014/main" id="{9BE3A06A-7E6E-449A-92EE-A8A130A8C08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a:extLst>
            <a:ext uri="{FF2B5EF4-FFF2-40B4-BE49-F238E27FC236}">
              <a16:creationId xmlns:a16="http://schemas.microsoft.com/office/drawing/2014/main" id="{93EFC8A3-C23A-4108-8D5A-61DA5299A12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a:extLst>
            <a:ext uri="{FF2B5EF4-FFF2-40B4-BE49-F238E27FC236}">
              <a16:creationId xmlns:a16="http://schemas.microsoft.com/office/drawing/2014/main" id="{54C4B9E7-4BCC-46D9-B7AF-D759C8889A0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a:extLst>
            <a:ext uri="{FF2B5EF4-FFF2-40B4-BE49-F238E27FC236}">
              <a16:creationId xmlns:a16="http://schemas.microsoft.com/office/drawing/2014/main" id="{6256C739-1320-4614-946D-7FF9E3D35BE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a:extLst>
            <a:ext uri="{FF2B5EF4-FFF2-40B4-BE49-F238E27FC236}">
              <a16:creationId xmlns:a16="http://schemas.microsoft.com/office/drawing/2014/main" id="{B27255B6-3935-4BFC-941D-9445C0F78B6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a:extLst>
            <a:ext uri="{FF2B5EF4-FFF2-40B4-BE49-F238E27FC236}">
              <a16:creationId xmlns:a16="http://schemas.microsoft.com/office/drawing/2014/main" id="{F96341A7-3C0F-48EC-BBDD-6648EA87C7F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a:extLst>
            <a:ext uri="{FF2B5EF4-FFF2-40B4-BE49-F238E27FC236}">
              <a16:creationId xmlns:a16="http://schemas.microsoft.com/office/drawing/2014/main" id="{95BBEDBB-6F48-4BEF-8BAF-EC974320132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87873B01-669D-426E-B3A4-8E5599CDB7A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7DCB03D0-8EA7-443F-8DF7-0C90C55A10A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5E915432-73A5-4304-8D39-05E171699DF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18" name="直線コネクタ 817">
          <a:extLst>
            <a:ext uri="{FF2B5EF4-FFF2-40B4-BE49-F238E27FC236}">
              <a16:creationId xmlns:a16="http://schemas.microsoft.com/office/drawing/2014/main" id="{84CC1578-99EA-4712-A50D-2CFC7FB818B8}"/>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19" name="【公民館】&#10;一人当たり面積最小値テキスト">
          <a:extLst>
            <a:ext uri="{FF2B5EF4-FFF2-40B4-BE49-F238E27FC236}">
              <a16:creationId xmlns:a16="http://schemas.microsoft.com/office/drawing/2014/main" id="{1A29BB3F-A6A1-4950-9D87-0DB3F3061C2E}"/>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20" name="直線コネクタ 819">
          <a:extLst>
            <a:ext uri="{FF2B5EF4-FFF2-40B4-BE49-F238E27FC236}">
              <a16:creationId xmlns:a16="http://schemas.microsoft.com/office/drawing/2014/main" id="{9191915A-7690-42FA-ADBE-CBFAA92E8002}"/>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21" name="【公民館】&#10;一人当たり面積最大値テキスト">
          <a:extLst>
            <a:ext uri="{FF2B5EF4-FFF2-40B4-BE49-F238E27FC236}">
              <a16:creationId xmlns:a16="http://schemas.microsoft.com/office/drawing/2014/main" id="{2F37F5C1-D1E0-447A-A9C0-170488B0979B}"/>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22" name="直線コネクタ 821">
          <a:extLst>
            <a:ext uri="{FF2B5EF4-FFF2-40B4-BE49-F238E27FC236}">
              <a16:creationId xmlns:a16="http://schemas.microsoft.com/office/drawing/2014/main" id="{A4A9799E-81C6-4C67-A8C5-4F36D985B5C1}"/>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23" name="【公民館】&#10;一人当たり面積平均値テキスト">
          <a:extLst>
            <a:ext uri="{FF2B5EF4-FFF2-40B4-BE49-F238E27FC236}">
              <a16:creationId xmlns:a16="http://schemas.microsoft.com/office/drawing/2014/main" id="{93E75B6A-D56C-4525-9882-AA1EF0738C7A}"/>
            </a:ext>
          </a:extLst>
        </xdr:cNvPr>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24" name="フローチャート: 判断 823">
          <a:extLst>
            <a:ext uri="{FF2B5EF4-FFF2-40B4-BE49-F238E27FC236}">
              <a16:creationId xmlns:a16="http://schemas.microsoft.com/office/drawing/2014/main" id="{21B4A96D-AA91-49E4-8E75-E29DACAAD0EA}"/>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25" name="フローチャート: 判断 824">
          <a:extLst>
            <a:ext uri="{FF2B5EF4-FFF2-40B4-BE49-F238E27FC236}">
              <a16:creationId xmlns:a16="http://schemas.microsoft.com/office/drawing/2014/main" id="{D9423401-A1AB-498F-A4F8-C593CEEA4537}"/>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26" name="フローチャート: 判断 825">
          <a:extLst>
            <a:ext uri="{FF2B5EF4-FFF2-40B4-BE49-F238E27FC236}">
              <a16:creationId xmlns:a16="http://schemas.microsoft.com/office/drawing/2014/main" id="{A711C6F3-DB1F-4626-BB00-B3AEA9524441}"/>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7" name="フローチャート: 判断 826">
          <a:extLst>
            <a:ext uri="{FF2B5EF4-FFF2-40B4-BE49-F238E27FC236}">
              <a16:creationId xmlns:a16="http://schemas.microsoft.com/office/drawing/2014/main" id="{871B73C1-5600-4ECD-9A16-0EF19857812B}"/>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28" name="フローチャート: 判断 827">
          <a:extLst>
            <a:ext uri="{FF2B5EF4-FFF2-40B4-BE49-F238E27FC236}">
              <a16:creationId xmlns:a16="http://schemas.microsoft.com/office/drawing/2014/main" id="{F5E8A762-67E7-4273-93B1-42013E56376F}"/>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48364FBD-3F15-47BE-85CD-A937F905C9D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DAB9A937-0749-4D44-A945-26F04242D3B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1092F79F-1AF4-4CAB-85DE-ECBD26D162D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6A1098FD-146C-4C8C-A7D8-5D3DB197F9D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F33E5FD3-A8CF-4257-8533-79554734073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116839</xdr:rowOff>
    </xdr:from>
    <xdr:to>
      <xdr:col>116</xdr:col>
      <xdr:colOff>114300</xdr:colOff>
      <xdr:row>100</xdr:row>
      <xdr:rowOff>46989</xdr:rowOff>
    </xdr:to>
    <xdr:sp macro="" textlink="">
      <xdr:nvSpPr>
        <xdr:cNvPr id="834" name="楕円 833">
          <a:extLst>
            <a:ext uri="{FF2B5EF4-FFF2-40B4-BE49-F238E27FC236}">
              <a16:creationId xmlns:a16="http://schemas.microsoft.com/office/drawing/2014/main" id="{7275E63E-9303-440E-9A5F-ECD05E7EF26E}"/>
            </a:ext>
          </a:extLst>
        </xdr:cNvPr>
        <xdr:cNvSpPr/>
      </xdr:nvSpPr>
      <xdr:spPr>
        <a:xfrm>
          <a:off x="22110700" y="1709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31766</xdr:rowOff>
    </xdr:from>
    <xdr:ext cx="469744" cy="259045"/>
    <xdr:sp macro="" textlink="">
      <xdr:nvSpPr>
        <xdr:cNvPr id="835" name="【公民館】&#10;一人当たり面積該当値テキスト">
          <a:extLst>
            <a:ext uri="{FF2B5EF4-FFF2-40B4-BE49-F238E27FC236}">
              <a16:creationId xmlns:a16="http://schemas.microsoft.com/office/drawing/2014/main" id="{CB1E0D51-0986-4388-BF25-1062A12FA9DC}"/>
            </a:ext>
          </a:extLst>
        </xdr:cNvPr>
        <xdr:cNvSpPr txBox="1"/>
      </xdr:nvSpPr>
      <xdr:spPr>
        <a:xfrm>
          <a:off x="22199600" y="1700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13970</xdr:rowOff>
    </xdr:from>
    <xdr:to>
      <xdr:col>112</xdr:col>
      <xdr:colOff>38100</xdr:colOff>
      <xdr:row>100</xdr:row>
      <xdr:rowOff>115570</xdr:rowOff>
    </xdr:to>
    <xdr:sp macro="" textlink="">
      <xdr:nvSpPr>
        <xdr:cNvPr id="836" name="楕円 835">
          <a:extLst>
            <a:ext uri="{FF2B5EF4-FFF2-40B4-BE49-F238E27FC236}">
              <a16:creationId xmlns:a16="http://schemas.microsoft.com/office/drawing/2014/main" id="{70FD7FA0-379F-45B4-AE28-E8450D29E56C}"/>
            </a:ext>
          </a:extLst>
        </xdr:cNvPr>
        <xdr:cNvSpPr/>
      </xdr:nvSpPr>
      <xdr:spPr>
        <a:xfrm>
          <a:off x="21272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167639</xdr:rowOff>
    </xdr:from>
    <xdr:to>
      <xdr:col>116</xdr:col>
      <xdr:colOff>63500</xdr:colOff>
      <xdr:row>100</xdr:row>
      <xdr:rowOff>64770</xdr:rowOff>
    </xdr:to>
    <xdr:cxnSp macro="">
      <xdr:nvCxnSpPr>
        <xdr:cNvPr id="837" name="直線コネクタ 836">
          <a:extLst>
            <a:ext uri="{FF2B5EF4-FFF2-40B4-BE49-F238E27FC236}">
              <a16:creationId xmlns:a16="http://schemas.microsoft.com/office/drawing/2014/main" id="{4CC1755D-2910-42CD-82BE-909CC20E9A85}"/>
            </a:ext>
          </a:extLst>
        </xdr:cNvPr>
        <xdr:cNvCxnSpPr/>
      </xdr:nvCxnSpPr>
      <xdr:spPr>
        <a:xfrm flipV="1">
          <a:off x="21323300" y="1714118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33020</xdr:rowOff>
    </xdr:from>
    <xdr:to>
      <xdr:col>107</xdr:col>
      <xdr:colOff>101600</xdr:colOff>
      <xdr:row>100</xdr:row>
      <xdr:rowOff>134620</xdr:rowOff>
    </xdr:to>
    <xdr:sp macro="" textlink="">
      <xdr:nvSpPr>
        <xdr:cNvPr id="838" name="楕円 837">
          <a:extLst>
            <a:ext uri="{FF2B5EF4-FFF2-40B4-BE49-F238E27FC236}">
              <a16:creationId xmlns:a16="http://schemas.microsoft.com/office/drawing/2014/main" id="{8165A0B1-6D77-4541-9150-0C467962FB6F}"/>
            </a:ext>
          </a:extLst>
        </xdr:cNvPr>
        <xdr:cNvSpPr/>
      </xdr:nvSpPr>
      <xdr:spPr>
        <a:xfrm>
          <a:off x="20383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64770</xdr:rowOff>
    </xdr:from>
    <xdr:to>
      <xdr:col>111</xdr:col>
      <xdr:colOff>177800</xdr:colOff>
      <xdr:row>100</xdr:row>
      <xdr:rowOff>83820</xdr:rowOff>
    </xdr:to>
    <xdr:cxnSp macro="">
      <xdr:nvCxnSpPr>
        <xdr:cNvPr id="839" name="直線コネクタ 838">
          <a:extLst>
            <a:ext uri="{FF2B5EF4-FFF2-40B4-BE49-F238E27FC236}">
              <a16:creationId xmlns:a16="http://schemas.microsoft.com/office/drawing/2014/main" id="{36382D90-26FB-4AD7-A2AA-921D268018E4}"/>
            </a:ext>
          </a:extLst>
        </xdr:cNvPr>
        <xdr:cNvCxnSpPr/>
      </xdr:nvCxnSpPr>
      <xdr:spPr>
        <a:xfrm flipV="1">
          <a:off x="20434300" y="17209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93980</xdr:rowOff>
    </xdr:from>
    <xdr:to>
      <xdr:col>102</xdr:col>
      <xdr:colOff>165100</xdr:colOff>
      <xdr:row>101</xdr:row>
      <xdr:rowOff>24130</xdr:rowOff>
    </xdr:to>
    <xdr:sp macro="" textlink="">
      <xdr:nvSpPr>
        <xdr:cNvPr id="840" name="楕円 839">
          <a:extLst>
            <a:ext uri="{FF2B5EF4-FFF2-40B4-BE49-F238E27FC236}">
              <a16:creationId xmlns:a16="http://schemas.microsoft.com/office/drawing/2014/main" id="{1BA9CC63-AAEB-4D59-A8AF-5942E18F77FB}"/>
            </a:ext>
          </a:extLst>
        </xdr:cNvPr>
        <xdr:cNvSpPr/>
      </xdr:nvSpPr>
      <xdr:spPr>
        <a:xfrm>
          <a:off x="19494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83820</xdr:rowOff>
    </xdr:from>
    <xdr:to>
      <xdr:col>107</xdr:col>
      <xdr:colOff>50800</xdr:colOff>
      <xdr:row>100</xdr:row>
      <xdr:rowOff>144780</xdr:rowOff>
    </xdr:to>
    <xdr:cxnSp macro="">
      <xdr:nvCxnSpPr>
        <xdr:cNvPr id="841" name="直線コネクタ 840">
          <a:extLst>
            <a:ext uri="{FF2B5EF4-FFF2-40B4-BE49-F238E27FC236}">
              <a16:creationId xmlns:a16="http://schemas.microsoft.com/office/drawing/2014/main" id="{FFEAA2F4-E889-4C7B-B8C7-53F7D0AEDB68}"/>
            </a:ext>
          </a:extLst>
        </xdr:cNvPr>
        <xdr:cNvCxnSpPr/>
      </xdr:nvCxnSpPr>
      <xdr:spPr>
        <a:xfrm flipV="1">
          <a:off x="19545300" y="17228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158750</xdr:rowOff>
    </xdr:from>
    <xdr:to>
      <xdr:col>98</xdr:col>
      <xdr:colOff>38100</xdr:colOff>
      <xdr:row>102</xdr:row>
      <xdr:rowOff>88900</xdr:rowOff>
    </xdr:to>
    <xdr:sp macro="" textlink="">
      <xdr:nvSpPr>
        <xdr:cNvPr id="842" name="楕円 841">
          <a:extLst>
            <a:ext uri="{FF2B5EF4-FFF2-40B4-BE49-F238E27FC236}">
              <a16:creationId xmlns:a16="http://schemas.microsoft.com/office/drawing/2014/main" id="{18B37AAE-BB6D-484E-A3BB-CB4DE48F67D7}"/>
            </a:ext>
          </a:extLst>
        </xdr:cNvPr>
        <xdr:cNvSpPr/>
      </xdr:nvSpPr>
      <xdr:spPr>
        <a:xfrm>
          <a:off x="18605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144780</xdr:rowOff>
    </xdr:from>
    <xdr:to>
      <xdr:col>102</xdr:col>
      <xdr:colOff>114300</xdr:colOff>
      <xdr:row>102</xdr:row>
      <xdr:rowOff>38100</xdr:rowOff>
    </xdr:to>
    <xdr:cxnSp macro="">
      <xdr:nvCxnSpPr>
        <xdr:cNvPr id="843" name="直線コネクタ 842">
          <a:extLst>
            <a:ext uri="{FF2B5EF4-FFF2-40B4-BE49-F238E27FC236}">
              <a16:creationId xmlns:a16="http://schemas.microsoft.com/office/drawing/2014/main" id="{081794EB-617B-4EF1-A451-C73C963C9907}"/>
            </a:ext>
          </a:extLst>
        </xdr:cNvPr>
        <xdr:cNvCxnSpPr/>
      </xdr:nvCxnSpPr>
      <xdr:spPr>
        <a:xfrm flipV="1">
          <a:off x="18656300" y="172897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844" name="n_1aveValue【公民館】&#10;一人当たり面積">
          <a:extLst>
            <a:ext uri="{FF2B5EF4-FFF2-40B4-BE49-F238E27FC236}">
              <a16:creationId xmlns:a16="http://schemas.microsoft.com/office/drawing/2014/main" id="{6722E3EF-452B-40DF-9B84-821E15D18594}"/>
            </a:ext>
          </a:extLst>
        </xdr:cNvPr>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845" name="n_2aveValue【公民館】&#10;一人当たり面積">
          <a:extLst>
            <a:ext uri="{FF2B5EF4-FFF2-40B4-BE49-F238E27FC236}">
              <a16:creationId xmlns:a16="http://schemas.microsoft.com/office/drawing/2014/main" id="{41FA8EC2-E46E-430E-9FC4-4A04E8E9D03A}"/>
            </a:ext>
          </a:extLst>
        </xdr:cNvPr>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46" name="n_3aveValue【公民館】&#10;一人当たり面積">
          <a:extLst>
            <a:ext uri="{FF2B5EF4-FFF2-40B4-BE49-F238E27FC236}">
              <a16:creationId xmlns:a16="http://schemas.microsoft.com/office/drawing/2014/main" id="{A17A7E63-15D0-473C-954E-A44892F17099}"/>
            </a:ext>
          </a:extLst>
        </xdr:cNvPr>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847" name="n_4aveValue【公民館】&#10;一人当たり面積">
          <a:extLst>
            <a:ext uri="{FF2B5EF4-FFF2-40B4-BE49-F238E27FC236}">
              <a16:creationId xmlns:a16="http://schemas.microsoft.com/office/drawing/2014/main" id="{59BCF43C-FE01-4309-BCB4-B33F80BACD1D}"/>
            </a:ext>
          </a:extLst>
        </xdr:cNvPr>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132097</xdr:rowOff>
    </xdr:from>
    <xdr:ext cx="469744" cy="259045"/>
    <xdr:sp macro="" textlink="">
      <xdr:nvSpPr>
        <xdr:cNvPr id="848" name="n_1mainValue【公民館】&#10;一人当たり面積">
          <a:extLst>
            <a:ext uri="{FF2B5EF4-FFF2-40B4-BE49-F238E27FC236}">
              <a16:creationId xmlns:a16="http://schemas.microsoft.com/office/drawing/2014/main" id="{2330C218-470F-4312-A3AB-98EBBC82C43A}"/>
            </a:ext>
          </a:extLst>
        </xdr:cNvPr>
        <xdr:cNvSpPr txBox="1"/>
      </xdr:nvSpPr>
      <xdr:spPr>
        <a:xfrm>
          <a:off x="21075727" y="1693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151147</xdr:rowOff>
    </xdr:from>
    <xdr:ext cx="469744" cy="259045"/>
    <xdr:sp macro="" textlink="">
      <xdr:nvSpPr>
        <xdr:cNvPr id="849" name="n_2mainValue【公民館】&#10;一人当たり面積">
          <a:extLst>
            <a:ext uri="{FF2B5EF4-FFF2-40B4-BE49-F238E27FC236}">
              <a16:creationId xmlns:a16="http://schemas.microsoft.com/office/drawing/2014/main" id="{DE188E81-337C-482C-8AA5-B1B8691624B4}"/>
            </a:ext>
          </a:extLst>
        </xdr:cNvPr>
        <xdr:cNvSpPr txBox="1"/>
      </xdr:nvSpPr>
      <xdr:spPr>
        <a:xfrm>
          <a:off x="20199427" y="1695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40657</xdr:rowOff>
    </xdr:from>
    <xdr:ext cx="469744" cy="259045"/>
    <xdr:sp macro="" textlink="">
      <xdr:nvSpPr>
        <xdr:cNvPr id="850" name="n_3mainValue【公民館】&#10;一人当たり面積">
          <a:extLst>
            <a:ext uri="{FF2B5EF4-FFF2-40B4-BE49-F238E27FC236}">
              <a16:creationId xmlns:a16="http://schemas.microsoft.com/office/drawing/2014/main" id="{80DA4712-DFAA-4DAC-8092-68CA9F28CD54}"/>
            </a:ext>
          </a:extLst>
        </xdr:cNvPr>
        <xdr:cNvSpPr txBox="1"/>
      </xdr:nvSpPr>
      <xdr:spPr>
        <a:xfrm>
          <a:off x="193104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105427</xdr:rowOff>
    </xdr:from>
    <xdr:ext cx="469744" cy="259045"/>
    <xdr:sp macro="" textlink="">
      <xdr:nvSpPr>
        <xdr:cNvPr id="851" name="n_4mainValue【公民館】&#10;一人当たり面積">
          <a:extLst>
            <a:ext uri="{FF2B5EF4-FFF2-40B4-BE49-F238E27FC236}">
              <a16:creationId xmlns:a16="http://schemas.microsoft.com/office/drawing/2014/main" id="{C5FE72D2-E247-4C39-A72B-62D63002196C}"/>
            </a:ext>
          </a:extLst>
        </xdr:cNvPr>
        <xdr:cNvSpPr txBox="1"/>
      </xdr:nvSpPr>
      <xdr:spPr>
        <a:xfrm>
          <a:off x="184214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193AA8A2-B38E-43E3-BC39-C1E0DB949CA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58FCCBFB-79E1-4572-AC67-78E6E25971B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C75E170E-EBD3-4024-98FA-95CD17FD47B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有形固定資産の減価償却率が特に高くなっている施設は、道路及び公民館です。南砺市は、面積が広大であり、かつ、山間部を有し、さらに、平野部は広範囲で散居村を形成しているため、道路、橋りょう・トンネル等のインフラが他団体に比べてどうしても多くなります。今後は所要の財源を確保するとともに、必要なインフラの整備及び計画的な維持修繕を両立させていくことが求められます。なお、調査時点で、南砺市内には社会教育法上の公民館が南砺市内には</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館ありますが、この館数は、類似団体と比較すると多いと考えられます。これは、昭和の大合併以前の旧町村単位で公民館を設置しており、結果として、公民館の一人当たり面積が大きくなっています。（</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年度中に南砺市内の全公民館が「交流センター」に転換されるため、令和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年度以降は社会教育法上の公民館が市内からなくなります。）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一方、有形固定資産の減価償却率が類似団体に比して低くなっている施設は、保育所、学校施設及び児童館です。理由は以下のとおりです。</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保育所</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合併後、平成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年度までに保育園の統合及び新設を実施してきたこと。（保育園数　</a:t>
          </a:r>
          <a:r>
            <a:rPr kumimoji="1" lang="en-US" altLang="ja-JP" sz="1100">
              <a:latin typeface="ＭＳ Ｐゴシック" panose="020B0600070205080204" pitchFamily="50" charset="-128"/>
              <a:ea typeface="ＭＳ Ｐゴシック" panose="020B0600070205080204" pitchFamily="50" charset="-128"/>
            </a:rPr>
            <a:t>H16</a:t>
          </a:r>
          <a:r>
            <a:rPr kumimoji="1" lang="ja-JP" altLang="en-US" sz="1100">
              <a:latin typeface="ＭＳ Ｐゴシック" panose="020B0600070205080204" pitchFamily="50" charset="-128"/>
              <a:ea typeface="ＭＳ Ｐゴシック" panose="020B0600070205080204" pitchFamily="50" charset="-128"/>
            </a:rPr>
            <a:t>合併時：</a:t>
          </a:r>
          <a:r>
            <a:rPr kumimoji="1" lang="en-US" altLang="ja-JP" sz="1100">
              <a:latin typeface="ＭＳ Ｐゴシック" panose="020B0600070205080204" pitchFamily="50" charset="-128"/>
              <a:ea typeface="ＭＳ Ｐゴシック" panose="020B0600070205080204" pitchFamily="50" charset="-128"/>
            </a:rPr>
            <a:t>28→H28</a:t>
          </a:r>
          <a:r>
            <a:rPr kumimoji="1" lang="ja-JP" altLang="en-US" sz="1100">
              <a:latin typeface="ＭＳ Ｐゴシック" panose="020B0600070205080204" pitchFamily="50" charset="-128"/>
              <a:ea typeface="ＭＳ Ｐゴシック" panose="020B0600070205080204" pitchFamily="50" charset="-128"/>
            </a:rPr>
            <a:t>以降：</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児童館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保育園と同様、合併特例債等を活用し、新設及び改築したこと。（児童館数　</a:t>
          </a:r>
          <a:r>
            <a:rPr kumimoji="1" lang="en-US" altLang="ja-JP" sz="1100">
              <a:latin typeface="ＭＳ Ｐゴシック" panose="020B0600070205080204" pitchFamily="50" charset="-128"/>
              <a:ea typeface="ＭＳ Ｐゴシック" panose="020B0600070205080204" pitchFamily="50" charset="-128"/>
            </a:rPr>
            <a:t>H16</a:t>
          </a:r>
          <a:r>
            <a:rPr kumimoji="1" lang="ja-JP" altLang="en-US" sz="1100">
              <a:latin typeface="ＭＳ Ｐゴシック" panose="020B0600070205080204" pitchFamily="50" charset="-128"/>
              <a:ea typeface="ＭＳ Ｐゴシック" panose="020B0600070205080204" pitchFamily="50" charset="-128"/>
            </a:rPr>
            <a:t>合併時：</a:t>
          </a:r>
          <a:r>
            <a:rPr kumimoji="1" lang="en-US" altLang="ja-JP" sz="1100">
              <a:latin typeface="ＭＳ Ｐゴシック" panose="020B0600070205080204" pitchFamily="50" charset="-128"/>
              <a:ea typeface="ＭＳ Ｐゴシック" panose="020B0600070205080204" pitchFamily="50" charset="-128"/>
            </a:rPr>
            <a:t>3→H26 </a:t>
          </a:r>
          <a:r>
            <a:rPr kumimoji="1" lang="ja-JP" altLang="en-US" sz="1100">
              <a:latin typeface="ＭＳ Ｐゴシック" panose="020B0600070205080204" pitchFamily="50" charset="-128"/>
              <a:ea typeface="ＭＳ Ｐゴシック" panose="020B0600070205080204" pitchFamily="50" charset="-128"/>
            </a:rPr>
            <a:t>以降：</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　</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小・中学校の統合及び既存校の長寿命化改修を計画的に実施してきたこと。（小学校数　</a:t>
          </a:r>
          <a:r>
            <a:rPr kumimoji="1" lang="en-US" altLang="ja-JP" sz="1100">
              <a:latin typeface="ＭＳ Ｐゴシック" panose="020B0600070205080204" pitchFamily="50" charset="-128"/>
              <a:ea typeface="ＭＳ Ｐゴシック" panose="020B0600070205080204" pitchFamily="50" charset="-128"/>
            </a:rPr>
            <a:t>H16</a:t>
          </a:r>
          <a:r>
            <a:rPr kumimoji="1" lang="ja-JP" altLang="en-US" sz="1100">
              <a:latin typeface="ＭＳ Ｐゴシック" panose="020B0600070205080204" pitchFamily="50" charset="-128"/>
              <a:ea typeface="ＭＳ Ｐゴシック" panose="020B0600070205080204" pitchFamily="50" charset="-128"/>
            </a:rPr>
            <a:t>合併時：</a:t>
          </a:r>
          <a:r>
            <a:rPr kumimoji="1" lang="en-US" altLang="ja-JP" sz="1100">
              <a:latin typeface="ＭＳ Ｐゴシック" panose="020B0600070205080204" pitchFamily="50" charset="-128"/>
              <a:ea typeface="ＭＳ Ｐゴシック" panose="020B0600070205080204" pitchFamily="50" charset="-128"/>
            </a:rPr>
            <a:t>11→H26</a:t>
          </a:r>
          <a:r>
            <a:rPr kumimoji="1" lang="ja-JP" altLang="en-US" sz="1100">
              <a:latin typeface="ＭＳ Ｐゴシック" panose="020B0600070205080204" pitchFamily="50" charset="-128"/>
              <a:ea typeface="ＭＳ Ｐゴシック" panose="020B0600070205080204" pitchFamily="50" charset="-128"/>
            </a:rPr>
            <a:t>以降：</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、中学校数　</a:t>
          </a:r>
          <a:r>
            <a:rPr kumimoji="1" lang="en-US" altLang="ja-JP" sz="1100">
              <a:latin typeface="ＭＳ Ｐゴシック" panose="020B0600070205080204" pitchFamily="50" charset="-128"/>
              <a:ea typeface="ＭＳ Ｐゴシック" panose="020B0600070205080204" pitchFamily="50" charset="-128"/>
            </a:rPr>
            <a:t>H16</a:t>
          </a:r>
          <a:r>
            <a:rPr kumimoji="1" lang="ja-JP" altLang="en-US" sz="1100">
              <a:latin typeface="ＭＳ Ｐゴシック" panose="020B0600070205080204" pitchFamily="50" charset="-128"/>
              <a:ea typeface="ＭＳ Ｐゴシック" panose="020B0600070205080204" pitchFamily="50" charset="-128"/>
            </a:rPr>
            <a:t>合併時：</a:t>
          </a:r>
          <a:r>
            <a:rPr kumimoji="1" lang="en-US" altLang="ja-JP" sz="1100">
              <a:latin typeface="ＭＳ Ｐゴシック" panose="020B0600070205080204" pitchFamily="50" charset="-128"/>
              <a:ea typeface="ＭＳ Ｐゴシック" panose="020B0600070205080204" pitchFamily="50" charset="-128"/>
            </a:rPr>
            <a:t>9→H21</a:t>
          </a:r>
          <a:r>
            <a:rPr kumimoji="1" lang="ja-JP" altLang="en-US" sz="1100">
              <a:latin typeface="ＭＳ Ｐゴシック" panose="020B0600070205080204" pitchFamily="50" charset="-128"/>
              <a:ea typeface="ＭＳ Ｐゴシック" panose="020B0600070205080204" pitchFamily="50" charset="-128"/>
            </a:rPr>
            <a:t>以降：</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年度から、小学校</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校・中学校</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校が改組され、義務教育学校となります。）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13BF46-7974-4EBB-AB6F-71AE825606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A1D448B-E50B-4344-9A25-56A1EE3AAA7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16347D6-68D5-4D5D-9CDB-F0EC40685B3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824DF9D-931C-4D93-8F78-84B6122C65E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835CB7F-6862-4C76-8299-CDA54F108A6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4F6E095-5E65-4012-BBCF-0DD6CF44963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AA69629-CBD8-4107-9F46-F9A944E5F8B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26D76DC-25A3-4E1D-B545-AAFAE303C7F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BBD1FEB-08DA-483B-A86C-207EBF02273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3E60127-83F2-47AF-82D0-B9693B87B45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50,337
49,393
668.64
37,983,461
36,324,395
1,452,916
21,129,785
43,810,471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4B0F2F8-AFCB-4845-BAE0-A5639A4E65A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ADAA85E-B716-4024-AEB6-027414C67BE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C2A166B-D138-45A9-856C-8B6F00BFFF8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983E223-37BF-45BD-9809-E4D8AA6B218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9353D68-FD15-4B4D-8783-DF2F76C845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F8EDF31-1F66-4AEF-BFAA-38FC8004E98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DDD9038-F85D-4B39-9E92-5B6126FC302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581ABE6-7C37-491B-B160-AD55BA8FC5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9D12E30-36C1-47AC-80A6-440394EB648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B7D1184-34D2-472B-9ECB-2A836F88B30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562E9A4-E663-4933-B143-768A00E63D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0D6D0ED-A4D4-4128-8664-F103D2DCCCE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C3E989B-B6B4-4486-9C29-FA97C13B11C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E6F0743-5973-42EF-A970-2819594F178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2CACA4F-7956-4ABF-846F-4BB894843F4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2060DE4-CEF8-48A3-A162-2ED02120BAE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FF6E98-3C0C-44A5-B0D5-8D8D8F9A5B5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B462EBB-2B19-4245-A0A3-99D7F934830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6EDA329-CAFC-42EF-89E2-36FBC6DCAE4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0E10499-352C-4587-809F-F9D6DCA0044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5DBFF4F-3837-4F38-963D-5AC94D8BD67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C651B23-F786-4A05-A631-A7E682180F7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3E3F49D-5DEB-4227-99DD-BEA70576CF6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0B0DC61-950D-4B61-BCD3-62A0A61D3FF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20452AF-DE61-4436-A35E-F8D7559086D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FAFA8EA-A050-4F52-8482-3EDB2B8C744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BA84D24-243B-4C14-93CB-300FF679ECD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87D83E7-FA63-4D69-A3C8-A34195FFFFD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BCDAC99-EDA9-452F-9600-02C980A8258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CD4AE01-271C-4443-8B07-29CE28168ED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C4E016C-3B2A-446E-9734-E1825E1A05D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769CC63-B006-4A2F-A345-DA4910C44E1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A58AED7-B450-4A46-BC29-EFE5CFBD6B1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218EA8D-E4CD-4E4A-A7A0-FD48EF02838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BC40E28-E122-4287-8D19-33560071AF9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B70CA32-E4B4-45EB-BBF3-E866731D147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238DF44-3F2B-496C-BE8A-ECA87241C71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F7400A7-4F9E-4759-B985-B75756B7328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6A38175-7EAE-4AE6-B4BB-66D01A10938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8015976-2835-467C-94F4-6BE227F1913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00B24AD-570E-462E-808B-519C1A17F68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29DFB2E-63DD-45A5-A3FE-9F9D52D29D4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990B2E9-DBEB-4D54-B4CA-48C10AC94A0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7B870B4-F05D-4782-95DE-6CCA8C94427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487FBC6-79B3-43FE-87AF-FEFCD3DC1CF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7270ADD-FBCA-4F26-9D35-57979908D2C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B156E9F0-5437-4BFF-AA68-03ECFBD94737}"/>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20340500-34EE-4998-B355-87DDE5C74E03}"/>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C42E5F23-E302-424F-9815-2AD37463BC67}"/>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324B0C9A-6AAF-453C-B4F0-D9D1504E9792}"/>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FF353577-8B0A-4814-A804-5301DF34105E}"/>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a:extLst>
            <a:ext uri="{FF2B5EF4-FFF2-40B4-BE49-F238E27FC236}">
              <a16:creationId xmlns:a16="http://schemas.microsoft.com/office/drawing/2014/main" id="{B4279173-B73A-4920-9BC7-F6B4DA80D5FE}"/>
            </a:ext>
          </a:extLst>
        </xdr:cNvPr>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EFA27E8D-CB61-4EBE-94ED-BE396A6E9E56}"/>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00CCE58D-F57C-4F3C-B833-70BA90D65979}"/>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D48D2E46-EC31-4FEA-99C3-8B5008256C10}"/>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80F3962A-B260-45FD-B669-F637A85FECBC}"/>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B10384DD-B516-43B3-A1CE-8F51C89ABBBA}"/>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7BADD30-E86D-4411-A1FB-70309ED02BC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A59B3D5-1499-4DDF-8F30-18C8B3F8227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A662E2D-793A-4963-812D-A10CE6B017E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BF096A1-D65F-467E-BE82-2783D5CA95F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E85DD65-A451-4932-9567-D6A3F5DCA90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4173</xdr:rowOff>
    </xdr:from>
    <xdr:to>
      <xdr:col>24</xdr:col>
      <xdr:colOff>114300</xdr:colOff>
      <xdr:row>38</xdr:row>
      <xdr:rowOff>105773</xdr:rowOff>
    </xdr:to>
    <xdr:sp macro="" textlink="">
      <xdr:nvSpPr>
        <xdr:cNvPr id="74" name="楕円 73">
          <a:extLst>
            <a:ext uri="{FF2B5EF4-FFF2-40B4-BE49-F238E27FC236}">
              <a16:creationId xmlns:a16="http://schemas.microsoft.com/office/drawing/2014/main" id="{EE448A89-A0EF-488F-934A-EC92A3D9264A}"/>
            </a:ext>
          </a:extLst>
        </xdr:cNvPr>
        <xdr:cNvSpPr/>
      </xdr:nvSpPr>
      <xdr:spPr>
        <a:xfrm>
          <a:off x="45847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154050</xdr:rowOff>
    </xdr:from>
    <xdr:ext cx="405111" cy="259045"/>
    <xdr:sp macro="" textlink="">
      <xdr:nvSpPr>
        <xdr:cNvPr id="75" name="【図書館】&#10;有形固定資産減価償却率該当値テキスト">
          <a:extLst>
            <a:ext uri="{FF2B5EF4-FFF2-40B4-BE49-F238E27FC236}">
              <a16:creationId xmlns:a16="http://schemas.microsoft.com/office/drawing/2014/main" id="{9C8B6060-CDCE-402B-95EF-D8845232F65F}"/>
            </a:ext>
          </a:extLst>
        </xdr:cNvPr>
        <xdr:cNvSpPr txBox="1"/>
      </xdr:nvSpPr>
      <xdr:spPr>
        <a:xfrm>
          <a:off x="4673600"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142966</xdr:rowOff>
    </xdr:from>
    <xdr:to>
      <xdr:col>20</xdr:col>
      <xdr:colOff>38100</xdr:colOff>
      <xdr:row>38</xdr:row>
      <xdr:rowOff>73116</xdr:rowOff>
    </xdr:to>
    <xdr:sp macro="" textlink="">
      <xdr:nvSpPr>
        <xdr:cNvPr id="76" name="楕円 75">
          <a:extLst>
            <a:ext uri="{FF2B5EF4-FFF2-40B4-BE49-F238E27FC236}">
              <a16:creationId xmlns:a16="http://schemas.microsoft.com/office/drawing/2014/main" id="{AAAF7515-B388-4542-BB6D-F55416E6BAC1}"/>
            </a:ext>
          </a:extLst>
        </xdr:cNvPr>
        <xdr:cNvSpPr/>
      </xdr:nvSpPr>
      <xdr:spPr>
        <a:xfrm>
          <a:off x="3746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22316</xdr:rowOff>
    </xdr:from>
    <xdr:to>
      <xdr:col>24</xdr:col>
      <xdr:colOff>63500</xdr:colOff>
      <xdr:row>38</xdr:row>
      <xdr:rowOff>54973</xdr:rowOff>
    </xdr:to>
    <xdr:cxnSp macro="">
      <xdr:nvCxnSpPr>
        <xdr:cNvPr id="77" name="直線コネクタ 76">
          <a:extLst>
            <a:ext uri="{FF2B5EF4-FFF2-40B4-BE49-F238E27FC236}">
              <a16:creationId xmlns:a16="http://schemas.microsoft.com/office/drawing/2014/main" id="{07C5465E-89ED-46C3-A913-D23882B257B1}"/>
            </a:ext>
          </a:extLst>
        </xdr:cNvPr>
        <xdr:cNvCxnSpPr/>
      </xdr:nvCxnSpPr>
      <xdr:spPr>
        <a:xfrm>
          <a:off x="3797300" y="65374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110308</xdr:rowOff>
    </xdr:from>
    <xdr:to>
      <xdr:col>15</xdr:col>
      <xdr:colOff>101600</xdr:colOff>
      <xdr:row>38</xdr:row>
      <xdr:rowOff>40458</xdr:rowOff>
    </xdr:to>
    <xdr:sp macro="" textlink="">
      <xdr:nvSpPr>
        <xdr:cNvPr id="78" name="楕円 77">
          <a:extLst>
            <a:ext uri="{FF2B5EF4-FFF2-40B4-BE49-F238E27FC236}">
              <a16:creationId xmlns:a16="http://schemas.microsoft.com/office/drawing/2014/main" id="{C1286E7E-887C-468A-907D-13DB903DF364}"/>
            </a:ext>
          </a:extLst>
        </xdr:cNvPr>
        <xdr:cNvSpPr/>
      </xdr:nvSpPr>
      <xdr:spPr>
        <a:xfrm>
          <a:off x="2857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161109</xdr:rowOff>
    </xdr:from>
    <xdr:to>
      <xdr:col>19</xdr:col>
      <xdr:colOff>177800</xdr:colOff>
      <xdr:row>38</xdr:row>
      <xdr:rowOff>22316</xdr:rowOff>
    </xdr:to>
    <xdr:cxnSp macro="">
      <xdr:nvCxnSpPr>
        <xdr:cNvPr id="79" name="直線コネクタ 78">
          <a:extLst>
            <a:ext uri="{FF2B5EF4-FFF2-40B4-BE49-F238E27FC236}">
              <a16:creationId xmlns:a16="http://schemas.microsoft.com/office/drawing/2014/main" id="{4F3EDA0E-15D6-4A9A-B223-50872B3952EE}"/>
            </a:ext>
          </a:extLst>
        </xdr:cNvPr>
        <xdr:cNvCxnSpPr/>
      </xdr:nvCxnSpPr>
      <xdr:spPr>
        <a:xfrm>
          <a:off x="2908300" y="65047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79284</xdr:rowOff>
    </xdr:from>
    <xdr:to>
      <xdr:col>10</xdr:col>
      <xdr:colOff>165100</xdr:colOff>
      <xdr:row>38</xdr:row>
      <xdr:rowOff>9434</xdr:rowOff>
    </xdr:to>
    <xdr:sp macro="" textlink="">
      <xdr:nvSpPr>
        <xdr:cNvPr id="80" name="楕円 79">
          <a:extLst>
            <a:ext uri="{FF2B5EF4-FFF2-40B4-BE49-F238E27FC236}">
              <a16:creationId xmlns:a16="http://schemas.microsoft.com/office/drawing/2014/main" id="{5D9D0E55-A3A2-461C-BE19-15466B0D58E9}"/>
            </a:ext>
          </a:extLst>
        </xdr:cNvPr>
        <xdr:cNvSpPr/>
      </xdr:nvSpPr>
      <xdr:spPr>
        <a:xfrm>
          <a:off x="1968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130084</xdr:rowOff>
    </xdr:from>
    <xdr:to>
      <xdr:col>15</xdr:col>
      <xdr:colOff>50800</xdr:colOff>
      <xdr:row>37</xdr:row>
      <xdr:rowOff>161109</xdr:rowOff>
    </xdr:to>
    <xdr:cxnSp macro="">
      <xdr:nvCxnSpPr>
        <xdr:cNvPr id="81" name="直線コネクタ 80">
          <a:extLst>
            <a:ext uri="{FF2B5EF4-FFF2-40B4-BE49-F238E27FC236}">
              <a16:creationId xmlns:a16="http://schemas.microsoft.com/office/drawing/2014/main" id="{3A69447E-1820-4F3B-B5B4-BBE7C1A7F24B}"/>
            </a:ext>
          </a:extLst>
        </xdr:cNvPr>
        <xdr:cNvCxnSpPr/>
      </xdr:nvCxnSpPr>
      <xdr:spPr>
        <a:xfrm>
          <a:off x="2019300" y="64737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48260</xdr:rowOff>
    </xdr:from>
    <xdr:to>
      <xdr:col>6</xdr:col>
      <xdr:colOff>38100</xdr:colOff>
      <xdr:row>37</xdr:row>
      <xdr:rowOff>149860</xdr:rowOff>
    </xdr:to>
    <xdr:sp macro="" textlink="">
      <xdr:nvSpPr>
        <xdr:cNvPr id="82" name="楕円 81">
          <a:extLst>
            <a:ext uri="{FF2B5EF4-FFF2-40B4-BE49-F238E27FC236}">
              <a16:creationId xmlns:a16="http://schemas.microsoft.com/office/drawing/2014/main" id="{ECA20FF8-D549-46FE-8208-6C411CA04570}"/>
            </a:ext>
          </a:extLst>
        </xdr:cNvPr>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99060</xdr:rowOff>
    </xdr:from>
    <xdr:to>
      <xdr:col>10</xdr:col>
      <xdr:colOff>114300</xdr:colOff>
      <xdr:row>37</xdr:row>
      <xdr:rowOff>130084</xdr:rowOff>
    </xdr:to>
    <xdr:cxnSp macro="">
      <xdr:nvCxnSpPr>
        <xdr:cNvPr id="83" name="直線コネクタ 82">
          <a:extLst>
            <a:ext uri="{FF2B5EF4-FFF2-40B4-BE49-F238E27FC236}">
              <a16:creationId xmlns:a16="http://schemas.microsoft.com/office/drawing/2014/main" id="{3B82697B-8214-403D-8E4D-3B6EC3466367}"/>
            </a:ext>
          </a:extLst>
        </xdr:cNvPr>
        <xdr:cNvCxnSpPr/>
      </xdr:nvCxnSpPr>
      <xdr:spPr>
        <a:xfrm>
          <a:off x="1130300" y="64427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a:extLst>
            <a:ext uri="{FF2B5EF4-FFF2-40B4-BE49-F238E27FC236}">
              <a16:creationId xmlns:a16="http://schemas.microsoft.com/office/drawing/2014/main" id="{E35C7213-8D9C-41B2-8D3D-FC5B4B6B140F}"/>
            </a:ext>
          </a:extLst>
        </xdr:cNvPr>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a:extLst>
            <a:ext uri="{FF2B5EF4-FFF2-40B4-BE49-F238E27FC236}">
              <a16:creationId xmlns:a16="http://schemas.microsoft.com/office/drawing/2014/main" id="{4B7E15E4-AFDF-4CF5-AAAA-CBA798CCF561}"/>
            </a:ext>
          </a:extLst>
        </xdr:cNvPr>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a:extLst>
            <a:ext uri="{FF2B5EF4-FFF2-40B4-BE49-F238E27FC236}">
              <a16:creationId xmlns:a16="http://schemas.microsoft.com/office/drawing/2014/main" id="{C7E5D5DA-5BD9-4C6E-90B2-EE04767993E3}"/>
            </a:ext>
          </a:extLst>
        </xdr:cNvPr>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a:extLst>
            <a:ext uri="{FF2B5EF4-FFF2-40B4-BE49-F238E27FC236}">
              <a16:creationId xmlns:a16="http://schemas.microsoft.com/office/drawing/2014/main" id="{49F516EE-5D1C-4222-B3D2-B7197CD57B01}"/>
            </a:ext>
          </a:extLst>
        </xdr:cNvPr>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64243</xdr:rowOff>
    </xdr:from>
    <xdr:ext cx="405111" cy="259045"/>
    <xdr:sp macro="" textlink="">
      <xdr:nvSpPr>
        <xdr:cNvPr id="88" name="n_1mainValue【図書館】&#10;有形固定資産減価償却率">
          <a:extLst>
            <a:ext uri="{FF2B5EF4-FFF2-40B4-BE49-F238E27FC236}">
              <a16:creationId xmlns:a16="http://schemas.microsoft.com/office/drawing/2014/main" id="{4AB43CC4-5D85-45D2-AD36-0FCF1A927087}"/>
            </a:ext>
          </a:extLst>
        </xdr:cNvPr>
        <xdr:cNvSpPr txBox="1"/>
      </xdr:nvSpPr>
      <xdr:spPr>
        <a:xfrm>
          <a:off x="35820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31586</xdr:rowOff>
    </xdr:from>
    <xdr:ext cx="405111" cy="259045"/>
    <xdr:sp macro="" textlink="">
      <xdr:nvSpPr>
        <xdr:cNvPr id="89" name="n_2mainValue【図書館】&#10;有形固定資産減価償却率">
          <a:extLst>
            <a:ext uri="{FF2B5EF4-FFF2-40B4-BE49-F238E27FC236}">
              <a16:creationId xmlns:a16="http://schemas.microsoft.com/office/drawing/2014/main" id="{58504715-F59C-4C82-8CA1-B345FEE040C3}"/>
            </a:ext>
          </a:extLst>
        </xdr:cNvPr>
        <xdr:cNvSpPr txBox="1"/>
      </xdr:nvSpPr>
      <xdr:spPr>
        <a:xfrm>
          <a:off x="2705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561</xdr:rowOff>
    </xdr:from>
    <xdr:ext cx="405111" cy="259045"/>
    <xdr:sp macro="" textlink="">
      <xdr:nvSpPr>
        <xdr:cNvPr id="90" name="n_3mainValue【図書館】&#10;有形固定資産減価償却率">
          <a:extLst>
            <a:ext uri="{FF2B5EF4-FFF2-40B4-BE49-F238E27FC236}">
              <a16:creationId xmlns:a16="http://schemas.microsoft.com/office/drawing/2014/main" id="{EA0CEF4D-30E4-4B3F-82F7-085E1DB671E5}"/>
            </a:ext>
          </a:extLst>
        </xdr:cNvPr>
        <xdr:cNvSpPr txBox="1"/>
      </xdr:nvSpPr>
      <xdr:spPr>
        <a:xfrm>
          <a:off x="1816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140987</xdr:rowOff>
    </xdr:from>
    <xdr:ext cx="405111" cy="259045"/>
    <xdr:sp macro="" textlink="">
      <xdr:nvSpPr>
        <xdr:cNvPr id="91" name="n_4mainValue【図書館】&#10;有形固定資産減価償却率">
          <a:extLst>
            <a:ext uri="{FF2B5EF4-FFF2-40B4-BE49-F238E27FC236}">
              <a16:creationId xmlns:a16="http://schemas.microsoft.com/office/drawing/2014/main" id="{EF343F15-83D3-4B96-B3B5-2D35F2FF8A95}"/>
            </a:ext>
          </a:extLst>
        </xdr:cNvPr>
        <xdr:cNvSpPr txBox="1"/>
      </xdr:nvSpPr>
      <xdr:spPr>
        <a:xfrm>
          <a:off x="927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06665E2-5119-440D-AF12-8CF0BB3EC33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85F03B7-0B94-4000-9D6E-E4A996D89B7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BE34A397-D5A1-43DB-A508-3135C810832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2E8B342-F731-4016-9FD6-B8CD2E9EE18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A9018DA-E574-4E98-ABD7-D91735A2394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925A64B-9D51-4D79-9E45-7ACDAF7F7BE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EFE55E6-27C8-4459-9073-8A258536433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7A6F1B9-5232-4AB8-AC6D-9B13E47B898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C0A0621-9BA8-47BB-82E6-2CA68A7B57A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FE39F94-EB31-4FDD-8B4E-2D69AE4C0BD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EC3DFBE-2A99-41C8-BA99-F74ED8D5EB8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E83CA40-D12F-48F1-B0B0-FD5B65BBB5A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2E817D4-9A93-46F2-8090-966253132AE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86130E9E-93B4-42AB-A862-99311517B16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D75DF91-E6D2-4D7B-866C-D571F50A98F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BAE0B82-92D3-4818-BD91-D1CFD1AF55D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2E30265-573B-494F-B34E-D3E394A3705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9CA81C4E-FC46-4839-A3E2-8445129E3E8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2DCDDFC-CBD6-4549-8047-0BCE8013544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CA2BBD82-68DA-4C2E-A48D-EEDFFF3A992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7AD63E1-6487-44B0-A19D-B40D3736BEA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F6C52DC6-8210-4137-A3BF-DE4FA38E6FC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7154D24-76B8-448F-944D-19164F3C9A4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414677E0-DE5D-46A9-8FFF-77EFDA023EAD}"/>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B7F1405F-2C40-4124-B649-7BAAA66822E2}"/>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E4437A3D-D2EC-4761-A9D4-AFC72020D75A}"/>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a:extLst>
            <a:ext uri="{FF2B5EF4-FFF2-40B4-BE49-F238E27FC236}">
              <a16:creationId xmlns:a16="http://schemas.microsoft.com/office/drawing/2014/main" id="{1609DE99-7076-47A1-BBC5-BFE0FBB30774}"/>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a:extLst>
            <a:ext uri="{FF2B5EF4-FFF2-40B4-BE49-F238E27FC236}">
              <a16:creationId xmlns:a16="http://schemas.microsoft.com/office/drawing/2014/main" id="{8E30C827-C90F-4DBC-9F2F-0401B3EE0DCC}"/>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a:extLst>
            <a:ext uri="{FF2B5EF4-FFF2-40B4-BE49-F238E27FC236}">
              <a16:creationId xmlns:a16="http://schemas.microsoft.com/office/drawing/2014/main" id="{C2824423-462C-455E-A652-D7CE82BCCD64}"/>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6992252C-01A4-4173-BB14-C9DB55343B7B}"/>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74B6B179-044D-4A5C-AD13-250AFE2874D7}"/>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a:extLst>
            <a:ext uri="{FF2B5EF4-FFF2-40B4-BE49-F238E27FC236}">
              <a16:creationId xmlns:a16="http://schemas.microsoft.com/office/drawing/2014/main" id="{4F3CC136-49EC-4961-8855-D580E9656604}"/>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FAD61CAA-C536-4EBF-9B9D-B95749279841}"/>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625F89F4-2ABF-420E-841D-A86B897BA61C}"/>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7A22C2C-DFA2-4B55-9F49-E4D7BE78D32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625A454-7DBD-424B-8B41-9453CF3D04E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CD5461A-2242-45BB-B73D-0634E2AD1E1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FCBFDC0-BDF9-4A36-80BF-E5B270B607E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D2884F2-E803-4BC0-955D-959105DC6B8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165100</xdr:rowOff>
    </xdr:from>
    <xdr:to>
      <xdr:col>55</xdr:col>
      <xdr:colOff>50800</xdr:colOff>
      <xdr:row>33</xdr:row>
      <xdr:rowOff>95250</xdr:rowOff>
    </xdr:to>
    <xdr:sp macro="" textlink="">
      <xdr:nvSpPr>
        <xdr:cNvPr id="131" name="楕円 130">
          <a:extLst>
            <a:ext uri="{FF2B5EF4-FFF2-40B4-BE49-F238E27FC236}">
              <a16:creationId xmlns:a16="http://schemas.microsoft.com/office/drawing/2014/main" id="{4E8BEA03-E8BE-461C-8086-1BC6C96978FF}"/>
            </a:ext>
          </a:extLst>
        </xdr:cNvPr>
        <xdr:cNvSpPr/>
      </xdr:nvSpPr>
      <xdr:spPr>
        <a:xfrm>
          <a:off x="104267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80027</xdr:rowOff>
    </xdr:from>
    <xdr:ext cx="469744" cy="259045"/>
    <xdr:sp macro="" textlink="">
      <xdr:nvSpPr>
        <xdr:cNvPr id="132" name="【図書館】&#10;一人当たり面積該当値テキスト">
          <a:extLst>
            <a:ext uri="{FF2B5EF4-FFF2-40B4-BE49-F238E27FC236}">
              <a16:creationId xmlns:a16="http://schemas.microsoft.com/office/drawing/2014/main" id="{13C7AB88-A0FE-4ACE-81B2-8BDAFBA12549}"/>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6350</xdr:rowOff>
    </xdr:from>
    <xdr:to>
      <xdr:col>50</xdr:col>
      <xdr:colOff>165100</xdr:colOff>
      <xdr:row>33</xdr:row>
      <xdr:rowOff>107950</xdr:rowOff>
    </xdr:to>
    <xdr:sp macro="" textlink="">
      <xdr:nvSpPr>
        <xdr:cNvPr id="133" name="楕円 132">
          <a:extLst>
            <a:ext uri="{FF2B5EF4-FFF2-40B4-BE49-F238E27FC236}">
              <a16:creationId xmlns:a16="http://schemas.microsoft.com/office/drawing/2014/main" id="{30C2CEED-3F98-43E5-BCE4-7EC37A91D213}"/>
            </a:ext>
          </a:extLst>
        </xdr:cNvPr>
        <xdr:cNvSpPr/>
      </xdr:nvSpPr>
      <xdr:spPr>
        <a:xfrm>
          <a:off x="9588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44450</xdr:rowOff>
    </xdr:from>
    <xdr:to>
      <xdr:col>55</xdr:col>
      <xdr:colOff>0</xdr:colOff>
      <xdr:row>33</xdr:row>
      <xdr:rowOff>57150</xdr:rowOff>
    </xdr:to>
    <xdr:cxnSp macro="">
      <xdr:nvCxnSpPr>
        <xdr:cNvPr id="134" name="直線コネクタ 133">
          <a:extLst>
            <a:ext uri="{FF2B5EF4-FFF2-40B4-BE49-F238E27FC236}">
              <a16:creationId xmlns:a16="http://schemas.microsoft.com/office/drawing/2014/main" id="{02B710C3-59A2-486B-9234-8541222197A5}"/>
            </a:ext>
          </a:extLst>
        </xdr:cNvPr>
        <xdr:cNvCxnSpPr/>
      </xdr:nvCxnSpPr>
      <xdr:spPr>
        <a:xfrm flipV="1">
          <a:off x="9639300" y="5702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31750</xdr:rowOff>
    </xdr:from>
    <xdr:to>
      <xdr:col>46</xdr:col>
      <xdr:colOff>38100</xdr:colOff>
      <xdr:row>33</xdr:row>
      <xdr:rowOff>133350</xdr:rowOff>
    </xdr:to>
    <xdr:sp macro="" textlink="">
      <xdr:nvSpPr>
        <xdr:cNvPr id="135" name="楕円 134">
          <a:extLst>
            <a:ext uri="{FF2B5EF4-FFF2-40B4-BE49-F238E27FC236}">
              <a16:creationId xmlns:a16="http://schemas.microsoft.com/office/drawing/2014/main" id="{EBDC157A-3E7F-45A0-BBA3-2E041A5A8278}"/>
            </a:ext>
          </a:extLst>
        </xdr:cNvPr>
        <xdr:cNvSpPr/>
      </xdr:nvSpPr>
      <xdr:spPr>
        <a:xfrm>
          <a:off x="8699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57150</xdr:rowOff>
    </xdr:from>
    <xdr:to>
      <xdr:col>50</xdr:col>
      <xdr:colOff>114300</xdr:colOff>
      <xdr:row>33</xdr:row>
      <xdr:rowOff>82550</xdr:rowOff>
    </xdr:to>
    <xdr:cxnSp macro="">
      <xdr:nvCxnSpPr>
        <xdr:cNvPr id="136" name="直線コネクタ 135">
          <a:extLst>
            <a:ext uri="{FF2B5EF4-FFF2-40B4-BE49-F238E27FC236}">
              <a16:creationId xmlns:a16="http://schemas.microsoft.com/office/drawing/2014/main" id="{EE901C8B-B55E-420A-9DC1-DE75C63DEE5D}"/>
            </a:ext>
          </a:extLst>
        </xdr:cNvPr>
        <xdr:cNvCxnSpPr/>
      </xdr:nvCxnSpPr>
      <xdr:spPr>
        <a:xfrm flipV="1">
          <a:off x="8750300" y="571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44450</xdr:rowOff>
    </xdr:from>
    <xdr:to>
      <xdr:col>41</xdr:col>
      <xdr:colOff>101600</xdr:colOff>
      <xdr:row>33</xdr:row>
      <xdr:rowOff>146050</xdr:rowOff>
    </xdr:to>
    <xdr:sp macro="" textlink="">
      <xdr:nvSpPr>
        <xdr:cNvPr id="137" name="楕円 136">
          <a:extLst>
            <a:ext uri="{FF2B5EF4-FFF2-40B4-BE49-F238E27FC236}">
              <a16:creationId xmlns:a16="http://schemas.microsoft.com/office/drawing/2014/main" id="{454DF41E-5ABF-42C4-A3F2-B4A602781F5D}"/>
            </a:ext>
          </a:extLst>
        </xdr:cNvPr>
        <xdr:cNvSpPr/>
      </xdr:nvSpPr>
      <xdr:spPr>
        <a:xfrm>
          <a:off x="7810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82550</xdr:rowOff>
    </xdr:from>
    <xdr:to>
      <xdr:col>45</xdr:col>
      <xdr:colOff>177800</xdr:colOff>
      <xdr:row>33</xdr:row>
      <xdr:rowOff>95250</xdr:rowOff>
    </xdr:to>
    <xdr:cxnSp macro="">
      <xdr:nvCxnSpPr>
        <xdr:cNvPr id="138" name="直線コネクタ 137">
          <a:extLst>
            <a:ext uri="{FF2B5EF4-FFF2-40B4-BE49-F238E27FC236}">
              <a16:creationId xmlns:a16="http://schemas.microsoft.com/office/drawing/2014/main" id="{8E1C9AD9-5881-474A-ABC9-7E0E162F5610}"/>
            </a:ext>
          </a:extLst>
        </xdr:cNvPr>
        <xdr:cNvCxnSpPr/>
      </xdr:nvCxnSpPr>
      <xdr:spPr>
        <a:xfrm flipV="1">
          <a:off x="7861300" y="574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82550</xdr:rowOff>
    </xdr:from>
    <xdr:to>
      <xdr:col>36</xdr:col>
      <xdr:colOff>165100</xdr:colOff>
      <xdr:row>34</xdr:row>
      <xdr:rowOff>12700</xdr:rowOff>
    </xdr:to>
    <xdr:sp macro="" textlink="">
      <xdr:nvSpPr>
        <xdr:cNvPr id="139" name="楕円 138">
          <a:extLst>
            <a:ext uri="{FF2B5EF4-FFF2-40B4-BE49-F238E27FC236}">
              <a16:creationId xmlns:a16="http://schemas.microsoft.com/office/drawing/2014/main" id="{A47E2133-BFE5-44A6-83C6-8F8B96999A88}"/>
            </a:ext>
          </a:extLst>
        </xdr:cNvPr>
        <xdr:cNvSpPr/>
      </xdr:nvSpPr>
      <xdr:spPr>
        <a:xfrm>
          <a:off x="6921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95250</xdr:rowOff>
    </xdr:from>
    <xdr:to>
      <xdr:col>41</xdr:col>
      <xdr:colOff>50800</xdr:colOff>
      <xdr:row>33</xdr:row>
      <xdr:rowOff>133350</xdr:rowOff>
    </xdr:to>
    <xdr:cxnSp macro="">
      <xdr:nvCxnSpPr>
        <xdr:cNvPr id="140" name="直線コネクタ 139">
          <a:extLst>
            <a:ext uri="{FF2B5EF4-FFF2-40B4-BE49-F238E27FC236}">
              <a16:creationId xmlns:a16="http://schemas.microsoft.com/office/drawing/2014/main" id="{A438B636-2683-4FF8-98EE-73B0B6BAF7A5}"/>
            </a:ext>
          </a:extLst>
        </xdr:cNvPr>
        <xdr:cNvCxnSpPr/>
      </xdr:nvCxnSpPr>
      <xdr:spPr>
        <a:xfrm flipV="1">
          <a:off x="6972300" y="575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79885247-F058-4D29-8C49-FE60C63D6EA3}"/>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2" name="n_2aveValue【図書館】&#10;一人当たり面積">
          <a:extLst>
            <a:ext uri="{FF2B5EF4-FFF2-40B4-BE49-F238E27FC236}">
              <a16:creationId xmlns:a16="http://schemas.microsoft.com/office/drawing/2014/main" id="{941187B0-72F6-4D71-95ED-4031A765EDD8}"/>
            </a:ext>
          </a:extLst>
        </xdr:cNvPr>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a:extLst>
            <a:ext uri="{FF2B5EF4-FFF2-40B4-BE49-F238E27FC236}">
              <a16:creationId xmlns:a16="http://schemas.microsoft.com/office/drawing/2014/main" id="{D61545B6-CDE3-40D1-9AC7-8CC53D349A0C}"/>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a:extLst>
            <a:ext uri="{FF2B5EF4-FFF2-40B4-BE49-F238E27FC236}">
              <a16:creationId xmlns:a16="http://schemas.microsoft.com/office/drawing/2014/main" id="{233CCCAC-6190-4E2B-BAED-FE0E31278C2A}"/>
            </a:ext>
          </a:extLst>
        </xdr:cNvPr>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124477</xdr:rowOff>
    </xdr:from>
    <xdr:ext cx="469744" cy="259045"/>
    <xdr:sp macro="" textlink="">
      <xdr:nvSpPr>
        <xdr:cNvPr id="145" name="n_1mainValue【図書館】&#10;一人当たり面積">
          <a:extLst>
            <a:ext uri="{FF2B5EF4-FFF2-40B4-BE49-F238E27FC236}">
              <a16:creationId xmlns:a16="http://schemas.microsoft.com/office/drawing/2014/main" id="{3700857D-3AF2-4422-978D-A5D9A27AC96D}"/>
            </a:ext>
          </a:extLst>
        </xdr:cNvPr>
        <xdr:cNvSpPr txBox="1"/>
      </xdr:nvSpPr>
      <xdr:spPr>
        <a:xfrm>
          <a:off x="9391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149877</xdr:rowOff>
    </xdr:from>
    <xdr:ext cx="469744" cy="259045"/>
    <xdr:sp macro="" textlink="">
      <xdr:nvSpPr>
        <xdr:cNvPr id="146" name="n_2mainValue【図書館】&#10;一人当たり面積">
          <a:extLst>
            <a:ext uri="{FF2B5EF4-FFF2-40B4-BE49-F238E27FC236}">
              <a16:creationId xmlns:a16="http://schemas.microsoft.com/office/drawing/2014/main" id="{2A4A5830-4D46-4AFD-8F58-4F528FB11E82}"/>
            </a:ext>
          </a:extLst>
        </xdr:cNvPr>
        <xdr:cNvSpPr txBox="1"/>
      </xdr:nvSpPr>
      <xdr:spPr>
        <a:xfrm>
          <a:off x="8515427"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162577</xdr:rowOff>
    </xdr:from>
    <xdr:ext cx="469744" cy="259045"/>
    <xdr:sp macro="" textlink="">
      <xdr:nvSpPr>
        <xdr:cNvPr id="147" name="n_3mainValue【図書館】&#10;一人当たり面積">
          <a:extLst>
            <a:ext uri="{FF2B5EF4-FFF2-40B4-BE49-F238E27FC236}">
              <a16:creationId xmlns:a16="http://schemas.microsoft.com/office/drawing/2014/main" id="{054F9B8B-EC11-4579-BA58-8D9BFC1C13BE}"/>
            </a:ext>
          </a:extLst>
        </xdr:cNvPr>
        <xdr:cNvSpPr txBox="1"/>
      </xdr:nvSpPr>
      <xdr:spPr>
        <a:xfrm>
          <a:off x="76264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29227</xdr:rowOff>
    </xdr:from>
    <xdr:ext cx="469744" cy="259045"/>
    <xdr:sp macro="" textlink="">
      <xdr:nvSpPr>
        <xdr:cNvPr id="148" name="n_4mainValue【図書館】&#10;一人当たり面積">
          <a:extLst>
            <a:ext uri="{FF2B5EF4-FFF2-40B4-BE49-F238E27FC236}">
              <a16:creationId xmlns:a16="http://schemas.microsoft.com/office/drawing/2014/main" id="{7447144D-88B6-4034-B2CA-B31EFDBFCA73}"/>
            </a:ext>
          </a:extLst>
        </xdr:cNvPr>
        <xdr:cNvSpPr txBox="1"/>
      </xdr:nvSpPr>
      <xdr:spPr>
        <a:xfrm>
          <a:off x="6737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206F1CC-5A17-4130-9B40-7D53AB97DD6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AF846D5-8DD6-44E8-AC52-CDAE2861DA4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7EC8796-A767-4C4A-BA7A-3AEEC45935F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F84A5AF-EB09-4DFC-B1B4-A6B1AA933DB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2590093-988C-4CA7-8C56-C794906C8B5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444F2C0-AB38-4CA6-ACD1-6B14624E575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46AC59F-3575-4B7A-8C79-2B7A83C19CC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B3EB12C-EB12-4B7F-BFB0-457C225F94B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36BD11E-5486-4901-8E2D-07CB398C340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4621405-34FF-405C-9588-571BF9C1BC4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E17FD974-658E-4E5A-873B-D51305C1546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9775769-ECD9-477E-B9B5-F94A6E5C016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BB6B645-A1F1-4E0A-A091-D4F5AA1A537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A199D6F-7ED5-4B35-BC68-2151CB3387F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FF43D47-E60F-4C7C-8F9A-72753BC7D01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DC08999-7C3C-4907-AA75-1A188BD6177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955171F-34B9-4A6D-B94E-A6E1CA31B32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82C22C6-3AB0-4FE6-8783-E5585A906C4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F8D9B3FF-3134-4EB7-BAD4-57D3387782A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62C64A91-FA38-43D5-BDD1-EA396C4B7BE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FAE64674-48BF-4BD4-92D6-F464C8457F5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83F6340-0CD0-49ED-859E-13657DC98AE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71D7C9C-9C0D-411D-A13B-CEC72B5BFB2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32A42F8-7EED-457F-BF76-D2F1480A5ED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3DAE34DB-4454-477C-A32E-7E33841893A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a:extLst>
            <a:ext uri="{FF2B5EF4-FFF2-40B4-BE49-F238E27FC236}">
              <a16:creationId xmlns:a16="http://schemas.microsoft.com/office/drawing/2014/main" id="{82DCD81C-1CF9-48B1-83AB-ADC2E6492A5A}"/>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3129D893-8155-4A85-959C-DA6FCF5B914D}"/>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a:extLst>
            <a:ext uri="{FF2B5EF4-FFF2-40B4-BE49-F238E27FC236}">
              <a16:creationId xmlns:a16="http://schemas.microsoft.com/office/drawing/2014/main" id="{33178797-2EDA-43A2-AC05-10CF1C83E43D}"/>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239DF27B-99A0-4E73-BBC9-B9CA86F9E084}"/>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a:extLst>
            <a:ext uri="{FF2B5EF4-FFF2-40B4-BE49-F238E27FC236}">
              <a16:creationId xmlns:a16="http://schemas.microsoft.com/office/drawing/2014/main" id="{98458D38-0DE3-4DE1-A852-86F90C626171}"/>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DB396A89-32D7-45AD-B203-6AE4D8D26BDE}"/>
            </a:ext>
          </a:extLst>
        </xdr:cNvPr>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a:extLst>
            <a:ext uri="{FF2B5EF4-FFF2-40B4-BE49-F238E27FC236}">
              <a16:creationId xmlns:a16="http://schemas.microsoft.com/office/drawing/2014/main" id="{0392A8DE-785D-4B44-A53D-D19C3F0C9049}"/>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1BAAAE02-27AA-4D2E-90F6-AC2A05F5DFD7}"/>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a:extLst>
            <a:ext uri="{FF2B5EF4-FFF2-40B4-BE49-F238E27FC236}">
              <a16:creationId xmlns:a16="http://schemas.microsoft.com/office/drawing/2014/main" id="{B8E85491-3C6B-4540-AD9F-9C19F834BC1E}"/>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a:extLst>
            <a:ext uri="{FF2B5EF4-FFF2-40B4-BE49-F238E27FC236}">
              <a16:creationId xmlns:a16="http://schemas.microsoft.com/office/drawing/2014/main" id="{8F4A17A4-66B0-4B00-8219-2950F1D39B53}"/>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8E99D789-EDDF-43AC-85D3-45970A4A729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DC32526-5949-4FE8-AEFD-14B98F6FBC5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BAC2DF8-D917-4985-81CF-8BE6C7E6326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E4F9709-68F3-4939-91E5-99BB1EC693B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D7D609E-D700-488C-A6E1-827DF0D0EDB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23413A1-2FE9-4FD1-BD23-3240B09488C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76563</xdr:rowOff>
    </xdr:from>
    <xdr:to>
      <xdr:col>24</xdr:col>
      <xdr:colOff>114300</xdr:colOff>
      <xdr:row>61</xdr:row>
      <xdr:rowOff>6713</xdr:rowOff>
    </xdr:to>
    <xdr:sp macro="" textlink="">
      <xdr:nvSpPr>
        <xdr:cNvPr id="190" name="楕円 189">
          <a:extLst>
            <a:ext uri="{FF2B5EF4-FFF2-40B4-BE49-F238E27FC236}">
              <a16:creationId xmlns:a16="http://schemas.microsoft.com/office/drawing/2014/main" id="{63CE92EE-827C-4488-AAFF-F0E8C9A7B695}"/>
            </a:ext>
          </a:extLst>
        </xdr:cNvPr>
        <xdr:cNvSpPr/>
      </xdr:nvSpPr>
      <xdr:spPr>
        <a:xfrm>
          <a:off x="4584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99440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CE6D300F-79AA-4779-A96D-2386CA8CB7A0}"/>
            </a:ext>
          </a:extLst>
        </xdr:cNvPr>
        <xdr:cNvSpPr txBox="1"/>
      </xdr:nvSpPr>
      <xdr:spPr>
        <a:xfrm>
          <a:off x="4673600" y="1021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45538</xdr:rowOff>
    </xdr:from>
    <xdr:to>
      <xdr:col>20</xdr:col>
      <xdr:colOff>38100</xdr:colOff>
      <xdr:row>60</xdr:row>
      <xdr:rowOff>147138</xdr:rowOff>
    </xdr:to>
    <xdr:sp macro="" textlink="">
      <xdr:nvSpPr>
        <xdr:cNvPr id="192" name="楕円 191">
          <a:extLst>
            <a:ext uri="{FF2B5EF4-FFF2-40B4-BE49-F238E27FC236}">
              <a16:creationId xmlns:a16="http://schemas.microsoft.com/office/drawing/2014/main" id="{933CACAC-A30C-43C2-AD7D-8170B1A1BBF0}"/>
            </a:ext>
          </a:extLst>
        </xdr:cNvPr>
        <xdr:cNvSpPr/>
      </xdr:nvSpPr>
      <xdr:spPr>
        <a:xfrm>
          <a:off x="3746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96338</xdr:rowOff>
    </xdr:from>
    <xdr:to>
      <xdr:col>24</xdr:col>
      <xdr:colOff>63500</xdr:colOff>
      <xdr:row>60</xdr:row>
      <xdr:rowOff>127363</xdr:rowOff>
    </xdr:to>
    <xdr:cxnSp macro="">
      <xdr:nvCxnSpPr>
        <xdr:cNvPr id="193" name="直線コネクタ 192">
          <a:extLst>
            <a:ext uri="{FF2B5EF4-FFF2-40B4-BE49-F238E27FC236}">
              <a16:creationId xmlns:a16="http://schemas.microsoft.com/office/drawing/2014/main" id="{382CD99A-7569-4391-84D4-5800219BBE99}"/>
            </a:ext>
          </a:extLst>
        </xdr:cNvPr>
        <xdr:cNvCxnSpPr/>
      </xdr:nvCxnSpPr>
      <xdr:spPr>
        <a:xfrm>
          <a:off x="3797300" y="1038333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19413</xdr:rowOff>
    </xdr:from>
    <xdr:to>
      <xdr:col>15</xdr:col>
      <xdr:colOff>101600</xdr:colOff>
      <xdr:row>60</xdr:row>
      <xdr:rowOff>121013</xdr:rowOff>
    </xdr:to>
    <xdr:sp macro="" textlink="">
      <xdr:nvSpPr>
        <xdr:cNvPr id="194" name="楕円 193">
          <a:extLst>
            <a:ext uri="{FF2B5EF4-FFF2-40B4-BE49-F238E27FC236}">
              <a16:creationId xmlns:a16="http://schemas.microsoft.com/office/drawing/2014/main" id="{C3740DA1-3A47-4C4A-91AB-11C0BC0C4A88}"/>
            </a:ext>
          </a:extLst>
        </xdr:cNvPr>
        <xdr:cNvSpPr/>
      </xdr:nvSpPr>
      <xdr:spPr>
        <a:xfrm>
          <a:off x="2857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70213</xdr:rowOff>
    </xdr:from>
    <xdr:to>
      <xdr:col>19</xdr:col>
      <xdr:colOff>177800</xdr:colOff>
      <xdr:row>60</xdr:row>
      <xdr:rowOff>96338</xdr:rowOff>
    </xdr:to>
    <xdr:cxnSp macro="">
      <xdr:nvCxnSpPr>
        <xdr:cNvPr id="195" name="直線コネクタ 194">
          <a:extLst>
            <a:ext uri="{FF2B5EF4-FFF2-40B4-BE49-F238E27FC236}">
              <a16:creationId xmlns:a16="http://schemas.microsoft.com/office/drawing/2014/main" id="{507B6766-9EC7-4EEA-88E7-0DCAD2592A20}"/>
            </a:ext>
          </a:extLst>
        </xdr:cNvPr>
        <xdr:cNvCxnSpPr/>
      </xdr:nvCxnSpPr>
      <xdr:spPr>
        <a:xfrm>
          <a:off x="2908300" y="1035721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156573</xdr:rowOff>
    </xdr:from>
    <xdr:to>
      <xdr:col>10</xdr:col>
      <xdr:colOff>165100</xdr:colOff>
      <xdr:row>60</xdr:row>
      <xdr:rowOff>86723</xdr:rowOff>
    </xdr:to>
    <xdr:sp macro="" textlink="">
      <xdr:nvSpPr>
        <xdr:cNvPr id="196" name="楕円 195">
          <a:extLst>
            <a:ext uri="{FF2B5EF4-FFF2-40B4-BE49-F238E27FC236}">
              <a16:creationId xmlns:a16="http://schemas.microsoft.com/office/drawing/2014/main" id="{9C0D10A6-65D2-4D11-A7A1-C247124303AA}"/>
            </a:ext>
          </a:extLst>
        </xdr:cNvPr>
        <xdr:cNvSpPr/>
      </xdr:nvSpPr>
      <xdr:spPr>
        <a:xfrm>
          <a:off x="1968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35923</xdr:rowOff>
    </xdr:from>
    <xdr:to>
      <xdr:col>15</xdr:col>
      <xdr:colOff>50800</xdr:colOff>
      <xdr:row>60</xdr:row>
      <xdr:rowOff>70213</xdr:rowOff>
    </xdr:to>
    <xdr:cxnSp macro="">
      <xdr:nvCxnSpPr>
        <xdr:cNvPr id="197" name="直線コネクタ 196">
          <a:extLst>
            <a:ext uri="{FF2B5EF4-FFF2-40B4-BE49-F238E27FC236}">
              <a16:creationId xmlns:a16="http://schemas.microsoft.com/office/drawing/2014/main" id="{06A56D23-A1FF-48F0-8284-07EA6C4F6855}"/>
            </a:ext>
          </a:extLst>
        </xdr:cNvPr>
        <xdr:cNvCxnSpPr/>
      </xdr:nvCxnSpPr>
      <xdr:spPr>
        <a:xfrm>
          <a:off x="2019300" y="103229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92891</xdr:rowOff>
    </xdr:from>
    <xdr:to>
      <xdr:col>6</xdr:col>
      <xdr:colOff>38100</xdr:colOff>
      <xdr:row>60</xdr:row>
      <xdr:rowOff>23041</xdr:rowOff>
    </xdr:to>
    <xdr:sp macro="" textlink="">
      <xdr:nvSpPr>
        <xdr:cNvPr id="198" name="楕円 197">
          <a:extLst>
            <a:ext uri="{FF2B5EF4-FFF2-40B4-BE49-F238E27FC236}">
              <a16:creationId xmlns:a16="http://schemas.microsoft.com/office/drawing/2014/main" id="{B91A403D-FBC0-4C02-9EAE-6C7122BE781B}"/>
            </a:ext>
          </a:extLst>
        </xdr:cNvPr>
        <xdr:cNvSpPr/>
      </xdr:nvSpPr>
      <xdr:spPr>
        <a:xfrm>
          <a:off x="1079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143691</xdr:rowOff>
    </xdr:from>
    <xdr:to>
      <xdr:col>10</xdr:col>
      <xdr:colOff>114300</xdr:colOff>
      <xdr:row>60</xdr:row>
      <xdr:rowOff>35923</xdr:rowOff>
    </xdr:to>
    <xdr:cxnSp macro="">
      <xdr:nvCxnSpPr>
        <xdr:cNvPr id="199" name="直線コネクタ 198">
          <a:extLst>
            <a:ext uri="{FF2B5EF4-FFF2-40B4-BE49-F238E27FC236}">
              <a16:creationId xmlns:a16="http://schemas.microsoft.com/office/drawing/2014/main" id="{D8CF99AA-B8FB-4484-919C-34AC814EC017}"/>
            </a:ext>
          </a:extLst>
        </xdr:cNvPr>
        <xdr:cNvCxnSpPr/>
      </xdr:nvCxnSpPr>
      <xdr:spPr>
        <a:xfrm>
          <a:off x="1130300" y="10259241"/>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a:extLst>
            <a:ext uri="{FF2B5EF4-FFF2-40B4-BE49-F238E27FC236}">
              <a16:creationId xmlns:a16="http://schemas.microsoft.com/office/drawing/2014/main" id="{5D3B97EF-3343-4416-84EE-69539D4E7F54}"/>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体育館・プール】&#10;有形固定資産減価償却率">
          <a:extLst>
            <a:ext uri="{FF2B5EF4-FFF2-40B4-BE49-F238E27FC236}">
              <a16:creationId xmlns:a16="http://schemas.microsoft.com/office/drawing/2014/main" id="{4A13F044-BE1F-4C40-8781-33FF55886059}"/>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a:extLst>
            <a:ext uri="{FF2B5EF4-FFF2-40B4-BE49-F238E27FC236}">
              <a16:creationId xmlns:a16="http://schemas.microsoft.com/office/drawing/2014/main" id="{099C7A5A-204F-4539-9156-9CFF3CC308CD}"/>
            </a:ext>
          </a:extLst>
        </xdr:cNvPr>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体育館・プール】&#10;有形固定資産減価償却率">
          <a:extLst>
            <a:ext uri="{FF2B5EF4-FFF2-40B4-BE49-F238E27FC236}">
              <a16:creationId xmlns:a16="http://schemas.microsoft.com/office/drawing/2014/main" id="{7D1D025F-8781-4C8D-A2B1-ECDF7BA39FCE}"/>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163665</xdr:rowOff>
    </xdr:from>
    <xdr:ext cx="405111" cy="259045"/>
    <xdr:sp macro="" textlink="">
      <xdr:nvSpPr>
        <xdr:cNvPr id="204" name="n_1mainValue【体育館・プール】&#10;有形固定資産減価償却率">
          <a:extLst>
            <a:ext uri="{FF2B5EF4-FFF2-40B4-BE49-F238E27FC236}">
              <a16:creationId xmlns:a16="http://schemas.microsoft.com/office/drawing/2014/main" id="{0AF9AEC3-A2AC-4A99-8162-C360E4851F4B}"/>
            </a:ext>
          </a:extLst>
        </xdr:cNvPr>
        <xdr:cNvSpPr txBox="1"/>
      </xdr:nvSpPr>
      <xdr:spPr>
        <a:xfrm>
          <a:off x="3582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137540</xdr:rowOff>
    </xdr:from>
    <xdr:ext cx="405111" cy="259045"/>
    <xdr:sp macro="" textlink="">
      <xdr:nvSpPr>
        <xdr:cNvPr id="205" name="n_2mainValue【体育館・プール】&#10;有形固定資産減価償却率">
          <a:extLst>
            <a:ext uri="{FF2B5EF4-FFF2-40B4-BE49-F238E27FC236}">
              <a16:creationId xmlns:a16="http://schemas.microsoft.com/office/drawing/2014/main" id="{B69EA504-E515-405D-9D25-59183C15EAA3}"/>
            </a:ext>
          </a:extLst>
        </xdr:cNvPr>
        <xdr:cNvSpPr txBox="1"/>
      </xdr:nvSpPr>
      <xdr:spPr>
        <a:xfrm>
          <a:off x="2705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103250</xdr:rowOff>
    </xdr:from>
    <xdr:ext cx="405111" cy="259045"/>
    <xdr:sp macro="" textlink="">
      <xdr:nvSpPr>
        <xdr:cNvPr id="206" name="n_3mainValue【体育館・プール】&#10;有形固定資産減価償却率">
          <a:extLst>
            <a:ext uri="{FF2B5EF4-FFF2-40B4-BE49-F238E27FC236}">
              <a16:creationId xmlns:a16="http://schemas.microsoft.com/office/drawing/2014/main" id="{532AA39E-8D0C-408E-A136-CD6C18806A3D}"/>
            </a:ext>
          </a:extLst>
        </xdr:cNvPr>
        <xdr:cNvSpPr txBox="1"/>
      </xdr:nvSpPr>
      <xdr:spPr>
        <a:xfrm>
          <a:off x="18167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39568</xdr:rowOff>
    </xdr:from>
    <xdr:ext cx="405111" cy="259045"/>
    <xdr:sp macro="" textlink="">
      <xdr:nvSpPr>
        <xdr:cNvPr id="207" name="n_4mainValue【体育館・プール】&#10;有形固定資産減価償却率">
          <a:extLst>
            <a:ext uri="{FF2B5EF4-FFF2-40B4-BE49-F238E27FC236}">
              <a16:creationId xmlns:a16="http://schemas.microsoft.com/office/drawing/2014/main" id="{B8050BDE-43E4-4E81-8810-CF5E167F3D3D}"/>
            </a:ext>
          </a:extLst>
        </xdr:cNvPr>
        <xdr:cNvSpPr txBox="1"/>
      </xdr:nvSpPr>
      <xdr:spPr>
        <a:xfrm>
          <a:off x="927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D3E57C5-EA15-4EDF-B482-50FBBCEE97F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204124C-2343-44AB-95C8-B84CEBC93EF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E62E712B-CCB2-483D-85E6-96B9E2B6CD6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FB9BDB72-660E-4A70-A59C-78264157FEB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E34A4ECB-E99B-4CDC-9044-CC7E7E92A75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28B4EE5-B686-4CA7-B401-F593CC1E5BD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65C803E-36B9-4F0B-948D-856D3B660D2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BA640F40-6924-475A-A791-0EC23D2C4F0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FA40BE19-FD06-4BA1-9985-42B16F6B0FA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15FE3966-0C2E-4AF9-9E7B-631B8766BE8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CE64302-5C11-4705-AF1E-0634032F822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75738C0B-75B5-4F9D-8480-6137845EF1F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10E71FAC-2829-4B10-A633-F4DF2DF36D1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3736A69D-36B1-4C83-AE5D-5EA10B52BAF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5FFC9DD7-B5DB-4C0A-833A-F2D3D73FFC9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A84DA03B-6847-43A4-82FE-8AA321EFB8B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DC583956-BF5A-4081-BEBE-C0876745A6B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D492B7E1-9AEB-43AA-91CD-0FA4D9F18FE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4D4FE60B-3841-46D2-892A-7321B9CD582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EC8506DB-1ABA-4FD0-AA27-3D94526FC97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1ACF19CF-3D6F-4A29-923F-92EB522A3FD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E6122C46-1FF9-4B03-BA42-1D8A8C0624B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5B3AFA03-4494-498C-B158-76CD6448E40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a:extLst>
            <a:ext uri="{FF2B5EF4-FFF2-40B4-BE49-F238E27FC236}">
              <a16:creationId xmlns:a16="http://schemas.microsoft.com/office/drawing/2014/main" id="{EBB57878-6BC1-4761-8036-054DD68B4ADA}"/>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a:extLst>
            <a:ext uri="{FF2B5EF4-FFF2-40B4-BE49-F238E27FC236}">
              <a16:creationId xmlns:a16="http://schemas.microsoft.com/office/drawing/2014/main" id="{E4326CD4-9F1D-40C6-BEB0-2DF635B95F34}"/>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a:extLst>
            <a:ext uri="{FF2B5EF4-FFF2-40B4-BE49-F238E27FC236}">
              <a16:creationId xmlns:a16="http://schemas.microsoft.com/office/drawing/2014/main" id="{F00E3068-8C02-452D-A033-63822301ABE5}"/>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a:extLst>
            <a:ext uri="{FF2B5EF4-FFF2-40B4-BE49-F238E27FC236}">
              <a16:creationId xmlns:a16="http://schemas.microsoft.com/office/drawing/2014/main" id="{C7E01AFE-C103-42FD-9F9B-DDF078BD4DA2}"/>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a:extLst>
            <a:ext uri="{FF2B5EF4-FFF2-40B4-BE49-F238E27FC236}">
              <a16:creationId xmlns:a16="http://schemas.microsoft.com/office/drawing/2014/main" id="{1CDAFAD2-F94F-4200-93D8-E7C03F0516FC}"/>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36" name="【体育館・プール】&#10;一人当たり面積平均値テキスト">
          <a:extLst>
            <a:ext uri="{FF2B5EF4-FFF2-40B4-BE49-F238E27FC236}">
              <a16:creationId xmlns:a16="http://schemas.microsoft.com/office/drawing/2014/main" id="{E111C94E-322A-448E-BD0D-F63BAA85FA2A}"/>
            </a:ext>
          </a:extLst>
        </xdr:cNvPr>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a:extLst>
            <a:ext uri="{FF2B5EF4-FFF2-40B4-BE49-F238E27FC236}">
              <a16:creationId xmlns:a16="http://schemas.microsoft.com/office/drawing/2014/main" id="{3E8DE079-F39A-4920-86D8-D6312ED884B4}"/>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a:extLst>
            <a:ext uri="{FF2B5EF4-FFF2-40B4-BE49-F238E27FC236}">
              <a16:creationId xmlns:a16="http://schemas.microsoft.com/office/drawing/2014/main" id="{8DF59ECF-675D-4687-A233-9464960F178E}"/>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a:extLst>
            <a:ext uri="{FF2B5EF4-FFF2-40B4-BE49-F238E27FC236}">
              <a16:creationId xmlns:a16="http://schemas.microsoft.com/office/drawing/2014/main" id="{FEC78AE8-9D4E-4939-A2A6-463507CCDBF0}"/>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a:extLst>
            <a:ext uri="{FF2B5EF4-FFF2-40B4-BE49-F238E27FC236}">
              <a16:creationId xmlns:a16="http://schemas.microsoft.com/office/drawing/2014/main" id="{0EC55ED7-9911-4FC2-822B-CAA69613D0E0}"/>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a:extLst>
            <a:ext uri="{FF2B5EF4-FFF2-40B4-BE49-F238E27FC236}">
              <a16:creationId xmlns:a16="http://schemas.microsoft.com/office/drawing/2014/main" id="{A87DAB10-F026-40BB-A6AE-7F32537F6CD5}"/>
            </a:ext>
          </a:extLst>
        </xdr:cNvPr>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6F721D3-3DB6-4E7B-A0F7-98510DC434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9E7C635-7720-4654-8274-E3A2C1BC541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86BC366-0C59-40D3-A412-14C2BC438D8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0CBA7FF-C665-4BCE-B5C0-B227AAE0961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D915D35-438B-45E1-B677-1672CA5F063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145415</xdr:rowOff>
    </xdr:from>
    <xdr:to>
      <xdr:col>55</xdr:col>
      <xdr:colOff>50800</xdr:colOff>
      <xdr:row>56</xdr:row>
      <xdr:rowOff>75565</xdr:rowOff>
    </xdr:to>
    <xdr:sp macro="" textlink="">
      <xdr:nvSpPr>
        <xdr:cNvPr id="247" name="楕円 246">
          <a:extLst>
            <a:ext uri="{FF2B5EF4-FFF2-40B4-BE49-F238E27FC236}">
              <a16:creationId xmlns:a16="http://schemas.microsoft.com/office/drawing/2014/main" id="{64EFDF66-93C0-459C-A79A-89C41720DA7C}"/>
            </a:ext>
          </a:extLst>
        </xdr:cNvPr>
        <xdr:cNvSpPr/>
      </xdr:nvSpPr>
      <xdr:spPr>
        <a:xfrm>
          <a:off x="104267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98442</xdr:rowOff>
    </xdr:from>
    <xdr:ext cx="469744" cy="259045"/>
    <xdr:sp macro="" textlink="">
      <xdr:nvSpPr>
        <xdr:cNvPr id="248" name="【体育館・プール】&#10;一人当たり面積該当値テキスト">
          <a:extLst>
            <a:ext uri="{FF2B5EF4-FFF2-40B4-BE49-F238E27FC236}">
              <a16:creationId xmlns:a16="http://schemas.microsoft.com/office/drawing/2014/main" id="{91CF7FDE-1685-4AAA-A1A0-2D8E6127DA7E}"/>
            </a:ext>
          </a:extLst>
        </xdr:cNvPr>
        <xdr:cNvSpPr txBox="1"/>
      </xdr:nvSpPr>
      <xdr:spPr>
        <a:xfrm>
          <a:off x="10515600" y="952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164465</xdr:rowOff>
    </xdr:from>
    <xdr:to>
      <xdr:col>50</xdr:col>
      <xdr:colOff>165100</xdr:colOff>
      <xdr:row>56</xdr:row>
      <xdr:rowOff>94615</xdr:rowOff>
    </xdr:to>
    <xdr:sp macro="" textlink="">
      <xdr:nvSpPr>
        <xdr:cNvPr id="249" name="楕円 248">
          <a:extLst>
            <a:ext uri="{FF2B5EF4-FFF2-40B4-BE49-F238E27FC236}">
              <a16:creationId xmlns:a16="http://schemas.microsoft.com/office/drawing/2014/main" id="{4CB6765C-8382-4302-AA4B-0DDCA7F77BA4}"/>
            </a:ext>
          </a:extLst>
        </xdr:cNvPr>
        <xdr:cNvSpPr/>
      </xdr:nvSpPr>
      <xdr:spPr>
        <a:xfrm>
          <a:off x="9588500" y="95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24765</xdr:rowOff>
    </xdr:from>
    <xdr:to>
      <xdr:col>55</xdr:col>
      <xdr:colOff>0</xdr:colOff>
      <xdr:row>56</xdr:row>
      <xdr:rowOff>43815</xdr:rowOff>
    </xdr:to>
    <xdr:cxnSp macro="">
      <xdr:nvCxnSpPr>
        <xdr:cNvPr id="250" name="直線コネクタ 249">
          <a:extLst>
            <a:ext uri="{FF2B5EF4-FFF2-40B4-BE49-F238E27FC236}">
              <a16:creationId xmlns:a16="http://schemas.microsoft.com/office/drawing/2014/main" id="{048FDFA1-1DF5-45F5-85A4-4752527EF73F}"/>
            </a:ext>
          </a:extLst>
        </xdr:cNvPr>
        <xdr:cNvCxnSpPr/>
      </xdr:nvCxnSpPr>
      <xdr:spPr>
        <a:xfrm flipV="1">
          <a:off x="9639300" y="96259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13970</xdr:rowOff>
    </xdr:from>
    <xdr:to>
      <xdr:col>46</xdr:col>
      <xdr:colOff>38100</xdr:colOff>
      <xdr:row>56</xdr:row>
      <xdr:rowOff>115570</xdr:rowOff>
    </xdr:to>
    <xdr:sp macro="" textlink="">
      <xdr:nvSpPr>
        <xdr:cNvPr id="251" name="楕円 250">
          <a:extLst>
            <a:ext uri="{FF2B5EF4-FFF2-40B4-BE49-F238E27FC236}">
              <a16:creationId xmlns:a16="http://schemas.microsoft.com/office/drawing/2014/main" id="{9EACF27B-8DD7-4974-BF04-0C282164F411}"/>
            </a:ext>
          </a:extLst>
        </xdr:cNvPr>
        <xdr:cNvSpPr/>
      </xdr:nvSpPr>
      <xdr:spPr>
        <a:xfrm>
          <a:off x="8699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43815</xdr:rowOff>
    </xdr:from>
    <xdr:to>
      <xdr:col>50</xdr:col>
      <xdr:colOff>114300</xdr:colOff>
      <xdr:row>56</xdr:row>
      <xdr:rowOff>64770</xdr:rowOff>
    </xdr:to>
    <xdr:cxnSp macro="">
      <xdr:nvCxnSpPr>
        <xdr:cNvPr id="252" name="直線コネクタ 251">
          <a:extLst>
            <a:ext uri="{FF2B5EF4-FFF2-40B4-BE49-F238E27FC236}">
              <a16:creationId xmlns:a16="http://schemas.microsoft.com/office/drawing/2014/main" id="{B0C943D7-F72E-40F6-A35E-C69086E2C6A4}"/>
            </a:ext>
          </a:extLst>
        </xdr:cNvPr>
        <xdr:cNvCxnSpPr/>
      </xdr:nvCxnSpPr>
      <xdr:spPr>
        <a:xfrm flipV="1">
          <a:off x="8750300" y="96450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34925</xdr:rowOff>
    </xdr:from>
    <xdr:to>
      <xdr:col>41</xdr:col>
      <xdr:colOff>101600</xdr:colOff>
      <xdr:row>56</xdr:row>
      <xdr:rowOff>136525</xdr:rowOff>
    </xdr:to>
    <xdr:sp macro="" textlink="">
      <xdr:nvSpPr>
        <xdr:cNvPr id="253" name="楕円 252">
          <a:extLst>
            <a:ext uri="{FF2B5EF4-FFF2-40B4-BE49-F238E27FC236}">
              <a16:creationId xmlns:a16="http://schemas.microsoft.com/office/drawing/2014/main" id="{4BC3496F-0015-4BFD-853E-4EEB8B649783}"/>
            </a:ext>
          </a:extLst>
        </xdr:cNvPr>
        <xdr:cNvSpPr/>
      </xdr:nvSpPr>
      <xdr:spPr>
        <a:xfrm>
          <a:off x="78105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64770</xdr:rowOff>
    </xdr:from>
    <xdr:to>
      <xdr:col>45</xdr:col>
      <xdr:colOff>177800</xdr:colOff>
      <xdr:row>56</xdr:row>
      <xdr:rowOff>85725</xdr:rowOff>
    </xdr:to>
    <xdr:cxnSp macro="">
      <xdr:nvCxnSpPr>
        <xdr:cNvPr id="254" name="直線コネクタ 253">
          <a:extLst>
            <a:ext uri="{FF2B5EF4-FFF2-40B4-BE49-F238E27FC236}">
              <a16:creationId xmlns:a16="http://schemas.microsoft.com/office/drawing/2014/main" id="{39D04D1A-A662-4C45-B46E-92CDECD89F0B}"/>
            </a:ext>
          </a:extLst>
        </xdr:cNvPr>
        <xdr:cNvCxnSpPr/>
      </xdr:nvCxnSpPr>
      <xdr:spPr>
        <a:xfrm flipV="1">
          <a:off x="7861300" y="96659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54</xdr:row>
      <xdr:rowOff>162560</xdr:rowOff>
    </xdr:from>
    <xdr:to>
      <xdr:col>36</xdr:col>
      <xdr:colOff>165100</xdr:colOff>
      <xdr:row>55</xdr:row>
      <xdr:rowOff>92710</xdr:rowOff>
    </xdr:to>
    <xdr:sp macro="" textlink="">
      <xdr:nvSpPr>
        <xdr:cNvPr id="255" name="楕円 254">
          <a:extLst>
            <a:ext uri="{FF2B5EF4-FFF2-40B4-BE49-F238E27FC236}">
              <a16:creationId xmlns:a16="http://schemas.microsoft.com/office/drawing/2014/main" id="{BE965334-5D59-4D96-B0CF-FA2970C05C90}"/>
            </a:ext>
          </a:extLst>
        </xdr:cNvPr>
        <xdr:cNvSpPr/>
      </xdr:nvSpPr>
      <xdr:spPr>
        <a:xfrm>
          <a:off x="6921500" y="94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41910</xdr:rowOff>
    </xdr:from>
    <xdr:to>
      <xdr:col>41</xdr:col>
      <xdr:colOff>50800</xdr:colOff>
      <xdr:row>56</xdr:row>
      <xdr:rowOff>85725</xdr:rowOff>
    </xdr:to>
    <xdr:cxnSp macro="">
      <xdr:nvCxnSpPr>
        <xdr:cNvPr id="256" name="直線コネクタ 255">
          <a:extLst>
            <a:ext uri="{FF2B5EF4-FFF2-40B4-BE49-F238E27FC236}">
              <a16:creationId xmlns:a16="http://schemas.microsoft.com/office/drawing/2014/main" id="{DCA7B767-DADC-481B-9B9F-BB56E80CCD2A}"/>
            </a:ext>
          </a:extLst>
        </xdr:cNvPr>
        <xdr:cNvCxnSpPr/>
      </xdr:nvCxnSpPr>
      <xdr:spPr>
        <a:xfrm>
          <a:off x="6972300" y="9471660"/>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22877</xdr:rowOff>
    </xdr:from>
    <xdr:ext cx="469744" cy="259045"/>
    <xdr:sp macro="" textlink="">
      <xdr:nvSpPr>
        <xdr:cNvPr id="257" name="n_1aveValue【体育館・プール】&#10;一人当たり面積">
          <a:extLst>
            <a:ext uri="{FF2B5EF4-FFF2-40B4-BE49-F238E27FC236}">
              <a16:creationId xmlns:a16="http://schemas.microsoft.com/office/drawing/2014/main" id="{B5F666C6-6659-44E5-B0A8-1CBD02193E5E}"/>
            </a:ext>
          </a:extLst>
        </xdr:cNvPr>
        <xdr:cNvSpPr txBox="1"/>
      </xdr:nvSpPr>
      <xdr:spPr>
        <a:xfrm>
          <a:off x="9391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24782</xdr:rowOff>
    </xdr:from>
    <xdr:ext cx="469744" cy="259045"/>
    <xdr:sp macro="" textlink="">
      <xdr:nvSpPr>
        <xdr:cNvPr id="258" name="n_2aveValue【体育館・プール】&#10;一人当たり面積">
          <a:extLst>
            <a:ext uri="{FF2B5EF4-FFF2-40B4-BE49-F238E27FC236}">
              <a16:creationId xmlns:a16="http://schemas.microsoft.com/office/drawing/2014/main" id="{C391D1C1-0BCD-467F-9188-42E9A7E03AFB}"/>
            </a:ext>
          </a:extLst>
        </xdr:cNvPr>
        <xdr:cNvSpPr txBox="1"/>
      </xdr:nvSpPr>
      <xdr:spPr>
        <a:xfrm>
          <a:off x="8515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59" name="n_3aveValue【体育館・プール】&#10;一人当たり面積">
          <a:extLst>
            <a:ext uri="{FF2B5EF4-FFF2-40B4-BE49-F238E27FC236}">
              <a16:creationId xmlns:a16="http://schemas.microsoft.com/office/drawing/2014/main" id="{329D6C5A-FBDE-484E-8D38-20B20C17C734}"/>
            </a:ext>
          </a:extLst>
        </xdr:cNvPr>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112412</xdr:rowOff>
    </xdr:from>
    <xdr:ext cx="469744" cy="259045"/>
    <xdr:sp macro="" textlink="">
      <xdr:nvSpPr>
        <xdr:cNvPr id="260" name="n_4aveValue【体育館・プール】&#10;一人当たり面積">
          <a:extLst>
            <a:ext uri="{FF2B5EF4-FFF2-40B4-BE49-F238E27FC236}">
              <a16:creationId xmlns:a16="http://schemas.microsoft.com/office/drawing/2014/main" id="{F5D4ABBD-8739-46F3-A175-169F911DB753}"/>
            </a:ext>
          </a:extLst>
        </xdr:cNvPr>
        <xdr:cNvSpPr txBox="1"/>
      </xdr:nvSpPr>
      <xdr:spPr>
        <a:xfrm>
          <a:off x="6737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111142</xdr:rowOff>
    </xdr:from>
    <xdr:ext cx="469744" cy="259045"/>
    <xdr:sp macro="" textlink="">
      <xdr:nvSpPr>
        <xdr:cNvPr id="261" name="n_1mainValue【体育館・プール】&#10;一人当たり面積">
          <a:extLst>
            <a:ext uri="{FF2B5EF4-FFF2-40B4-BE49-F238E27FC236}">
              <a16:creationId xmlns:a16="http://schemas.microsoft.com/office/drawing/2014/main" id="{4D7EDC68-5778-4383-B984-60FBB322FFED}"/>
            </a:ext>
          </a:extLst>
        </xdr:cNvPr>
        <xdr:cNvSpPr txBox="1"/>
      </xdr:nvSpPr>
      <xdr:spPr>
        <a:xfrm>
          <a:off x="9391727" y="936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132097</xdr:rowOff>
    </xdr:from>
    <xdr:ext cx="469744" cy="259045"/>
    <xdr:sp macro="" textlink="">
      <xdr:nvSpPr>
        <xdr:cNvPr id="262" name="n_2mainValue【体育館・プール】&#10;一人当たり面積">
          <a:extLst>
            <a:ext uri="{FF2B5EF4-FFF2-40B4-BE49-F238E27FC236}">
              <a16:creationId xmlns:a16="http://schemas.microsoft.com/office/drawing/2014/main" id="{BF068401-F8C7-4F3C-BE13-74BB6C07F0AA}"/>
            </a:ext>
          </a:extLst>
        </xdr:cNvPr>
        <xdr:cNvSpPr txBox="1"/>
      </xdr:nvSpPr>
      <xdr:spPr>
        <a:xfrm>
          <a:off x="8515427" y="93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153052</xdr:rowOff>
    </xdr:from>
    <xdr:ext cx="469744" cy="259045"/>
    <xdr:sp macro="" textlink="">
      <xdr:nvSpPr>
        <xdr:cNvPr id="263" name="n_3mainValue【体育館・プール】&#10;一人当たり面積">
          <a:extLst>
            <a:ext uri="{FF2B5EF4-FFF2-40B4-BE49-F238E27FC236}">
              <a16:creationId xmlns:a16="http://schemas.microsoft.com/office/drawing/2014/main" id="{F4E7F6EA-E0D6-4056-8501-02525CB522DB}"/>
            </a:ext>
          </a:extLst>
        </xdr:cNvPr>
        <xdr:cNvSpPr txBox="1"/>
      </xdr:nvSpPr>
      <xdr:spPr>
        <a:xfrm>
          <a:off x="7626427" y="941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53</xdr:row>
      <xdr:rowOff>109237</xdr:rowOff>
    </xdr:from>
    <xdr:ext cx="469744" cy="259045"/>
    <xdr:sp macro="" textlink="">
      <xdr:nvSpPr>
        <xdr:cNvPr id="264" name="n_4mainValue【体育館・プール】&#10;一人当たり面積">
          <a:extLst>
            <a:ext uri="{FF2B5EF4-FFF2-40B4-BE49-F238E27FC236}">
              <a16:creationId xmlns:a16="http://schemas.microsoft.com/office/drawing/2014/main" id="{FB897D56-F77E-47A2-A959-F14B1D02B6AE}"/>
            </a:ext>
          </a:extLst>
        </xdr:cNvPr>
        <xdr:cNvSpPr txBox="1"/>
      </xdr:nvSpPr>
      <xdr:spPr>
        <a:xfrm>
          <a:off x="6737427" y="919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3E9F0B1F-3E37-4C13-8739-BDBF61BBB2B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EA42AA9E-8287-4B70-B82F-042FE9C031F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B80481F6-B2EC-4F47-B691-D30ABD069A2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7107339B-290C-4493-80E2-6582327984E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575B2508-B10E-43A9-B1C8-D2A4C4F374F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B0136E40-5EDD-45BA-8D19-AF131E1DEAC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BC67D8C9-A8C3-468F-9A82-C1DBB3B11E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39D5B1AB-01C6-4908-8594-275A4B5FAF2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23583746-8B1B-4C62-9E60-9E77A1D2FC3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F8D41802-E854-45D3-9004-68EF6DD95E3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5AFEEC42-DBEA-47A1-9A70-B3F9B7D237B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ACB4D3B9-0308-4003-A705-35F49ACB89A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DEF7E38A-31AA-4CAE-96E3-4A55D2BF7E8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B50116B8-1A80-461E-AB68-6C1E581EEC3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5899C3D-F91F-42DE-84A4-F19B4169104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D89E70D9-D689-4604-8B9E-C976EA49ED0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EC7AA605-3E07-43A8-BCCD-AC7C99BA9E0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76B80D1A-66BE-4EB1-A588-78320A37F1C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6D3D8A0E-2C23-4FFA-BA00-8C38654CF64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4FE40BA1-6A8B-41FF-BF4C-77CCA5A324B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AE72CC7B-2393-4A5E-964C-DB7E740C153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3A4C1823-4B2D-4B7C-AC5B-FEDF9F6029E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AA339F10-83C7-4DCC-ACCF-50BA9711465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AD951057-8155-4323-B4A8-587F14BD94B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a:extLst>
            <a:ext uri="{FF2B5EF4-FFF2-40B4-BE49-F238E27FC236}">
              <a16:creationId xmlns:a16="http://schemas.microsoft.com/office/drawing/2014/main" id="{DD011E6D-B9B1-4EAE-A5D0-148251C42916}"/>
            </a:ext>
          </a:extLst>
        </xdr:cNvPr>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DA150A54-319A-4B6E-AEB6-1D4E2C581318}"/>
            </a:ext>
          </a:extLst>
        </xdr:cNvPr>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a:extLst>
            <a:ext uri="{FF2B5EF4-FFF2-40B4-BE49-F238E27FC236}">
              <a16:creationId xmlns:a16="http://schemas.microsoft.com/office/drawing/2014/main" id="{E6FEAB25-7057-4BA7-BE1A-ECDE1012199B}"/>
            </a:ext>
          </a:extLst>
        </xdr:cNvPr>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BF44EB81-527B-4992-B342-9D3DD3B2A444}"/>
            </a:ext>
          </a:extLst>
        </xdr:cNvPr>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a:extLst>
            <a:ext uri="{FF2B5EF4-FFF2-40B4-BE49-F238E27FC236}">
              <a16:creationId xmlns:a16="http://schemas.microsoft.com/office/drawing/2014/main" id="{8B959FF1-8C42-45C0-9211-57D895F98E5B}"/>
            </a:ext>
          </a:extLst>
        </xdr:cNvPr>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A6709C08-FD20-4AF9-A97A-C99F4F88D8D5}"/>
            </a:ext>
          </a:extLst>
        </xdr:cNvPr>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a:extLst>
            <a:ext uri="{FF2B5EF4-FFF2-40B4-BE49-F238E27FC236}">
              <a16:creationId xmlns:a16="http://schemas.microsoft.com/office/drawing/2014/main" id="{811ADB69-A866-4944-AB29-F15BFFC6F002}"/>
            </a:ext>
          </a:extLst>
        </xdr:cNvPr>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a:extLst>
            <a:ext uri="{FF2B5EF4-FFF2-40B4-BE49-F238E27FC236}">
              <a16:creationId xmlns:a16="http://schemas.microsoft.com/office/drawing/2014/main" id="{E6F34CE7-E62E-43A6-A952-27A9F2A9986B}"/>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a:extLst>
            <a:ext uri="{FF2B5EF4-FFF2-40B4-BE49-F238E27FC236}">
              <a16:creationId xmlns:a16="http://schemas.microsoft.com/office/drawing/2014/main" id="{C27F7C58-9EF9-4B7C-B8E0-D6FC04BC32F7}"/>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a:extLst>
            <a:ext uri="{FF2B5EF4-FFF2-40B4-BE49-F238E27FC236}">
              <a16:creationId xmlns:a16="http://schemas.microsoft.com/office/drawing/2014/main" id="{5E41ECB8-929F-42AD-87DE-7C107B5117BE}"/>
            </a:ext>
          </a:extLst>
        </xdr:cNvPr>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a:extLst>
            <a:ext uri="{FF2B5EF4-FFF2-40B4-BE49-F238E27FC236}">
              <a16:creationId xmlns:a16="http://schemas.microsoft.com/office/drawing/2014/main" id="{B1A65253-6C6D-4E2B-A2AA-54C353124198}"/>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22ED1FB-153F-4BDE-9466-5DEDC2E39EE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F4110A5-73D2-42F7-A588-EA2A8F69379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9FE4911-71A4-4FC4-99DD-46DD938BF3F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F335853-E8C4-40CD-83DA-D2F6185DA1D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54B0DBF-4A07-4B4B-93B1-C8CF6F20886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135889</xdr:rowOff>
    </xdr:from>
    <xdr:to>
      <xdr:col>24</xdr:col>
      <xdr:colOff>114300</xdr:colOff>
      <xdr:row>79</xdr:row>
      <xdr:rowOff>66039</xdr:rowOff>
    </xdr:to>
    <xdr:sp macro="" textlink="">
      <xdr:nvSpPr>
        <xdr:cNvPr id="305" name="楕円 304">
          <a:extLst>
            <a:ext uri="{FF2B5EF4-FFF2-40B4-BE49-F238E27FC236}">
              <a16:creationId xmlns:a16="http://schemas.microsoft.com/office/drawing/2014/main" id="{726E2A7C-D175-4741-AB13-66394040CF82}"/>
            </a:ext>
          </a:extLst>
        </xdr:cNvPr>
        <xdr:cNvSpPr/>
      </xdr:nvSpPr>
      <xdr:spPr>
        <a:xfrm>
          <a:off x="45847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158766</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46A3605C-89EB-4315-9144-5A78A20BB54C}"/>
            </a:ext>
          </a:extLst>
        </xdr:cNvPr>
        <xdr:cNvSpPr txBox="1"/>
      </xdr:nvSpPr>
      <xdr:spPr>
        <a:xfrm>
          <a:off x="4673600"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99695</xdr:rowOff>
    </xdr:from>
    <xdr:to>
      <xdr:col>20</xdr:col>
      <xdr:colOff>38100</xdr:colOff>
      <xdr:row>79</xdr:row>
      <xdr:rowOff>29845</xdr:rowOff>
    </xdr:to>
    <xdr:sp macro="" textlink="">
      <xdr:nvSpPr>
        <xdr:cNvPr id="307" name="楕円 306">
          <a:extLst>
            <a:ext uri="{FF2B5EF4-FFF2-40B4-BE49-F238E27FC236}">
              <a16:creationId xmlns:a16="http://schemas.microsoft.com/office/drawing/2014/main" id="{093D7086-BCCC-448E-B55E-20D3DE4F4C40}"/>
            </a:ext>
          </a:extLst>
        </xdr:cNvPr>
        <xdr:cNvSpPr/>
      </xdr:nvSpPr>
      <xdr:spPr>
        <a:xfrm>
          <a:off x="3746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150495</xdr:rowOff>
    </xdr:from>
    <xdr:to>
      <xdr:col>24</xdr:col>
      <xdr:colOff>63500</xdr:colOff>
      <xdr:row>79</xdr:row>
      <xdr:rowOff>15239</xdr:rowOff>
    </xdr:to>
    <xdr:cxnSp macro="">
      <xdr:nvCxnSpPr>
        <xdr:cNvPr id="308" name="直線コネクタ 307">
          <a:extLst>
            <a:ext uri="{FF2B5EF4-FFF2-40B4-BE49-F238E27FC236}">
              <a16:creationId xmlns:a16="http://schemas.microsoft.com/office/drawing/2014/main" id="{4FC0C271-BEEE-45F3-9D57-E1394DBD4311}"/>
            </a:ext>
          </a:extLst>
        </xdr:cNvPr>
        <xdr:cNvCxnSpPr/>
      </xdr:nvCxnSpPr>
      <xdr:spPr>
        <a:xfrm>
          <a:off x="3797300" y="135235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57786</xdr:rowOff>
    </xdr:from>
    <xdr:to>
      <xdr:col>15</xdr:col>
      <xdr:colOff>101600</xdr:colOff>
      <xdr:row>78</xdr:row>
      <xdr:rowOff>159386</xdr:rowOff>
    </xdr:to>
    <xdr:sp macro="" textlink="">
      <xdr:nvSpPr>
        <xdr:cNvPr id="309" name="楕円 308">
          <a:extLst>
            <a:ext uri="{FF2B5EF4-FFF2-40B4-BE49-F238E27FC236}">
              <a16:creationId xmlns:a16="http://schemas.microsoft.com/office/drawing/2014/main" id="{E0326E63-1E73-4C61-9FBE-EFEF8C8C190E}"/>
            </a:ext>
          </a:extLst>
        </xdr:cNvPr>
        <xdr:cNvSpPr/>
      </xdr:nvSpPr>
      <xdr:spPr>
        <a:xfrm>
          <a:off x="28575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108586</xdr:rowOff>
    </xdr:from>
    <xdr:to>
      <xdr:col>19</xdr:col>
      <xdr:colOff>177800</xdr:colOff>
      <xdr:row>78</xdr:row>
      <xdr:rowOff>150495</xdr:rowOff>
    </xdr:to>
    <xdr:cxnSp macro="">
      <xdr:nvCxnSpPr>
        <xdr:cNvPr id="310" name="直線コネクタ 309">
          <a:extLst>
            <a:ext uri="{FF2B5EF4-FFF2-40B4-BE49-F238E27FC236}">
              <a16:creationId xmlns:a16="http://schemas.microsoft.com/office/drawing/2014/main" id="{EBD3FAAD-F6F3-4119-929B-935A819D6D14}"/>
            </a:ext>
          </a:extLst>
        </xdr:cNvPr>
        <xdr:cNvCxnSpPr/>
      </xdr:nvCxnSpPr>
      <xdr:spPr>
        <a:xfrm>
          <a:off x="2908300" y="134816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147320</xdr:rowOff>
    </xdr:from>
    <xdr:to>
      <xdr:col>6</xdr:col>
      <xdr:colOff>38100</xdr:colOff>
      <xdr:row>78</xdr:row>
      <xdr:rowOff>77470</xdr:rowOff>
    </xdr:to>
    <xdr:sp macro="" textlink="">
      <xdr:nvSpPr>
        <xdr:cNvPr id="311" name="楕円 310">
          <a:extLst>
            <a:ext uri="{FF2B5EF4-FFF2-40B4-BE49-F238E27FC236}">
              <a16:creationId xmlns:a16="http://schemas.microsoft.com/office/drawing/2014/main" id="{2129381E-9812-4888-883D-EFC92338F9C6}"/>
            </a:ext>
          </a:extLst>
        </xdr:cNvPr>
        <xdr:cNvSpPr/>
      </xdr:nvSpPr>
      <xdr:spPr>
        <a:xfrm>
          <a:off x="1079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3827</xdr:rowOff>
    </xdr:from>
    <xdr:ext cx="405111" cy="259045"/>
    <xdr:sp macro="" textlink="">
      <xdr:nvSpPr>
        <xdr:cNvPr id="312" name="n_1aveValue【福祉施設】&#10;有形固定資産減価償却率">
          <a:extLst>
            <a:ext uri="{FF2B5EF4-FFF2-40B4-BE49-F238E27FC236}">
              <a16:creationId xmlns:a16="http://schemas.microsoft.com/office/drawing/2014/main" id="{FC02FAC3-B63E-45F6-9426-4FA43ED52B1F}"/>
            </a:ext>
          </a:extLst>
        </xdr:cNvPr>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13" name="n_2aveValue【福祉施設】&#10;有形固定資産減価償却率">
          <a:extLst>
            <a:ext uri="{FF2B5EF4-FFF2-40B4-BE49-F238E27FC236}">
              <a16:creationId xmlns:a16="http://schemas.microsoft.com/office/drawing/2014/main" id="{4844F3DC-9DA6-4C75-A9A0-2A740F905D5B}"/>
            </a:ext>
          </a:extLst>
        </xdr:cNvPr>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4" name="n_3aveValue【福祉施設】&#10;有形固定資産減価償却率">
          <a:extLst>
            <a:ext uri="{FF2B5EF4-FFF2-40B4-BE49-F238E27FC236}">
              <a16:creationId xmlns:a16="http://schemas.microsoft.com/office/drawing/2014/main" id="{D2EDA293-570A-4C86-B8BC-95B94CD97349}"/>
            </a:ext>
          </a:extLst>
        </xdr:cNvPr>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5" name="n_4aveValue【福祉施設】&#10;有形固定資産減価償却率">
          <a:extLst>
            <a:ext uri="{FF2B5EF4-FFF2-40B4-BE49-F238E27FC236}">
              <a16:creationId xmlns:a16="http://schemas.microsoft.com/office/drawing/2014/main" id="{F36C149A-649F-4F27-8A91-15E3E29102A1}"/>
            </a:ext>
          </a:extLst>
        </xdr:cNvPr>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46372</xdr:rowOff>
    </xdr:from>
    <xdr:ext cx="405111" cy="259045"/>
    <xdr:sp macro="" textlink="">
      <xdr:nvSpPr>
        <xdr:cNvPr id="316" name="n_1mainValue【福祉施設】&#10;有形固定資産減価償却率">
          <a:extLst>
            <a:ext uri="{FF2B5EF4-FFF2-40B4-BE49-F238E27FC236}">
              <a16:creationId xmlns:a16="http://schemas.microsoft.com/office/drawing/2014/main" id="{98E755CF-9B59-4C62-BE77-3C90FC3C42F0}"/>
            </a:ext>
          </a:extLst>
        </xdr:cNvPr>
        <xdr:cNvSpPr txBox="1"/>
      </xdr:nvSpPr>
      <xdr:spPr>
        <a:xfrm>
          <a:off x="3582044" y="1324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4463</xdr:rowOff>
    </xdr:from>
    <xdr:ext cx="405111" cy="259045"/>
    <xdr:sp macro="" textlink="">
      <xdr:nvSpPr>
        <xdr:cNvPr id="317" name="n_2mainValue【福祉施設】&#10;有形固定資産減価償却率">
          <a:extLst>
            <a:ext uri="{FF2B5EF4-FFF2-40B4-BE49-F238E27FC236}">
              <a16:creationId xmlns:a16="http://schemas.microsoft.com/office/drawing/2014/main" id="{D91970FD-1D3B-4459-AC03-8B4D1E038B2E}"/>
            </a:ext>
          </a:extLst>
        </xdr:cNvPr>
        <xdr:cNvSpPr txBox="1"/>
      </xdr:nvSpPr>
      <xdr:spPr>
        <a:xfrm>
          <a:off x="2705744" y="1320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93997</xdr:rowOff>
    </xdr:from>
    <xdr:ext cx="405111" cy="259045"/>
    <xdr:sp macro="" textlink="">
      <xdr:nvSpPr>
        <xdr:cNvPr id="318" name="n_4mainValue【福祉施設】&#10;有形固定資産減価償却率">
          <a:extLst>
            <a:ext uri="{FF2B5EF4-FFF2-40B4-BE49-F238E27FC236}">
              <a16:creationId xmlns:a16="http://schemas.microsoft.com/office/drawing/2014/main" id="{D89DA365-CA4E-4727-A96A-9EB000F14BF9}"/>
            </a:ext>
          </a:extLst>
        </xdr:cNvPr>
        <xdr:cNvSpPr txBox="1"/>
      </xdr:nvSpPr>
      <xdr:spPr>
        <a:xfrm>
          <a:off x="9277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F3F8F5B9-1484-4625-BAAC-3AA1E365063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3323037D-497F-4778-9683-BC4ED29C59D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FC9E0B1B-D65F-4351-A9BB-A95557F545D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848A703D-EDF6-4758-B46C-5C6C25C5863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C50D5DA9-9B40-4330-8A15-4553517D045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E604C9E0-7534-46EC-9971-AA23FB04E3F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C9604532-8A34-493A-80DC-02E19460803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53E1D0C7-9373-4DCB-93FD-BE0AA9C47BB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78D809D3-7AF5-4904-B734-208EC8BFA36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935E07B5-2381-4D16-B9CA-51B2FEB5DE2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a:extLst>
            <a:ext uri="{FF2B5EF4-FFF2-40B4-BE49-F238E27FC236}">
              <a16:creationId xmlns:a16="http://schemas.microsoft.com/office/drawing/2014/main" id="{4AB09D51-BE70-4535-BDAF-07F7D81057B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a:extLst>
            <a:ext uri="{FF2B5EF4-FFF2-40B4-BE49-F238E27FC236}">
              <a16:creationId xmlns:a16="http://schemas.microsoft.com/office/drawing/2014/main" id="{6CE68E81-E0F8-479D-807B-81623D39939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a:extLst>
            <a:ext uri="{FF2B5EF4-FFF2-40B4-BE49-F238E27FC236}">
              <a16:creationId xmlns:a16="http://schemas.microsoft.com/office/drawing/2014/main" id="{EF007925-4CA5-4DBC-A5A2-2FD95695A8F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a:extLst>
            <a:ext uri="{FF2B5EF4-FFF2-40B4-BE49-F238E27FC236}">
              <a16:creationId xmlns:a16="http://schemas.microsoft.com/office/drawing/2014/main" id="{AF381551-ACD5-4D19-A88E-A77DF52B0DB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a:extLst>
            <a:ext uri="{FF2B5EF4-FFF2-40B4-BE49-F238E27FC236}">
              <a16:creationId xmlns:a16="http://schemas.microsoft.com/office/drawing/2014/main" id="{D3597F82-C735-4BFE-A871-B57633A1EDF3}"/>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a:extLst>
            <a:ext uri="{FF2B5EF4-FFF2-40B4-BE49-F238E27FC236}">
              <a16:creationId xmlns:a16="http://schemas.microsoft.com/office/drawing/2014/main" id="{68137D77-10C0-4DA1-9890-4D3A54F3F27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a:extLst>
            <a:ext uri="{FF2B5EF4-FFF2-40B4-BE49-F238E27FC236}">
              <a16:creationId xmlns:a16="http://schemas.microsoft.com/office/drawing/2014/main" id="{9A71F80A-293A-41CB-A928-2F53D2BE541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a:extLst>
            <a:ext uri="{FF2B5EF4-FFF2-40B4-BE49-F238E27FC236}">
              <a16:creationId xmlns:a16="http://schemas.microsoft.com/office/drawing/2014/main" id="{4F53C2E3-E59B-44EB-86ED-FA191ECF1BB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a:extLst>
            <a:ext uri="{FF2B5EF4-FFF2-40B4-BE49-F238E27FC236}">
              <a16:creationId xmlns:a16="http://schemas.microsoft.com/office/drawing/2014/main" id="{2C2FBE59-1DC8-4A5A-9CFE-36352B7A9D7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a:extLst>
            <a:ext uri="{FF2B5EF4-FFF2-40B4-BE49-F238E27FC236}">
              <a16:creationId xmlns:a16="http://schemas.microsoft.com/office/drawing/2014/main" id="{2F3B5561-608A-403D-88D2-34D9BA02B7C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a:extLst>
            <a:ext uri="{FF2B5EF4-FFF2-40B4-BE49-F238E27FC236}">
              <a16:creationId xmlns:a16="http://schemas.microsoft.com/office/drawing/2014/main" id="{ADB24467-6C05-43C2-9568-D2FA035C2B7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a:extLst>
            <a:ext uri="{FF2B5EF4-FFF2-40B4-BE49-F238E27FC236}">
              <a16:creationId xmlns:a16="http://schemas.microsoft.com/office/drawing/2014/main" id="{9DAFEE1C-899B-4A58-8292-A4BF644B1829}"/>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C1F11AE2-1658-4602-BA52-4508C6C0BAB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DCE5D42C-2F40-4F02-9B93-C1E0244C862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572F4376-8664-49DB-B29E-BE69B2796E0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4" name="直線コネクタ 343">
          <a:extLst>
            <a:ext uri="{FF2B5EF4-FFF2-40B4-BE49-F238E27FC236}">
              <a16:creationId xmlns:a16="http://schemas.microsoft.com/office/drawing/2014/main" id="{95FB2F72-6076-4CB0-8674-FED9D9B2EF38}"/>
            </a:ext>
          </a:extLst>
        </xdr:cNvPr>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5" name="【福祉施設】&#10;一人当たり面積最小値テキスト">
          <a:extLst>
            <a:ext uri="{FF2B5EF4-FFF2-40B4-BE49-F238E27FC236}">
              <a16:creationId xmlns:a16="http://schemas.microsoft.com/office/drawing/2014/main" id="{DFA34201-D3A0-494A-B0EE-31E4CDE2CC5B}"/>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46" name="直線コネクタ 345">
          <a:extLst>
            <a:ext uri="{FF2B5EF4-FFF2-40B4-BE49-F238E27FC236}">
              <a16:creationId xmlns:a16="http://schemas.microsoft.com/office/drawing/2014/main" id="{503744AC-9893-47DE-8261-97403F959EF3}"/>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47" name="【福祉施設】&#10;一人当たり面積最大値テキスト">
          <a:extLst>
            <a:ext uri="{FF2B5EF4-FFF2-40B4-BE49-F238E27FC236}">
              <a16:creationId xmlns:a16="http://schemas.microsoft.com/office/drawing/2014/main" id="{FD693DF1-B77B-414E-AD65-B85F9337AC60}"/>
            </a:ext>
          </a:extLst>
        </xdr:cNvPr>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48" name="直線コネクタ 347">
          <a:extLst>
            <a:ext uri="{FF2B5EF4-FFF2-40B4-BE49-F238E27FC236}">
              <a16:creationId xmlns:a16="http://schemas.microsoft.com/office/drawing/2014/main" id="{2833DC2D-7DAC-49E1-8F44-227A90159820}"/>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49" name="【福祉施設】&#10;一人当たり面積平均値テキスト">
          <a:extLst>
            <a:ext uri="{FF2B5EF4-FFF2-40B4-BE49-F238E27FC236}">
              <a16:creationId xmlns:a16="http://schemas.microsoft.com/office/drawing/2014/main" id="{0178B450-B8BB-4305-8843-92DA239C0330}"/>
            </a:ext>
          </a:extLst>
        </xdr:cNvPr>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0" name="フローチャート: 判断 349">
          <a:extLst>
            <a:ext uri="{FF2B5EF4-FFF2-40B4-BE49-F238E27FC236}">
              <a16:creationId xmlns:a16="http://schemas.microsoft.com/office/drawing/2014/main" id="{25F43E14-69F5-4FAB-88D5-E74F67D8CA45}"/>
            </a:ext>
          </a:extLst>
        </xdr:cNvPr>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1" name="フローチャート: 判断 350">
          <a:extLst>
            <a:ext uri="{FF2B5EF4-FFF2-40B4-BE49-F238E27FC236}">
              <a16:creationId xmlns:a16="http://schemas.microsoft.com/office/drawing/2014/main" id="{E1ECB5CA-2A0C-4762-B7E8-10703290C0C9}"/>
            </a:ext>
          </a:extLst>
        </xdr:cNvPr>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2" name="フローチャート: 判断 351">
          <a:extLst>
            <a:ext uri="{FF2B5EF4-FFF2-40B4-BE49-F238E27FC236}">
              <a16:creationId xmlns:a16="http://schemas.microsoft.com/office/drawing/2014/main" id="{28BE9643-EE4F-4C36-B5F5-BE1911B5F168}"/>
            </a:ext>
          </a:extLst>
        </xdr:cNvPr>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3" name="フローチャート: 判断 352">
          <a:extLst>
            <a:ext uri="{FF2B5EF4-FFF2-40B4-BE49-F238E27FC236}">
              <a16:creationId xmlns:a16="http://schemas.microsoft.com/office/drawing/2014/main" id="{9759D071-7859-400A-9503-FF9827B4F049}"/>
            </a:ext>
          </a:extLst>
        </xdr:cNvPr>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4" name="フローチャート: 判断 353">
          <a:extLst>
            <a:ext uri="{FF2B5EF4-FFF2-40B4-BE49-F238E27FC236}">
              <a16:creationId xmlns:a16="http://schemas.microsoft.com/office/drawing/2014/main" id="{4EB09F6E-B401-488E-A46C-02C97C30B897}"/>
            </a:ext>
          </a:extLst>
        </xdr:cNvPr>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B1F1E31-B845-49F4-98BD-73C4E7A609D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B4F2A45-C4A7-4B43-B15F-8696E8FBA0D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AEBA25E-F765-4B38-8EB8-7019082AD63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45F590D-5513-41B9-ACA2-E03F1C5409B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174A195-5144-4DFB-97CC-40CE7EB6D8E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145687</xdr:rowOff>
    </xdr:from>
    <xdr:to>
      <xdr:col>55</xdr:col>
      <xdr:colOff>50800</xdr:colOff>
      <xdr:row>78</xdr:row>
      <xdr:rowOff>75837</xdr:rowOff>
    </xdr:to>
    <xdr:sp macro="" textlink="">
      <xdr:nvSpPr>
        <xdr:cNvPr id="360" name="楕円 359">
          <a:extLst>
            <a:ext uri="{FF2B5EF4-FFF2-40B4-BE49-F238E27FC236}">
              <a16:creationId xmlns:a16="http://schemas.microsoft.com/office/drawing/2014/main" id="{F3424E61-C0C2-455D-A65F-433ADBFBFAB1}"/>
            </a:ext>
          </a:extLst>
        </xdr:cNvPr>
        <xdr:cNvSpPr/>
      </xdr:nvSpPr>
      <xdr:spPr>
        <a:xfrm>
          <a:off x="10426700" y="13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98714</xdr:rowOff>
    </xdr:from>
    <xdr:ext cx="469744" cy="259045"/>
    <xdr:sp macro="" textlink="">
      <xdr:nvSpPr>
        <xdr:cNvPr id="361" name="【福祉施設】&#10;一人当たり面積該当値テキスト">
          <a:extLst>
            <a:ext uri="{FF2B5EF4-FFF2-40B4-BE49-F238E27FC236}">
              <a16:creationId xmlns:a16="http://schemas.microsoft.com/office/drawing/2014/main" id="{200F10EE-BC56-4259-B47A-C22C121FC40F}"/>
            </a:ext>
          </a:extLst>
        </xdr:cNvPr>
        <xdr:cNvSpPr txBox="1"/>
      </xdr:nvSpPr>
      <xdr:spPr>
        <a:xfrm>
          <a:off x="10515600" y="1330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165281</xdr:rowOff>
    </xdr:from>
    <xdr:to>
      <xdr:col>50</xdr:col>
      <xdr:colOff>165100</xdr:colOff>
      <xdr:row>78</xdr:row>
      <xdr:rowOff>95431</xdr:rowOff>
    </xdr:to>
    <xdr:sp macro="" textlink="">
      <xdr:nvSpPr>
        <xdr:cNvPr id="362" name="楕円 361">
          <a:extLst>
            <a:ext uri="{FF2B5EF4-FFF2-40B4-BE49-F238E27FC236}">
              <a16:creationId xmlns:a16="http://schemas.microsoft.com/office/drawing/2014/main" id="{2058D241-0860-4C15-8E4B-E4128C731F69}"/>
            </a:ext>
          </a:extLst>
        </xdr:cNvPr>
        <xdr:cNvSpPr/>
      </xdr:nvSpPr>
      <xdr:spPr>
        <a:xfrm>
          <a:off x="9588500" y="133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25037</xdr:rowOff>
    </xdr:from>
    <xdr:to>
      <xdr:col>55</xdr:col>
      <xdr:colOff>0</xdr:colOff>
      <xdr:row>78</xdr:row>
      <xdr:rowOff>44631</xdr:rowOff>
    </xdr:to>
    <xdr:cxnSp macro="">
      <xdr:nvCxnSpPr>
        <xdr:cNvPr id="363" name="直線コネクタ 362">
          <a:extLst>
            <a:ext uri="{FF2B5EF4-FFF2-40B4-BE49-F238E27FC236}">
              <a16:creationId xmlns:a16="http://schemas.microsoft.com/office/drawing/2014/main" id="{323EB52D-0E8F-4DEF-857A-23571A3BE8F5}"/>
            </a:ext>
          </a:extLst>
        </xdr:cNvPr>
        <xdr:cNvCxnSpPr/>
      </xdr:nvCxnSpPr>
      <xdr:spPr>
        <a:xfrm flipV="1">
          <a:off x="9639300" y="133981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16692</xdr:rowOff>
    </xdr:from>
    <xdr:to>
      <xdr:col>46</xdr:col>
      <xdr:colOff>38100</xdr:colOff>
      <xdr:row>78</xdr:row>
      <xdr:rowOff>118292</xdr:rowOff>
    </xdr:to>
    <xdr:sp macro="" textlink="">
      <xdr:nvSpPr>
        <xdr:cNvPr id="364" name="楕円 363">
          <a:extLst>
            <a:ext uri="{FF2B5EF4-FFF2-40B4-BE49-F238E27FC236}">
              <a16:creationId xmlns:a16="http://schemas.microsoft.com/office/drawing/2014/main" id="{9C7544BE-12E3-46E9-9BC5-8F8D41C91637}"/>
            </a:ext>
          </a:extLst>
        </xdr:cNvPr>
        <xdr:cNvSpPr/>
      </xdr:nvSpPr>
      <xdr:spPr>
        <a:xfrm>
          <a:off x="86995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44631</xdr:rowOff>
    </xdr:from>
    <xdr:to>
      <xdr:col>50</xdr:col>
      <xdr:colOff>114300</xdr:colOff>
      <xdr:row>78</xdr:row>
      <xdr:rowOff>67492</xdr:rowOff>
    </xdr:to>
    <xdr:cxnSp macro="">
      <xdr:nvCxnSpPr>
        <xdr:cNvPr id="365" name="直線コネクタ 364">
          <a:extLst>
            <a:ext uri="{FF2B5EF4-FFF2-40B4-BE49-F238E27FC236}">
              <a16:creationId xmlns:a16="http://schemas.microsoft.com/office/drawing/2014/main" id="{15EFC334-2BD3-44E5-A405-A9C57CDE7BB4}"/>
            </a:ext>
          </a:extLst>
        </xdr:cNvPr>
        <xdr:cNvCxnSpPr/>
      </xdr:nvCxnSpPr>
      <xdr:spPr>
        <a:xfrm flipV="1">
          <a:off x="8750300" y="134177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52614</xdr:rowOff>
    </xdr:from>
    <xdr:to>
      <xdr:col>36</xdr:col>
      <xdr:colOff>165100</xdr:colOff>
      <xdr:row>78</xdr:row>
      <xdr:rowOff>154214</xdr:rowOff>
    </xdr:to>
    <xdr:sp macro="" textlink="">
      <xdr:nvSpPr>
        <xdr:cNvPr id="366" name="楕円 365">
          <a:extLst>
            <a:ext uri="{FF2B5EF4-FFF2-40B4-BE49-F238E27FC236}">
              <a16:creationId xmlns:a16="http://schemas.microsoft.com/office/drawing/2014/main" id="{AACC7F6F-AB1B-46F8-91BF-1562477779C7}"/>
            </a:ext>
          </a:extLst>
        </xdr:cNvPr>
        <xdr:cNvSpPr/>
      </xdr:nvSpPr>
      <xdr:spPr>
        <a:xfrm>
          <a:off x="6921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101254</xdr:rowOff>
    </xdr:from>
    <xdr:ext cx="469744" cy="259045"/>
    <xdr:sp macro="" textlink="">
      <xdr:nvSpPr>
        <xdr:cNvPr id="367" name="n_1aveValue【福祉施設】&#10;一人当たり面積">
          <a:extLst>
            <a:ext uri="{FF2B5EF4-FFF2-40B4-BE49-F238E27FC236}">
              <a16:creationId xmlns:a16="http://schemas.microsoft.com/office/drawing/2014/main" id="{A6E7EB37-DD6E-41FE-8DBF-E3538F0C6F76}"/>
            </a:ext>
          </a:extLst>
        </xdr:cNvPr>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68" name="n_2aveValue【福祉施設】&#10;一人当たり面積">
          <a:extLst>
            <a:ext uri="{FF2B5EF4-FFF2-40B4-BE49-F238E27FC236}">
              <a16:creationId xmlns:a16="http://schemas.microsoft.com/office/drawing/2014/main" id="{2450DC79-5890-4993-A9B8-65E7FCF73024}"/>
            </a:ext>
          </a:extLst>
        </xdr:cNvPr>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69" name="n_3aveValue【福祉施設】&#10;一人当たり面積">
          <a:extLst>
            <a:ext uri="{FF2B5EF4-FFF2-40B4-BE49-F238E27FC236}">
              <a16:creationId xmlns:a16="http://schemas.microsoft.com/office/drawing/2014/main" id="{820E84C3-15D9-4ABC-9CF1-D1C0E66BA8AC}"/>
            </a:ext>
          </a:extLst>
        </xdr:cNvPr>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120848</xdr:rowOff>
    </xdr:from>
    <xdr:ext cx="469744" cy="259045"/>
    <xdr:sp macro="" textlink="">
      <xdr:nvSpPr>
        <xdr:cNvPr id="370" name="n_4aveValue【福祉施設】&#10;一人当たり面積">
          <a:extLst>
            <a:ext uri="{FF2B5EF4-FFF2-40B4-BE49-F238E27FC236}">
              <a16:creationId xmlns:a16="http://schemas.microsoft.com/office/drawing/2014/main" id="{4DB84EE3-A7A8-47E4-BBC1-293C39105334}"/>
            </a:ext>
          </a:extLst>
        </xdr:cNvPr>
        <xdr:cNvSpPr txBox="1"/>
      </xdr:nvSpPr>
      <xdr:spPr>
        <a:xfrm>
          <a:off x="6737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111958</xdr:rowOff>
    </xdr:from>
    <xdr:ext cx="469744" cy="259045"/>
    <xdr:sp macro="" textlink="">
      <xdr:nvSpPr>
        <xdr:cNvPr id="371" name="n_1mainValue【福祉施設】&#10;一人当たり面積">
          <a:extLst>
            <a:ext uri="{FF2B5EF4-FFF2-40B4-BE49-F238E27FC236}">
              <a16:creationId xmlns:a16="http://schemas.microsoft.com/office/drawing/2014/main" id="{7B456E33-4996-445A-B11A-6F143E09C12D}"/>
            </a:ext>
          </a:extLst>
        </xdr:cNvPr>
        <xdr:cNvSpPr txBox="1"/>
      </xdr:nvSpPr>
      <xdr:spPr>
        <a:xfrm>
          <a:off x="9391727" y="1314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134819</xdr:rowOff>
    </xdr:from>
    <xdr:ext cx="469744" cy="259045"/>
    <xdr:sp macro="" textlink="">
      <xdr:nvSpPr>
        <xdr:cNvPr id="372" name="n_2mainValue【福祉施設】&#10;一人当たり面積">
          <a:extLst>
            <a:ext uri="{FF2B5EF4-FFF2-40B4-BE49-F238E27FC236}">
              <a16:creationId xmlns:a16="http://schemas.microsoft.com/office/drawing/2014/main" id="{92FFED0A-15F6-40FE-AD09-D5A48ACFB665}"/>
            </a:ext>
          </a:extLst>
        </xdr:cNvPr>
        <xdr:cNvSpPr txBox="1"/>
      </xdr:nvSpPr>
      <xdr:spPr>
        <a:xfrm>
          <a:off x="8515427" y="1316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170741</xdr:rowOff>
    </xdr:from>
    <xdr:ext cx="469744" cy="259045"/>
    <xdr:sp macro="" textlink="">
      <xdr:nvSpPr>
        <xdr:cNvPr id="373" name="n_4mainValue【福祉施設】&#10;一人当たり面積">
          <a:extLst>
            <a:ext uri="{FF2B5EF4-FFF2-40B4-BE49-F238E27FC236}">
              <a16:creationId xmlns:a16="http://schemas.microsoft.com/office/drawing/2014/main" id="{A999DA91-2417-4C91-9D2F-EA0E37AC1EE1}"/>
            </a:ext>
          </a:extLst>
        </xdr:cNvPr>
        <xdr:cNvSpPr txBox="1"/>
      </xdr:nvSpPr>
      <xdr:spPr>
        <a:xfrm>
          <a:off x="6737427" y="1320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D03BFBB2-17A4-4245-B5F2-FEA2057BB49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1141F571-4B32-403E-9DA9-90FACCCF001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76906592-2E43-460E-B9AB-187EB288360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9E63CE19-FA98-4366-B12E-BED108A2B50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120A99AF-6D9F-4739-9636-DE268DBB4B7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20E50A0A-DF9D-4C65-9FB6-2CE4F0817DA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B4CC5F7D-1C92-45A8-80F1-D67D4362427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8D32C255-1FAB-45A7-B86B-CE88782F5CE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143B06AF-FEED-40F4-AF17-C956DD08851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DAF3C740-572A-4DA0-B80E-80FBC47474C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5F3F2D03-8C6D-4138-88F4-A2FB0EA90E2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A7F005C1-B6B1-4F53-B850-4FA3AF2AE98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BB341061-C065-4EA1-83E6-7F902F7D532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EFE39059-816B-49F1-AEC2-19904EB806E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940E62FF-36C6-46C6-88E2-9C122A2C381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6F6AE47E-AA54-4962-85BD-1BD8044B809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22D7C545-6301-42B6-961B-E947447D5C5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CFF695E0-18DD-42AF-A7A9-2B6E5A1718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9D19B67B-53EE-4D71-A6F7-9BAB281CDB5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F052AA59-515B-49AC-926D-D995AF088E5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7D1DBE1D-7149-4568-B8A0-B544E08C699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BE8CA295-C578-4BBF-A9FE-E50A629A01B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A3669D02-3AE9-4075-A324-3C7D441A979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71A3A90B-A6A2-4E4E-AAD3-99BD18047B0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2B51FDF9-6406-4471-9AC0-0979F3034D1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99" name="直線コネクタ 398">
          <a:extLst>
            <a:ext uri="{FF2B5EF4-FFF2-40B4-BE49-F238E27FC236}">
              <a16:creationId xmlns:a16="http://schemas.microsoft.com/office/drawing/2014/main" id="{5C8D47BF-56F5-4FE1-B46E-0B922837EA86}"/>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0" name="【市民会館】&#10;有形固定資産減価償却率最小値テキスト">
          <a:extLst>
            <a:ext uri="{FF2B5EF4-FFF2-40B4-BE49-F238E27FC236}">
              <a16:creationId xmlns:a16="http://schemas.microsoft.com/office/drawing/2014/main" id="{81A527FA-6C50-4AB9-8076-CF07B0C185CA}"/>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1" name="直線コネクタ 400">
          <a:extLst>
            <a:ext uri="{FF2B5EF4-FFF2-40B4-BE49-F238E27FC236}">
              <a16:creationId xmlns:a16="http://schemas.microsoft.com/office/drawing/2014/main" id="{C5384758-D994-4F47-A567-2F036BF1FB69}"/>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02" name="【市民会館】&#10;有形固定資産減価償却率最大値テキスト">
          <a:extLst>
            <a:ext uri="{FF2B5EF4-FFF2-40B4-BE49-F238E27FC236}">
              <a16:creationId xmlns:a16="http://schemas.microsoft.com/office/drawing/2014/main" id="{9CC1D5B9-FE0C-4102-BC8A-C1ED40B9D6D6}"/>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03" name="直線コネクタ 402">
          <a:extLst>
            <a:ext uri="{FF2B5EF4-FFF2-40B4-BE49-F238E27FC236}">
              <a16:creationId xmlns:a16="http://schemas.microsoft.com/office/drawing/2014/main" id="{F993B142-5646-4EF5-96E8-8B2B706CBD94}"/>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BFA8FC6C-8B65-49CE-ACBE-786AD50FBB7F}"/>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05" name="フローチャート: 判断 404">
          <a:extLst>
            <a:ext uri="{FF2B5EF4-FFF2-40B4-BE49-F238E27FC236}">
              <a16:creationId xmlns:a16="http://schemas.microsoft.com/office/drawing/2014/main" id="{1B10568B-BFFC-451B-BB3C-71E3DA68760C}"/>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06" name="フローチャート: 判断 405">
          <a:extLst>
            <a:ext uri="{FF2B5EF4-FFF2-40B4-BE49-F238E27FC236}">
              <a16:creationId xmlns:a16="http://schemas.microsoft.com/office/drawing/2014/main" id="{6F6B4FDB-B262-44EC-AED4-4A0887375B08}"/>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07" name="フローチャート: 判断 406">
          <a:extLst>
            <a:ext uri="{FF2B5EF4-FFF2-40B4-BE49-F238E27FC236}">
              <a16:creationId xmlns:a16="http://schemas.microsoft.com/office/drawing/2014/main" id="{9447A95D-35B9-4F87-8747-4F0A224B52A4}"/>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08" name="フローチャート: 判断 407">
          <a:extLst>
            <a:ext uri="{FF2B5EF4-FFF2-40B4-BE49-F238E27FC236}">
              <a16:creationId xmlns:a16="http://schemas.microsoft.com/office/drawing/2014/main" id="{24CDBA08-6BA9-443B-A0C4-AFC0C24C1340}"/>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09" name="フローチャート: 判断 408">
          <a:extLst>
            <a:ext uri="{FF2B5EF4-FFF2-40B4-BE49-F238E27FC236}">
              <a16:creationId xmlns:a16="http://schemas.microsoft.com/office/drawing/2014/main" id="{8CEC52CD-EB3A-4664-9B81-2314D2B04DE4}"/>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6350F8AC-7B8C-4C77-86CC-75852C4D402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C73E9466-4EC2-4E1D-8F34-32D6D20BB27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C921C659-D30B-499E-9925-B1495300938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13BA2A24-05F8-4CE8-B9A6-6F56A063347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626CC57C-9A5D-49B5-B80A-3D80A0D99B3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415" name="楕円 414">
          <a:extLst>
            <a:ext uri="{FF2B5EF4-FFF2-40B4-BE49-F238E27FC236}">
              <a16:creationId xmlns:a16="http://schemas.microsoft.com/office/drawing/2014/main" id="{81BB460A-192E-4583-B384-E589C99A6768}"/>
            </a:ext>
          </a:extLst>
        </xdr:cNvPr>
        <xdr:cNvSpPr/>
      </xdr:nvSpPr>
      <xdr:spPr>
        <a:xfrm>
          <a:off x="4584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118127</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A5A23469-1F77-422C-A778-5BAA8EAA3487}"/>
            </a:ext>
          </a:extLst>
        </xdr:cNvPr>
        <xdr:cNvSpPr txBox="1"/>
      </xdr:nvSpPr>
      <xdr:spPr>
        <a:xfrm>
          <a:off x="46736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111942</xdr:rowOff>
    </xdr:from>
    <xdr:to>
      <xdr:col>20</xdr:col>
      <xdr:colOff>38100</xdr:colOff>
      <xdr:row>105</xdr:row>
      <xdr:rowOff>42092</xdr:rowOff>
    </xdr:to>
    <xdr:sp macro="" textlink="">
      <xdr:nvSpPr>
        <xdr:cNvPr id="417" name="楕円 416">
          <a:extLst>
            <a:ext uri="{FF2B5EF4-FFF2-40B4-BE49-F238E27FC236}">
              <a16:creationId xmlns:a16="http://schemas.microsoft.com/office/drawing/2014/main" id="{AAFAB1C5-D6BF-47EF-9A45-CE1EA154B78A}"/>
            </a:ext>
          </a:extLst>
        </xdr:cNvPr>
        <xdr:cNvSpPr/>
      </xdr:nvSpPr>
      <xdr:spPr>
        <a:xfrm>
          <a:off x="3746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162742</xdr:rowOff>
    </xdr:from>
    <xdr:to>
      <xdr:col>24</xdr:col>
      <xdr:colOff>63500</xdr:colOff>
      <xdr:row>105</xdr:row>
      <xdr:rowOff>19050</xdr:rowOff>
    </xdr:to>
    <xdr:cxnSp macro="">
      <xdr:nvCxnSpPr>
        <xdr:cNvPr id="418" name="直線コネクタ 417">
          <a:extLst>
            <a:ext uri="{FF2B5EF4-FFF2-40B4-BE49-F238E27FC236}">
              <a16:creationId xmlns:a16="http://schemas.microsoft.com/office/drawing/2014/main" id="{233906D1-425C-460D-A00C-74161B1DEF5D}"/>
            </a:ext>
          </a:extLst>
        </xdr:cNvPr>
        <xdr:cNvCxnSpPr/>
      </xdr:nvCxnSpPr>
      <xdr:spPr>
        <a:xfrm>
          <a:off x="3797300" y="1799354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82550</xdr:rowOff>
    </xdr:from>
    <xdr:to>
      <xdr:col>15</xdr:col>
      <xdr:colOff>101600</xdr:colOff>
      <xdr:row>105</xdr:row>
      <xdr:rowOff>12700</xdr:rowOff>
    </xdr:to>
    <xdr:sp macro="" textlink="">
      <xdr:nvSpPr>
        <xdr:cNvPr id="419" name="楕円 418">
          <a:extLst>
            <a:ext uri="{FF2B5EF4-FFF2-40B4-BE49-F238E27FC236}">
              <a16:creationId xmlns:a16="http://schemas.microsoft.com/office/drawing/2014/main" id="{C61415A5-5EE7-4E46-ACC5-29C22D0680F7}"/>
            </a:ext>
          </a:extLst>
        </xdr:cNvPr>
        <xdr:cNvSpPr/>
      </xdr:nvSpPr>
      <xdr:spPr>
        <a:xfrm>
          <a:off x="2857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133350</xdr:rowOff>
    </xdr:from>
    <xdr:to>
      <xdr:col>19</xdr:col>
      <xdr:colOff>177800</xdr:colOff>
      <xdr:row>104</xdr:row>
      <xdr:rowOff>162742</xdr:rowOff>
    </xdr:to>
    <xdr:cxnSp macro="">
      <xdr:nvCxnSpPr>
        <xdr:cNvPr id="420" name="直線コネクタ 419">
          <a:extLst>
            <a:ext uri="{FF2B5EF4-FFF2-40B4-BE49-F238E27FC236}">
              <a16:creationId xmlns:a16="http://schemas.microsoft.com/office/drawing/2014/main" id="{1C2E2D54-F312-449F-A0D8-8CC8492719FE}"/>
            </a:ext>
          </a:extLst>
        </xdr:cNvPr>
        <xdr:cNvCxnSpPr/>
      </xdr:nvCxnSpPr>
      <xdr:spPr>
        <a:xfrm>
          <a:off x="2908300" y="1796415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21" name="楕円 420">
          <a:extLst>
            <a:ext uri="{FF2B5EF4-FFF2-40B4-BE49-F238E27FC236}">
              <a16:creationId xmlns:a16="http://schemas.microsoft.com/office/drawing/2014/main" id="{48A0BE44-6AFE-43A5-8AAF-FEBEFCCC8CFC}"/>
            </a:ext>
          </a:extLst>
        </xdr:cNvPr>
        <xdr:cNvSpPr/>
      </xdr:nvSpPr>
      <xdr:spPr>
        <a:xfrm>
          <a:off x="1968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107224</xdr:rowOff>
    </xdr:from>
    <xdr:to>
      <xdr:col>15</xdr:col>
      <xdr:colOff>50800</xdr:colOff>
      <xdr:row>104</xdr:row>
      <xdr:rowOff>133350</xdr:rowOff>
    </xdr:to>
    <xdr:cxnSp macro="">
      <xdr:nvCxnSpPr>
        <xdr:cNvPr id="422" name="直線コネクタ 421">
          <a:extLst>
            <a:ext uri="{FF2B5EF4-FFF2-40B4-BE49-F238E27FC236}">
              <a16:creationId xmlns:a16="http://schemas.microsoft.com/office/drawing/2014/main" id="{CB4DCEC8-CB8D-46B0-93A9-5CA1E0E293D0}"/>
            </a:ext>
          </a:extLst>
        </xdr:cNvPr>
        <xdr:cNvCxnSpPr/>
      </xdr:nvCxnSpPr>
      <xdr:spPr>
        <a:xfrm>
          <a:off x="2019300" y="179380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74386</xdr:rowOff>
    </xdr:from>
    <xdr:to>
      <xdr:col>6</xdr:col>
      <xdr:colOff>38100</xdr:colOff>
      <xdr:row>105</xdr:row>
      <xdr:rowOff>4536</xdr:rowOff>
    </xdr:to>
    <xdr:sp macro="" textlink="">
      <xdr:nvSpPr>
        <xdr:cNvPr id="423" name="楕円 422">
          <a:extLst>
            <a:ext uri="{FF2B5EF4-FFF2-40B4-BE49-F238E27FC236}">
              <a16:creationId xmlns:a16="http://schemas.microsoft.com/office/drawing/2014/main" id="{337C3F25-D24C-4C01-9E73-55641D72BA5D}"/>
            </a:ext>
          </a:extLst>
        </xdr:cNvPr>
        <xdr:cNvSpPr/>
      </xdr:nvSpPr>
      <xdr:spPr>
        <a:xfrm>
          <a:off x="1079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107224</xdr:rowOff>
    </xdr:from>
    <xdr:to>
      <xdr:col>10</xdr:col>
      <xdr:colOff>114300</xdr:colOff>
      <xdr:row>104</xdr:row>
      <xdr:rowOff>125186</xdr:rowOff>
    </xdr:to>
    <xdr:cxnSp macro="">
      <xdr:nvCxnSpPr>
        <xdr:cNvPr id="424" name="直線コネクタ 423">
          <a:extLst>
            <a:ext uri="{FF2B5EF4-FFF2-40B4-BE49-F238E27FC236}">
              <a16:creationId xmlns:a16="http://schemas.microsoft.com/office/drawing/2014/main" id="{EEE99F8B-96DE-44EC-8885-F2791AD1B9CC}"/>
            </a:ext>
          </a:extLst>
        </xdr:cNvPr>
        <xdr:cNvCxnSpPr/>
      </xdr:nvCxnSpPr>
      <xdr:spPr>
        <a:xfrm flipV="1">
          <a:off x="1130300" y="1793802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25" name="n_1aveValue【市民会館】&#10;有形固定資産減価償却率">
          <a:extLst>
            <a:ext uri="{FF2B5EF4-FFF2-40B4-BE49-F238E27FC236}">
              <a16:creationId xmlns:a16="http://schemas.microsoft.com/office/drawing/2014/main" id="{29EFEE7C-0C3F-431D-9F70-6D941C42B4FB}"/>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26" name="n_2aveValue【市民会館】&#10;有形固定資産減価償却率">
          <a:extLst>
            <a:ext uri="{FF2B5EF4-FFF2-40B4-BE49-F238E27FC236}">
              <a16:creationId xmlns:a16="http://schemas.microsoft.com/office/drawing/2014/main" id="{9FE626A4-496E-42FC-A98A-D9D8098C1F57}"/>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27" name="n_3aveValue【市民会館】&#10;有形固定資産減価償却率">
          <a:extLst>
            <a:ext uri="{FF2B5EF4-FFF2-40B4-BE49-F238E27FC236}">
              <a16:creationId xmlns:a16="http://schemas.microsoft.com/office/drawing/2014/main" id="{FA946143-7783-422E-AF7C-28382B92D9C3}"/>
            </a:ext>
          </a:extLst>
        </xdr:cNvPr>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28" name="n_4aveValue【市民会館】&#10;有形固定資産減価償却率">
          <a:extLst>
            <a:ext uri="{FF2B5EF4-FFF2-40B4-BE49-F238E27FC236}">
              <a16:creationId xmlns:a16="http://schemas.microsoft.com/office/drawing/2014/main" id="{BBD17EFB-C516-4B32-A7B7-ADFE0F813DF5}"/>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33219</xdr:rowOff>
    </xdr:from>
    <xdr:ext cx="405111" cy="259045"/>
    <xdr:sp macro="" textlink="">
      <xdr:nvSpPr>
        <xdr:cNvPr id="429" name="n_1mainValue【市民会館】&#10;有形固定資産減価償却率">
          <a:extLst>
            <a:ext uri="{FF2B5EF4-FFF2-40B4-BE49-F238E27FC236}">
              <a16:creationId xmlns:a16="http://schemas.microsoft.com/office/drawing/2014/main" id="{A2A14D58-73F9-4DC1-899A-FFAB1B2E61E2}"/>
            </a:ext>
          </a:extLst>
        </xdr:cNvPr>
        <xdr:cNvSpPr txBox="1"/>
      </xdr:nvSpPr>
      <xdr:spPr>
        <a:xfrm>
          <a:off x="3582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3827</xdr:rowOff>
    </xdr:from>
    <xdr:ext cx="405111" cy="259045"/>
    <xdr:sp macro="" textlink="">
      <xdr:nvSpPr>
        <xdr:cNvPr id="430" name="n_2mainValue【市民会館】&#10;有形固定資産減価償却率">
          <a:extLst>
            <a:ext uri="{FF2B5EF4-FFF2-40B4-BE49-F238E27FC236}">
              <a16:creationId xmlns:a16="http://schemas.microsoft.com/office/drawing/2014/main" id="{FE87C438-F578-477D-97FC-98944C7A484E}"/>
            </a:ext>
          </a:extLst>
        </xdr:cNvPr>
        <xdr:cNvSpPr txBox="1"/>
      </xdr:nvSpPr>
      <xdr:spPr>
        <a:xfrm>
          <a:off x="2705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431" name="n_3mainValue【市民会館】&#10;有形固定資産減価償却率">
          <a:extLst>
            <a:ext uri="{FF2B5EF4-FFF2-40B4-BE49-F238E27FC236}">
              <a16:creationId xmlns:a16="http://schemas.microsoft.com/office/drawing/2014/main" id="{9631D9E2-42E6-41A1-95ED-B01961FCDF8F}"/>
            </a:ext>
          </a:extLst>
        </xdr:cNvPr>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167113</xdr:rowOff>
    </xdr:from>
    <xdr:ext cx="405111" cy="259045"/>
    <xdr:sp macro="" textlink="">
      <xdr:nvSpPr>
        <xdr:cNvPr id="432" name="n_4mainValue【市民会館】&#10;有形固定資産減価償却率">
          <a:extLst>
            <a:ext uri="{FF2B5EF4-FFF2-40B4-BE49-F238E27FC236}">
              <a16:creationId xmlns:a16="http://schemas.microsoft.com/office/drawing/2014/main" id="{62FBFF5A-CAB0-4E7E-AD1D-99C7DB076ABE}"/>
            </a:ext>
          </a:extLst>
        </xdr:cNvPr>
        <xdr:cNvSpPr txBox="1"/>
      </xdr:nvSpPr>
      <xdr:spPr>
        <a:xfrm>
          <a:off x="927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D26729BF-E476-4C1A-917A-F16FEFACE77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A2CFE49D-580B-4119-9C05-ABE2D2ECD45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234A61B-F0F5-46E7-A841-1F3EB7BFD80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BBDE3D0A-98E4-46C7-AD2D-C5F1E199C8B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18845D90-53F0-4824-9070-4BDD87E3F42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C2FA047B-B900-430A-AE06-39E1707C509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DE6AFD07-84BB-4704-9472-F9FBD9F046A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F13945DC-6E48-4A99-939B-2919AF1E054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6E0B91B2-C3B6-4048-BEA6-E26B274D2D1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C3ABF371-78A1-44FD-9BAC-0315AEF8373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a:extLst>
            <a:ext uri="{FF2B5EF4-FFF2-40B4-BE49-F238E27FC236}">
              <a16:creationId xmlns:a16="http://schemas.microsoft.com/office/drawing/2014/main" id="{3D1C8D6B-6C77-4D1A-B3CE-C8D7B1E53273}"/>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4" name="テキスト ボックス 443">
          <a:extLst>
            <a:ext uri="{FF2B5EF4-FFF2-40B4-BE49-F238E27FC236}">
              <a16:creationId xmlns:a16="http://schemas.microsoft.com/office/drawing/2014/main" id="{AD310523-3F1E-4AE5-B9A2-E52F4559AFBC}"/>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a:extLst>
            <a:ext uri="{FF2B5EF4-FFF2-40B4-BE49-F238E27FC236}">
              <a16:creationId xmlns:a16="http://schemas.microsoft.com/office/drawing/2014/main" id="{E15D09C2-8E2C-420D-9AF2-030EAD766DFB}"/>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6" name="テキスト ボックス 445">
          <a:extLst>
            <a:ext uri="{FF2B5EF4-FFF2-40B4-BE49-F238E27FC236}">
              <a16:creationId xmlns:a16="http://schemas.microsoft.com/office/drawing/2014/main" id="{19F82EBA-60A9-4793-99D6-E346E560D86F}"/>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a:extLst>
            <a:ext uri="{FF2B5EF4-FFF2-40B4-BE49-F238E27FC236}">
              <a16:creationId xmlns:a16="http://schemas.microsoft.com/office/drawing/2014/main" id="{BAFCFC5F-41F4-422B-8FC0-482B9214D1CB}"/>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8" name="テキスト ボックス 447">
          <a:extLst>
            <a:ext uri="{FF2B5EF4-FFF2-40B4-BE49-F238E27FC236}">
              <a16:creationId xmlns:a16="http://schemas.microsoft.com/office/drawing/2014/main" id="{C3730282-653E-465F-9BEE-51C7CA3B726B}"/>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a:extLst>
            <a:ext uri="{FF2B5EF4-FFF2-40B4-BE49-F238E27FC236}">
              <a16:creationId xmlns:a16="http://schemas.microsoft.com/office/drawing/2014/main" id="{7641017C-E692-42CC-A654-EC66621AEEF7}"/>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0" name="テキスト ボックス 449">
          <a:extLst>
            <a:ext uri="{FF2B5EF4-FFF2-40B4-BE49-F238E27FC236}">
              <a16:creationId xmlns:a16="http://schemas.microsoft.com/office/drawing/2014/main" id="{8F73AA0A-F9E1-4A12-B3DF-0FEAF395240B}"/>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a:extLst>
            <a:ext uri="{FF2B5EF4-FFF2-40B4-BE49-F238E27FC236}">
              <a16:creationId xmlns:a16="http://schemas.microsoft.com/office/drawing/2014/main" id="{00ECF292-4CCC-4839-B479-9D00572C4E4D}"/>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2" name="テキスト ボックス 451">
          <a:extLst>
            <a:ext uri="{FF2B5EF4-FFF2-40B4-BE49-F238E27FC236}">
              <a16:creationId xmlns:a16="http://schemas.microsoft.com/office/drawing/2014/main" id="{C1847083-2A70-4747-951A-B384EFAD4794}"/>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a:extLst>
            <a:ext uri="{FF2B5EF4-FFF2-40B4-BE49-F238E27FC236}">
              <a16:creationId xmlns:a16="http://schemas.microsoft.com/office/drawing/2014/main" id="{789E19F8-B7CF-4985-A25B-13BEBF84583D}"/>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4" name="テキスト ボックス 453">
          <a:extLst>
            <a:ext uri="{FF2B5EF4-FFF2-40B4-BE49-F238E27FC236}">
              <a16:creationId xmlns:a16="http://schemas.microsoft.com/office/drawing/2014/main" id="{EB8E4B7A-904F-49C5-B478-3CB6E1C3690A}"/>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3642000E-EC13-4D92-B622-46E297870DE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7CDC2A6C-EA9C-4734-8A70-275A597ED52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F2A6312A-8E0D-400E-B4A8-E692261340C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58" name="直線コネクタ 457">
          <a:extLst>
            <a:ext uri="{FF2B5EF4-FFF2-40B4-BE49-F238E27FC236}">
              <a16:creationId xmlns:a16="http://schemas.microsoft.com/office/drawing/2014/main" id="{B3E78BFE-7FE3-425F-8C3A-F07066610EE8}"/>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9" name="【市民会館】&#10;一人当たり面積最小値テキスト">
          <a:extLst>
            <a:ext uri="{FF2B5EF4-FFF2-40B4-BE49-F238E27FC236}">
              <a16:creationId xmlns:a16="http://schemas.microsoft.com/office/drawing/2014/main" id="{7C1F80A4-7F3C-4C0E-B573-91DB0CBD89DE}"/>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0" name="直線コネクタ 459">
          <a:extLst>
            <a:ext uri="{FF2B5EF4-FFF2-40B4-BE49-F238E27FC236}">
              <a16:creationId xmlns:a16="http://schemas.microsoft.com/office/drawing/2014/main" id="{BC50A328-0488-4843-BDD6-49E3E9D1F539}"/>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1" name="【市民会館】&#10;一人当たり面積最大値テキスト">
          <a:extLst>
            <a:ext uri="{FF2B5EF4-FFF2-40B4-BE49-F238E27FC236}">
              <a16:creationId xmlns:a16="http://schemas.microsoft.com/office/drawing/2014/main" id="{28FCFC50-8185-4CA6-BFCD-1F5D48D792F5}"/>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62" name="直線コネクタ 461">
          <a:extLst>
            <a:ext uri="{FF2B5EF4-FFF2-40B4-BE49-F238E27FC236}">
              <a16:creationId xmlns:a16="http://schemas.microsoft.com/office/drawing/2014/main" id="{88E55638-F93E-4277-A868-C93EE46B7767}"/>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63" name="【市民会館】&#10;一人当たり面積平均値テキスト">
          <a:extLst>
            <a:ext uri="{FF2B5EF4-FFF2-40B4-BE49-F238E27FC236}">
              <a16:creationId xmlns:a16="http://schemas.microsoft.com/office/drawing/2014/main" id="{9E0FE81B-EF33-4E61-AE12-47D9E77F1623}"/>
            </a:ext>
          </a:extLst>
        </xdr:cNvPr>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64" name="フローチャート: 判断 463">
          <a:extLst>
            <a:ext uri="{FF2B5EF4-FFF2-40B4-BE49-F238E27FC236}">
              <a16:creationId xmlns:a16="http://schemas.microsoft.com/office/drawing/2014/main" id="{E571FE3C-3106-4F0C-ADA9-D977208D37CC}"/>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65" name="フローチャート: 判断 464">
          <a:extLst>
            <a:ext uri="{FF2B5EF4-FFF2-40B4-BE49-F238E27FC236}">
              <a16:creationId xmlns:a16="http://schemas.microsoft.com/office/drawing/2014/main" id="{CF6FDE5C-EE81-410D-B4EA-3ACAC44782FC}"/>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66" name="フローチャート: 判断 465">
          <a:extLst>
            <a:ext uri="{FF2B5EF4-FFF2-40B4-BE49-F238E27FC236}">
              <a16:creationId xmlns:a16="http://schemas.microsoft.com/office/drawing/2014/main" id="{F3ADDC84-9A60-4741-8EE5-5F17744AA6E5}"/>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67" name="フローチャート: 判断 466">
          <a:extLst>
            <a:ext uri="{FF2B5EF4-FFF2-40B4-BE49-F238E27FC236}">
              <a16:creationId xmlns:a16="http://schemas.microsoft.com/office/drawing/2014/main" id="{8233291E-2A4F-43A5-B7DA-A083ADD4E5C0}"/>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68" name="フローチャート: 判断 467">
          <a:extLst>
            <a:ext uri="{FF2B5EF4-FFF2-40B4-BE49-F238E27FC236}">
              <a16:creationId xmlns:a16="http://schemas.microsoft.com/office/drawing/2014/main" id="{B6824BC4-9441-448E-83C2-4A41D59378F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B15EBBC3-D2EF-47AC-9816-E396824D573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12D0178C-55CF-4F22-ADA3-44946BCA0AC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D8751AEE-E930-4346-B40B-24F99B2BCB4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D346950-89D8-4D95-AC7C-30AF7956D23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D218626-6422-47C8-BF56-FB6846C6053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66221</xdr:rowOff>
    </xdr:from>
    <xdr:to>
      <xdr:col>55</xdr:col>
      <xdr:colOff>50800</xdr:colOff>
      <xdr:row>103</xdr:row>
      <xdr:rowOff>167821</xdr:rowOff>
    </xdr:to>
    <xdr:sp macro="" textlink="">
      <xdr:nvSpPr>
        <xdr:cNvPr id="474" name="楕円 473">
          <a:extLst>
            <a:ext uri="{FF2B5EF4-FFF2-40B4-BE49-F238E27FC236}">
              <a16:creationId xmlns:a16="http://schemas.microsoft.com/office/drawing/2014/main" id="{C25A368E-7149-4EE4-97E7-A95D2E03DD49}"/>
            </a:ext>
          </a:extLst>
        </xdr:cNvPr>
        <xdr:cNvSpPr/>
      </xdr:nvSpPr>
      <xdr:spPr>
        <a:xfrm>
          <a:off x="104267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89098</xdr:rowOff>
    </xdr:from>
    <xdr:ext cx="469744" cy="259045"/>
    <xdr:sp macro="" textlink="">
      <xdr:nvSpPr>
        <xdr:cNvPr id="475" name="【市民会館】&#10;一人当たり面積該当値テキスト">
          <a:extLst>
            <a:ext uri="{FF2B5EF4-FFF2-40B4-BE49-F238E27FC236}">
              <a16:creationId xmlns:a16="http://schemas.microsoft.com/office/drawing/2014/main" id="{CA6B7864-C50C-43A5-8E5C-78DD521D30D9}"/>
            </a:ext>
          </a:extLst>
        </xdr:cNvPr>
        <xdr:cNvSpPr txBox="1"/>
      </xdr:nvSpPr>
      <xdr:spPr>
        <a:xfrm>
          <a:off x="10515600" y="1757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79284</xdr:rowOff>
    </xdr:from>
    <xdr:to>
      <xdr:col>50</xdr:col>
      <xdr:colOff>165100</xdr:colOff>
      <xdr:row>104</xdr:row>
      <xdr:rowOff>9434</xdr:rowOff>
    </xdr:to>
    <xdr:sp macro="" textlink="">
      <xdr:nvSpPr>
        <xdr:cNvPr id="476" name="楕円 475">
          <a:extLst>
            <a:ext uri="{FF2B5EF4-FFF2-40B4-BE49-F238E27FC236}">
              <a16:creationId xmlns:a16="http://schemas.microsoft.com/office/drawing/2014/main" id="{3DEE9178-AEC2-41EE-A6EB-0BB975C21440}"/>
            </a:ext>
          </a:extLst>
        </xdr:cNvPr>
        <xdr:cNvSpPr/>
      </xdr:nvSpPr>
      <xdr:spPr>
        <a:xfrm>
          <a:off x="9588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117021</xdr:rowOff>
    </xdr:from>
    <xdr:to>
      <xdr:col>55</xdr:col>
      <xdr:colOff>0</xdr:colOff>
      <xdr:row>103</xdr:row>
      <xdr:rowOff>130084</xdr:rowOff>
    </xdr:to>
    <xdr:cxnSp macro="">
      <xdr:nvCxnSpPr>
        <xdr:cNvPr id="477" name="直線コネクタ 476">
          <a:extLst>
            <a:ext uri="{FF2B5EF4-FFF2-40B4-BE49-F238E27FC236}">
              <a16:creationId xmlns:a16="http://schemas.microsoft.com/office/drawing/2014/main" id="{116E064F-9503-4FC1-BE3F-BB03AD581E83}"/>
            </a:ext>
          </a:extLst>
        </xdr:cNvPr>
        <xdr:cNvCxnSpPr/>
      </xdr:nvCxnSpPr>
      <xdr:spPr>
        <a:xfrm flipV="1">
          <a:off x="9639300" y="1777637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92348</xdr:rowOff>
    </xdr:from>
    <xdr:to>
      <xdr:col>46</xdr:col>
      <xdr:colOff>38100</xdr:colOff>
      <xdr:row>104</xdr:row>
      <xdr:rowOff>22498</xdr:rowOff>
    </xdr:to>
    <xdr:sp macro="" textlink="">
      <xdr:nvSpPr>
        <xdr:cNvPr id="478" name="楕円 477">
          <a:extLst>
            <a:ext uri="{FF2B5EF4-FFF2-40B4-BE49-F238E27FC236}">
              <a16:creationId xmlns:a16="http://schemas.microsoft.com/office/drawing/2014/main" id="{99ABC638-54A9-4376-A45B-1ED6A3365431}"/>
            </a:ext>
          </a:extLst>
        </xdr:cNvPr>
        <xdr:cNvSpPr/>
      </xdr:nvSpPr>
      <xdr:spPr>
        <a:xfrm>
          <a:off x="8699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130084</xdr:rowOff>
    </xdr:from>
    <xdr:to>
      <xdr:col>50</xdr:col>
      <xdr:colOff>114300</xdr:colOff>
      <xdr:row>103</xdr:row>
      <xdr:rowOff>143148</xdr:rowOff>
    </xdr:to>
    <xdr:cxnSp macro="">
      <xdr:nvCxnSpPr>
        <xdr:cNvPr id="479" name="直線コネクタ 478">
          <a:extLst>
            <a:ext uri="{FF2B5EF4-FFF2-40B4-BE49-F238E27FC236}">
              <a16:creationId xmlns:a16="http://schemas.microsoft.com/office/drawing/2014/main" id="{8C2B0D20-C34B-4AA5-A0FA-5AB27ED3DD69}"/>
            </a:ext>
          </a:extLst>
        </xdr:cNvPr>
        <xdr:cNvCxnSpPr/>
      </xdr:nvCxnSpPr>
      <xdr:spPr>
        <a:xfrm flipV="1">
          <a:off x="8750300" y="1778943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105411</xdr:rowOff>
    </xdr:from>
    <xdr:to>
      <xdr:col>41</xdr:col>
      <xdr:colOff>101600</xdr:colOff>
      <xdr:row>104</xdr:row>
      <xdr:rowOff>35561</xdr:rowOff>
    </xdr:to>
    <xdr:sp macro="" textlink="">
      <xdr:nvSpPr>
        <xdr:cNvPr id="480" name="楕円 479">
          <a:extLst>
            <a:ext uri="{FF2B5EF4-FFF2-40B4-BE49-F238E27FC236}">
              <a16:creationId xmlns:a16="http://schemas.microsoft.com/office/drawing/2014/main" id="{19DE7FDA-D535-480F-A72B-CBEBE2EB2603}"/>
            </a:ext>
          </a:extLst>
        </xdr:cNvPr>
        <xdr:cNvSpPr/>
      </xdr:nvSpPr>
      <xdr:spPr>
        <a:xfrm>
          <a:off x="7810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143148</xdr:rowOff>
    </xdr:from>
    <xdr:to>
      <xdr:col>45</xdr:col>
      <xdr:colOff>177800</xdr:colOff>
      <xdr:row>103</xdr:row>
      <xdr:rowOff>156211</xdr:rowOff>
    </xdr:to>
    <xdr:cxnSp macro="">
      <xdr:nvCxnSpPr>
        <xdr:cNvPr id="481" name="直線コネクタ 480">
          <a:extLst>
            <a:ext uri="{FF2B5EF4-FFF2-40B4-BE49-F238E27FC236}">
              <a16:creationId xmlns:a16="http://schemas.microsoft.com/office/drawing/2014/main" id="{267BFFE3-14A6-4D3B-A5BC-689BA018CAF3}"/>
            </a:ext>
          </a:extLst>
        </xdr:cNvPr>
        <xdr:cNvCxnSpPr/>
      </xdr:nvCxnSpPr>
      <xdr:spPr>
        <a:xfrm flipV="1">
          <a:off x="7861300" y="178024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120106</xdr:rowOff>
    </xdr:from>
    <xdr:to>
      <xdr:col>36</xdr:col>
      <xdr:colOff>165100</xdr:colOff>
      <xdr:row>103</xdr:row>
      <xdr:rowOff>50256</xdr:rowOff>
    </xdr:to>
    <xdr:sp macro="" textlink="">
      <xdr:nvSpPr>
        <xdr:cNvPr id="482" name="楕円 481">
          <a:extLst>
            <a:ext uri="{FF2B5EF4-FFF2-40B4-BE49-F238E27FC236}">
              <a16:creationId xmlns:a16="http://schemas.microsoft.com/office/drawing/2014/main" id="{FD4FBE34-375E-4E73-B819-5559ACC2B676}"/>
            </a:ext>
          </a:extLst>
        </xdr:cNvPr>
        <xdr:cNvSpPr/>
      </xdr:nvSpPr>
      <xdr:spPr>
        <a:xfrm>
          <a:off x="6921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170906</xdr:rowOff>
    </xdr:from>
    <xdr:to>
      <xdr:col>41</xdr:col>
      <xdr:colOff>50800</xdr:colOff>
      <xdr:row>103</xdr:row>
      <xdr:rowOff>156211</xdr:rowOff>
    </xdr:to>
    <xdr:cxnSp macro="">
      <xdr:nvCxnSpPr>
        <xdr:cNvPr id="483" name="直線コネクタ 482">
          <a:extLst>
            <a:ext uri="{FF2B5EF4-FFF2-40B4-BE49-F238E27FC236}">
              <a16:creationId xmlns:a16="http://schemas.microsoft.com/office/drawing/2014/main" id="{88EBF995-9276-4B20-9BB4-2893CF1BE44C}"/>
            </a:ext>
          </a:extLst>
        </xdr:cNvPr>
        <xdr:cNvCxnSpPr/>
      </xdr:nvCxnSpPr>
      <xdr:spPr>
        <a:xfrm>
          <a:off x="6972300" y="17658806"/>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84" name="n_1aveValue【市民会館】&#10;一人当たり面積">
          <a:extLst>
            <a:ext uri="{FF2B5EF4-FFF2-40B4-BE49-F238E27FC236}">
              <a16:creationId xmlns:a16="http://schemas.microsoft.com/office/drawing/2014/main" id="{48F8A179-C640-4290-BD9F-E660974B0FBA}"/>
            </a:ext>
          </a:extLst>
        </xdr:cNvPr>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85" name="n_2aveValue【市民会館】&#10;一人当たり面積">
          <a:extLst>
            <a:ext uri="{FF2B5EF4-FFF2-40B4-BE49-F238E27FC236}">
              <a16:creationId xmlns:a16="http://schemas.microsoft.com/office/drawing/2014/main" id="{585DA7C2-C091-4A10-94EA-A262BA52F6AD}"/>
            </a:ext>
          </a:extLst>
        </xdr:cNvPr>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86" name="n_3aveValue【市民会館】&#10;一人当たり面積">
          <a:extLst>
            <a:ext uri="{FF2B5EF4-FFF2-40B4-BE49-F238E27FC236}">
              <a16:creationId xmlns:a16="http://schemas.microsoft.com/office/drawing/2014/main" id="{1886EDE6-2E8E-4E84-B8A9-E4CCDF4297FA}"/>
            </a:ext>
          </a:extLst>
        </xdr:cNvPr>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87" name="n_4aveValue【市民会館】&#10;一人当たり面積">
          <a:extLst>
            <a:ext uri="{FF2B5EF4-FFF2-40B4-BE49-F238E27FC236}">
              <a16:creationId xmlns:a16="http://schemas.microsoft.com/office/drawing/2014/main" id="{1BC5855D-2BCA-459E-A04E-F92F8BC1EF94}"/>
            </a:ext>
          </a:extLst>
        </xdr:cNvPr>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25961</xdr:rowOff>
    </xdr:from>
    <xdr:ext cx="469744" cy="259045"/>
    <xdr:sp macro="" textlink="">
      <xdr:nvSpPr>
        <xdr:cNvPr id="488" name="n_1mainValue【市民会館】&#10;一人当たり面積">
          <a:extLst>
            <a:ext uri="{FF2B5EF4-FFF2-40B4-BE49-F238E27FC236}">
              <a16:creationId xmlns:a16="http://schemas.microsoft.com/office/drawing/2014/main" id="{AEB48AA8-8F44-4A25-B998-7FD3BA5B5095}"/>
            </a:ext>
          </a:extLst>
        </xdr:cNvPr>
        <xdr:cNvSpPr txBox="1"/>
      </xdr:nvSpPr>
      <xdr:spPr>
        <a:xfrm>
          <a:off x="9391727" y="1751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39025</xdr:rowOff>
    </xdr:from>
    <xdr:ext cx="469744" cy="259045"/>
    <xdr:sp macro="" textlink="">
      <xdr:nvSpPr>
        <xdr:cNvPr id="489" name="n_2mainValue【市民会館】&#10;一人当たり面積">
          <a:extLst>
            <a:ext uri="{FF2B5EF4-FFF2-40B4-BE49-F238E27FC236}">
              <a16:creationId xmlns:a16="http://schemas.microsoft.com/office/drawing/2014/main" id="{0AA664C2-4C5D-4133-8FD1-1A5E0F29B87E}"/>
            </a:ext>
          </a:extLst>
        </xdr:cNvPr>
        <xdr:cNvSpPr txBox="1"/>
      </xdr:nvSpPr>
      <xdr:spPr>
        <a:xfrm>
          <a:off x="8515427" y="1752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52088</xdr:rowOff>
    </xdr:from>
    <xdr:ext cx="469744" cy="259045"/>
    <xdr:sp macro="" textlink="">
      <xdr:nvSpPr>
        <xdr:cNvPr id="490" name="n_3mainValue【市民会館】&#10;一人当たり面積">
          <a:extLst>
            <a:ext uri="{FF2B5EF4-FFF2-40B4-BE49-F238E27FC236}">
              <a16:creationId xmlns:a16="http://schemas.microsoft.com/office/drawing/2014/main" id="{FFCFDDA2-87DA-4A95-AF89-93FC6FFB16D6}"/>
            </a:ext>
          </a:extLst>
        </xdr:cNvPr>
        <xdr:cNvSpPr txBox="1"/>
      </xdr:nvSpPr>
      <xdr:spPr>
        <a:xfrm>
          <a:off x="7626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66783</xdr:rowOff>
    </xdr:from>
    <xdr:ext cx="469744" cy="259045"/>
    <xdr:sp macro="" textlink="">
      <xdr:nvSpPr>
        <xdr:cNvPr id="491" name="n_4mainValue【市民会館】&#10;一人当たり面積">
          <a:extLst>
            <a:ext uri="{FF2B5EF4-FFF2-40B4-BE49-F238E27FC236}">
              <a16:creationId xmlns:a16="http://schemas.microsoft.com/office/drawing/2014/main" id="{B3240EC2-3956-4B05-ADD1-85D3D8106D78}"/>
            </a:ext>
          </a:extLst>
        </xdr:cNvPr>
        <xdr:cNvSpPr txBox="1"/>
      </xdr:nvSpPr>
      <xdr:spPr>
        <a:xfrm>
          <a:off x="6737427" y="1738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2542DAFC-E0C5-402A-AC7D-8B754998A18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2ACCC6B0-7187-4EB7-981B-82EA1A83285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BC6F80A7-38F7-4E5E-9D8A-2230CC27487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014A4858-AC4F-4928-88F6-44F71C176C4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A2EACC90-39F8-4416-B1EA-CF940003482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2D3AA258-074A-4432-985B-DB11661698B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2283F957-BE7B-42D5-B9CE-390D1E13B2F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F0BD1CBD-E327-47EE-BD6B-E50DA754D38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0" name="正方形/長方形 499">
          <a:extLst>
            <a:ext uri="{FF2B5EF4-FFF2-40B4-BE49-F238E27FC236}">
              <a16:creationId xmlns:a16="http://schemas.microsoft.com/office/drawing/2014/main" id="{9CD23B6E-509C-4EAF-A996-9EDE651C291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1" name="正方形/長方形 500">
          <a:extLst>
            <a:ext uri="{FF2B5EF4-FFF2-40B4-BE49-F238E27FC236}">
              <a16:creationId xmlns:a16="http://schemas.microsoft.com/office/drawing/2014/main" id="{8ED1847E-F3B0-4575-83E5-8B7E32BA6FD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2" name="正方形/長方形 501">
          <a:extLst>
            <a:ext uri="{FF2B5EF4-FFF2-40B4-BE49-F238E27FC236}">
              <a16:creationId xmlns:a16="http://schemas.microsoft.com/office/drawing/2014/main" id="{E2AEAF4F-DAAF-4AE8-B20A-EC900604126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3" name="正方形/長方形 502">
          <a:extLst>
            <a:ext uri="{FF2B5EF4-FFF2-40B4-BE49-F238E27FC236}">
              <a16:creationId xmlns:a16="http://schemas.microsoft.com/office/drawing/2014/main" id="{E3B25CE8-4E23-4103-9D43-8C8C6F23D62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4" name="正方形/長方形 503">
          <a:extLst>
            <a:ext uri="{FF2B5EF4-FFF2-40B4-BE49-F238E27FC236}">
              <a16:creationId xmlns:a16="http://schemas.microsoft.com/office/drawing/2014/main" id="{24443FD1-E2FF-40D0-97FB-4A74107B8A2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5" name="正方形/長方形 504">
          <a:extLst>
            <a:ext uri="{FF2B5EF4-FFF2-40B4-BE49-F238E27FC236}">
              <a16:creationId xmlns:a16="http://schemas.microsoft.com/office/drawing/2014/main" id="{4D691C01-2C34-4E5A-89E2-83A40B286A3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6" name="正方形/長方形 505">
          <a:extLst>
            <a:ext uri="{FF2B5EF4-FFF2-40B4-BE49-F238E27FC236}">
              <a16:creationId xmlns:a16="http://schemas.microsoft.com/office/drawing/2014/main" id="{C7AAA83C-52F1-420B-BC89-77A39F5EC96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7" name="正方形/長方形 506">
          <a:extLst>
            <a:ext uri="{FF2B5EF4-FFF2-40B4-BE49-F238E27FC236}">
              <a16:creationId xmlns:a16="http://schemas.microsoft.com/office/drawing/2014/main" id="{4A647DEF-A747-4875-BD73-9FB676AF63B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8F21337F-F4C7-4EF7-B79F-61EACDF295F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4D207774-107E-40CD-8EFB-3C499C1C68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C3F06F1F-20EC-4A2B-85CC-038590E530F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86D91369-19C3-46BC-913E-423F855785C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B95B1BFA-3FB8-4D92-B672-A89A6928425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47060674-5BB8-40E2-809C-21A8A854DE6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208292F7-6217-4C17-BDAF-CC30DDF54D0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59D18D17-F09F-41C9-A5F7-BA5D76DA937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1E4F72D-32EC-4FB2-9A83-E5B5A4EAD5A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71252E1A-E8E8-44DD-9656-58AD1ABFF21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4510A369-86FD-4B3D-A113-D6AA7A341BB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2B114401-D686-4F2D-BB3E-CA5076E9E29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3E73C9A8-18E6-4F65-813D-D6B3BD449E3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1D76077A-474E-459D-BEDB-E395AE1F0B4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59B326D0-31CB-476B-9DBD-78F9DBD9D1E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E6C39679-6B54-4EFB-81E7-8C1CCD88069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F8B5AF52-ED86-4232-9424-3696CCD803C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319561B5-E400-4610-8376-AF5C5CA7465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3A82734A-6C32-411B-A437-F8CFFB947F5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EE8459B7-9586-4870-B6E9-4C8919BFFA7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C2818C5F-1AB7-4E0A-9ED3-F4986F2FD4A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2EF561C2-DFE1-40EB-8545-BC5E048B586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EFE755AA-AF49-44B5-9FC1-21253AEC0B5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1F4C9FF8-B58B-42C9-BCF1-6595D85B63C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408BB8A6-46E9-4BAC-B19A-134B01194A0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533" name="直線コネクタ 532">
          <a:extLst>
            <a:ext uri="{FF2B5EF4-FFF2-40B4-BE49-F238E27FC236}">
              <a16:creationId xmlns:a16="http://schemas.microsoft.com/office/drawing/2014/main" id="{0D23D0D1-B78C-4410-B624-DC31680AC83C}"/>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4" name="【保健センター・保健所】&#10;有形固定資産減価償却率最小値テキスト">
          <a:extLst>
            <a:ext uri="{FF2B5EF4-FFF2-40B4-BE49-F238E27FC236}">
              <a16:creationId xmlns:a16="http://schemas.microsoft.com/office/drawing/2014/main" id="{65045C3D-8815-4965-96D2-505EADF1790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5" name="直線コネクタ 534">
          <a:extLst>
            <a:ext uri="{FF2B5EF4-FFF2-40B4-BE49-F238E27FC236}">
              <a16:creationId xmlns:a16="http://schemas.microsoft.com/office/drawing/2014/main" id="{38708AB0-8BB3-45F0-8EC5-EE1A739E2EC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36" name="【保健センター・保健所】&#10;有形固定資産減価償却率最大値テキスト">
          <a:extLst>
            <a:ext uri="{FF2B5EF4-FFF2-40B4-BE49-F238E27FC236}">
              <a16:creationId xmlns:a16="http://schemas.microsoft.com/office/drawing/2014/main" id="{33114C58-A327-4552-AD1F-C34E4F2D2161}"/>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37" name="直線コネクタ 536">
          <a:extLst>
            <a:ext uri="{FF2B5EF4-FFF2-40B4-BE49-F238E27FC236}">
              <a16:creationId xmlns:a16="http://schemas.microsoft.com/office/drawing/2014/main" id="{00A41F5C-A998-4C4D-AFC3-B2C529A59B5A}"/>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9EF9938B-579E-48D0-9ECF-10A0F05163D5}"/>
            </a:ext>
          </a:extLst>
        </xdr:cNvPr>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539" name="フローチャート: 判断 538">
          <a:extLst>
            <a:ext uri="{FF2B5EF4-FFF2-40B4-BE49-F238E27FC236}">
              <a16:creationId xmlns:a16="http://schemas.microsoft.com/office/drawing/2014/main" id="{7F71715B-A9CA-4374-A142-E34E1E3E911B}"/>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40" name="フローチャート: 判断 539">
          <a:extLst>
            <a:ext uri="{FF2B5EF4-FFF2-40B4-BE49-F238E27FC236}">
              <a16:creationId xmlns:a16="http://schemas.microsoft.com/office/drawing/2014/main" id="{D4F99F9C-F55F-4975-8073-72EE9AD3B85D}"/>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41" name="フローチャート: 判断 540">
          <a:extLst>
            <a:ext uri="{FF2B5EF4-FFF2-40B4-BE49-F238E27FC236}">
              <a16:creationId xmlns:a16="http://schemas.microsoft.com/office/drawing/2014/main" id="{247D98BF-ACB4-4943-B176-446904D393CC}"/>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2" name="フローチャート: 判断 541">
          <a:extLst>
            <a:ext uri="{FF2B5EF4-FFF2-40B4-BE49-F238E27FC236}">
              <a16:creationId xmlns:a16="http://schemas.microsoft.com/office/drawing/2014/main" id="{F48A282A-8ED2-4ABF-B006-AF862641415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543" name="フローチャート: 判断 542">
          <a:extLst>
            <a:ext uri="{FF2B5EF4-FFF2-40B4-BE49-F238E27FC236}">
              <a16:creationId xmlns:a16="http://schemas.microsoft.com/office/drawing/2014/main" id="{06F020B5-504A-4BC4-933F-9355854B8B90}"/>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FF5BB66-98DF-4C20-80E2-C43BB5F5F5B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B1824C9-CE2E-433C-8356-20206AB7CB7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88A15075-945D-4F96-A552-7232C9449D2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1CE0A2E-39CA-4C63-BE92-0692DD84666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FA89769-C97A-429D-A171-AD49D3B69EA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158206</xdr:rowOff>
    </xdr:from>
    <xdr:to>
      <xdr:col>85</xdr:col>
      <xdr:colOff>177800</xdr:colOff>
      <xdr:row>58</xdr:row>
      <xdr:rowOff>88356</xdr:rowOff>
    </xdr:to>
    <xdr:sp macro="" textlink="">
      <xdr:nvSpPr>
        <xdr:cNvPr id="549" name="楕円 548">
          <a:extLst>
            <a:ext uri="{FF2B5EF4-FFF2-40B4-BE49-F238E27FC236}">
              <a16:creationId xmlns:a16="http://schemas.microsoft.com/office/drawing/2014/main" id="{D6A285D5-699C-442C-BDE5-BD20BE56526A}"/>
            </a:ext>
          </a:extLst>
        </xdr:cNvPr>
        <xdr:cNvSpPr/>
      </xdr:nvSpPr>
      <xdr:spPr>
        <a:xfrm>
          <a:off x="162687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9633</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A65ACE0B-D809-4C01-BBAC-411E8BF1DB91}"/>
            </a:ext>
          </a:extLst>
        </xdr:cNvPr>
        <xdr:cNvSpPr txBox="1"/>
      </xdr:nvSpPr>
      <xdr:spPr>
        <a:xfrm>
          <a:off x="16357600" y="978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133713</xdr:rowOff>
    </xdr:from>
    <xdr:to>
      <xdr:col>81</xdr:col>
      <xdr:colOff>101600</xdr:colOff>
      <xdr:row>58</xdr:row>
      <xdr:rowOff>63863</xdr:rowOff>
    </xdr:to>
    <xdr:sp macro="" textlink="">
      <xdr:nvSpPr>
        <xdr:cNvPr id="551" name="楕円 550">
          <a:extLst>
            <a:ext uri="{FF2B5EF4-FFF2-40B4-BE49-F238E27FC236}">
              <a16:creationId xmlns:a16="http://schemas.microsoft.com/office/drawing/2014/main" id="{9258AA2C-A6DD-44DA-872B-3DF5669FBC93}"/>
            </a:ext>
          </a:extLst>
        </xdr:cNvPr>
        <xdr:cNvSpPr/>
      </xdr:nvSpPr>
      <xdr:spPr>
        <a:xfrm>
          <a:off x="15430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13063</xdr:rowOff>
    </xdr:from>
    <xdr:to>
      <xdr:col>85</xdr:col>
      <xdr:colOff>127000</xdr:colOff>
      <xdr:row>58</xdr:row>
      <xdr:rowOff>37556</xdr:rowOff>
    </xdr:to>
    <xdr:cxnSp macro="">
      <xdr:nvCxnSpPr>
        <xdr:cNvPr id="552" name="直線コネクタ 551">
          <a:extLst>
            <a:ext uri="{FF2B5EF4-FFF2-40B4-BE49-F238E27FC236}">
              <a16:creationId xmlns:a16="http://schemas.microsoft.com/office/drawing/2014/main" id="{D64A1B2F-B8DE-4F77-8803-88A9A22A942C}"/>
            </a:ext>
          </a:extLst>
        </xdr:cNvPr>
        <xdr:cNvCxnSpPr/>
      </xdr:nvCxnSpPr>
      <xdr:spPr>
        <a:xfrm>
          <a:off x="15481300" y="995716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74930</xdr:rowOff>
    </xdr:from>
    <xdr:to>
      <xdr:col>76</xdr:col>
      <xdr:colOff>165100</xdr:colOff>
      <xdr:row>58</xdr:row>
      <xdr:rowOff>5080</xdr:rowOff>
    </xdr:to>
    <xdr:sp macro="" textlink="">
      <xdr:nvSpPr>
        <xdr:cNvPr id="553" name="楕円 552">
          <a:extLst>
            <a:ext uri="{FF2B5EF4-FFF2-40B4-BE49-F238E27FC236}">
              <a16:creationId xmlns:a16="http://schemas.microsoft.com/office/drawing/2014/main" id="{661C066E-F4AA-4B8D-961D-5187831771D0}"/>
            </a:ext>
          </a:extLst>
        </xdr:cNvPr>
        <xdr:cNvSpPr/>
      </xdr:nvSpPr>
      <xdr:spPr>
        <a:xfrm>
          <a:off x="1454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125730</xdr:rowOff>
    </xdr:from>
    <xdr:to>
      <xdr:col>81</xdr:col>
      <xdr:colOff>50800</xdr:colOff>
      <xdr:row>58</xdr:row>
      <xdr:rowOff>13063</xdr:rowOff>
    </xdr:to>
    <xdr:cxnSp macro="">
      <xdr:nvCxnSpPr>
        <xdr:cNvPr id="554" name="直線コネクタ 553">
          <a:extLst>
            <a:ext uri="{FF2B5EF4-FFF2-40B4-BE49-F238E27FC236}">
              <a16:creationId xmlns:a16="http://schemas.microsoft.com/office/drawing/2014/main" id="{2F055E32-78E7-4A6C-BB0B-187C65578E65}"/>
            </a:ext>
          </a:extLst>
        </xdr:cNvPr>
        <xdr:cNvCxnSpPr/>
      </xdr:nvCxnSpPr>
      <xdr:spPr>
        <a:xfrm>
          <a:off x="14592300" y="98983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3084</xdr:rowOff>
    </xdr:from>
    <xdr:to>
      <xdr:col>72</xdr:col>
      <xdr:colOff>38100</xdr:colOff>
      <xdr:row>57</xdr:row>
      <xdr:rowOff>104684</xdr:rowOff>
    </xdr:to>
    <xdr:sp macro="" textlink="">
      <xdr:nvSpPr>
        <xdr:cNvPr id="555" name="楕円 554">
          <a:extLst>
            <a:ext uri="{FF2B5EF4-FFF2-40B4-BE49-F238E27FC236}">
              <a16:creationId xmlns:a16="http://schemas.microsoft.com/office/drawing/2014/main" id="{42F7F99A-8895-483D-B2FB-6C82E9A46904}"/>
            </a:ext>
          </a:extLst>
        </xdr:cNvPr>
        <xdr:cNvSpPr/>
      </xdr:nvSpPr>
      <xdr:spPr>
        <a:xfrm>
          <a:off x="13652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53884</xdr:rowOff>
    </xdr:from>
    <xdr:to>
      <xdr:col>76</xdr:col>
      <xdr:colOff>114300</xdr:colOff>
      <xdr:row>57</xdr:row>
      <xdr:rowOff>125730</xdr:rowOff>
    </xdr:to>
    <xdr:cxnSp macro="">
      <xdr:nvCxnSpPr>
        <xdr:cNvPr id="556" name="直線コネクタ 555">
          <a:extLst>
            <a:ext uri="{FF2B5EF4-FFF2-40B4-BE49-F238E27FC236}">
              <a16:creationId xmlns:a16="http://schemas.microsoft.com/office/drawing/2014/main" id="{AD07B08B-1701-4189-A700-AF839EDF1333}"/>
            </a:ext>
          </a:extLst>
        </xdr:cNvPr>
        <xdr:cNvCxnSpPr/>
      </xdr:nvCxnSpPr>
      <xdr:spPr>
        <a:xfrm>
          <a:off x="13703300" y="98265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136978</xdr:rowOff>
    </xdr:from>
    <xdr:to>
      <xdr:col>67</xdr:col>
      <xdr:colOff>101600</xdr:colOff>
      <xdr:row>59</xdr:row>
      <xdr:rowOff>67128</xdr:rowOff>
    </xdr:to>
    <xdr:sp macro="" textlink="">
      <xdr:nvSpPr>
        <xdr:cNvPr id="557" name="楕円 556">
          <a:extLst>
            <a:ext uri="{FF2B5EF4-FFF2-40B4-BE49-F238E27FC236}">
              <a16:creationId xmlns:a16="http://schemas.microsoft.com/office/drawing/2014/main" id="{D82960C7-8255-478F-AA8C-7237F8BD760F}"/>
            </a:ext>
          </a:extLst>
        </xdr:cNvPr>
        <xdr:cNvSpPr/>
      </xdr:nvSpPr>
      <xdr:spPr>
        <a:xfrm>
          <a:off x="12763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53884</xdr:rowOff>
    </xdr:from>
    <xdr:to>
      <xdr:col>71</xdr:col>
      <xdr:colOff>177800</xdr:colOff>
      <xdr:row>59</xdr:row>
      <xdr:rowOff>16328</xdr:rowOff>
    </xdr:to>
    <xdr:cxnSp macro="">
      <xdr:nvCxnSpPr>
        <xdr:cNvPr id="558" name="直線コネクタ 557">
          <a:extLst>
            <a:ext uri="{FF2B5EF4-FFF2-40B4-BE49-F238E27FC236}">
              <a16:creationId xmlns:a16="http://schemas.microsoft.com/office/drawing/2014/main" id="{859F1563-329C-4158-BEF5-5531E028871C}"/>
            </a:ext>
          </a:extLst>
        </xdr:cNvPr>
        <xdr:cNvCxnSpPr/>
      </xdr:nvCxnSpPr>
      <xdr:spPr>
        <a:xfrm flipV="1">
          <a:off x="12814300" y="9826534"/>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D3D617C3-5789-463F-B961-2B15287DB301}"/>
            </a:ext>
          </a:extLst>
        </xdr:cNvPr>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0006EB03-5465-404F-B1DC-704C4B86FAC5}"/>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8B055B9A-D2CB-4E41-964F-E60FBEBA2815}"/>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902F37BE-9F39-47E9-BF4B-9774A9C84BE9}"/>
            </a:ext>
          </a:extLst>
        </xdr:cNvPr>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80390</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2CF999BC-4D0C-493D-B6AE-9F0DF18F1774}"/>
            </a:ext>
          </a:extLst>
        </xdr:cNvPr>
        <xdr:cNvSpPr txBox="1"/>
      </xdr:nvSpPr>
      <xdr:spPr>
        <a:xfrm>
          <a:off x="152660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21607</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C9A10479-32F5-4AFF-BBE9-18A8C48CE4AE}"/>
            </a:ext>
          </a:extLst>
        </xdr:cNvPr>
        <xdr:cNvSpPr txBox="1"/>
      </xdr:nvSpPr>
      <xdr:spPr>
        <a:xfrm>
          <a:off x="14389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121211</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507FB6DE-CF8B-4994-90DB-AB611020969F}"/>
            </a:ext>
          </a:extLst>
        </xdr:cNvPr>
        <xdr:cNvSpPr txBox="1"/>
      </xdr:nvSpPr>
      <xdr:spPr>
        <a:xfrm>
          <a:off x="135007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83655</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1113EBA9-5C04-4983-B955-BF3C59F2714B}"/>
            </a:ext>
          </a:extLst>
        </xdr:cNvPr>
        <xdr:cNvSpPr txBox="1"/>
      </xdr:nvSpPr>
      <xdr:spPr>
        <a:xfrm>
          <a:off x="12611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3B78F21A-83C8-4D9F-8239-C6390DB4E38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CE59FD10-355E-46E9-9191-4953E7D5603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D87D707A-E35A-42C2-AD52-397F91F24AC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1F9BE7DD-7CD6-491D-B81A-5AFF2F4278D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2545557B-7ED6-40CC-B467-BDFD27EB03C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115BCBE1-90C2-4A8E-9754-B1E16BACC82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F6E3931A-707B-4D9D-8C62-0B0586D0283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E78C2CC5-D7EA-407E-A5C8-A62B4930481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F404F906-B64C-4A53-B296-FFA1BFA0487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C7F0BD94-1856-4B06-9656-C4A276050C7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5BF6566A-DF8D-470A-BE52-1A5384D1BD7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5E8A73EE-123F-47ED-AE21-E133394820A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291507AF-3D25-4BAC-AC17-F229034847C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DAD1A789-6A3C-4C4B-9A76-04E9C1BC3FA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4C2623FD-83E9-470C-9694-C39AB7D8851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a:extLst>
            <a:ext uri="{FF2B5EF4-FFF2-40B4-BE49-F238E27FC236}">
              <a16:creationId xmlns:a16="http://schemas.microsoft.com/office/drawing/2014/main" id="{FD1FA718-387B-4726-981E-2910D9EE91F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0B22247E-0161-4AE6-BAD1-2CED02873D4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a:extLst>
            <a:ext uri="{FF2B5EF4-FFF2-40B4-BE49-F238E27FC236}">
              <a16:creationId xmlns:a16="http://schemas.microsoft.com/office/drawing/2014/main" id="{2D5A95DF-6A68-448D-B271-76A7DEDD224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5F77595B-D390-482F-8BAB-045FD3D264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a:extLst>
            <a:ext uri="{FF2B5EF4-FFF2-40B4-BE49-F238E27FC236}">
              <a16:creationId xmlns:a16="http://schemas.microsoft.com/office/drawing/2014/main" id="{43CF120B-9B14-4803-99B6-DF48B22827E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D0EA36AD-E549-42BD-AB64-BF0FF9AA9D5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61EA8704-BF8C-4D8C-8613-58D74C243A1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a:extLst>
            <a:ext uri="{FF2B5EF4-FFF2-40B4-BE49-F238E27FC236}">
              <a16:creationId xmlns:a16="http://schemas.microsoft.com/office/drawing/2014/main" id="{3BCE40A0-2F58-4C42-AE2A-43130334884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90" name="直線コネクタ 589">
          <a:extLst>
            <a:ext uri="{FF2B5EF4-FFF2-40B4-BE49-F238E27FC236}">
              <a16:creationId xmlns:a16="http://schemas.microsoft.com/office/drawing/2014/main" id="{BEF1DF1A-974C-4AF1-8513-1017841B4564}"/>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91" name="【保健センター・保健所】&#10;一人当たり面積最小値テキスト">
          <a:extLst>
            <a:ext uri="{FF2B5EF4-FFF2-40B4-BE49-F238E27FC236}">
              <a16:creationId xmlns:a16="http://schemas.microsoft.com/office/drawing/2014/main" id="{C076FEED-6BA4-456E-8BBD-3A11C4E052B5}"/>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92" name="直線コネクタ 591">
          <a:extLst>
            <a:ext uri="{FF2B5EF4-FFF2-40B4-BE49-F238E27FC236}">
              <a16:creationId xmlns:a16="http://schemas.microsoft.com/office/drawing/2014/main" id="{43E3C77A-4E24-4313-92C4-67282FC2BE79}"/>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93" name="【保健センター・保健所】&#10;一人当たり面積最大値テキスト">
          <a:extLst>
            <a:ext uri="{FF2B5EF4-FFF2-40B4-BE49-F238E27FC236}">
              <a16:creationId xmlns:a16="http://schemas.microsoft.com/office/drawing/2014/main" id="{E3927B60-C209-480F-A8CD-F64AAE3B8889}"/>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94" name="直線コネクタ 593">
          <a:extLst>
            <a:ext uri="{FF2B5EF4-FFF2-40B4-BE49-F238E27FC236}">
              <a16:creationId xmlns:a16="http://schemas.microsoft.com/office/drawing/2014/main" id="{A0C19DE5-483D-478E-AD09-8656BD812B2B}"/>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595" name="【保健センター・保健所】&#10;一人当たり面積平均値テキスト">
          <a:extLst>
            <a:ext uri="{FF2B5EF4-FFF2-40B4-BE49-F238E27FC236}">
              <a16:creationId xmlns:a16="http://schemas.microsoft.com/office/drawing/2014/main" id="{B27220D6-1E0B-404E-B71E-5CDD9EA56EB8}"/>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6" name="フローチャート: 判断 595">
          <a:extLst>
            <a:ext uri="{FF2B5EF4-FFF2-40B4-BE49-F238E27FC236}">
              <a16:creationId xmlns:a16="http://schemas.microsoft.com/office/drawing/2014/main" id="{79F6C1FB-7D84-425C-810E-EE266D99AD7E}"/>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597" name="フローチャート: 判断 596">
          <a:extLst>
            <a:ext uri="{FF2B5EF4-FFF2-40B4-BE49-F238E27FC236}">
              <a16:creationId xmlns:a16="http://schemas.microsoft.com/office/drawing/2014/main" id="{9A01FA2D-3EB1-43C7-9409-AC87BEE05B92}"/>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98" name="フローチャート: 判断 597">
          <a:extLst>
            <a:ext uri="{FF2B5EF4-FFF2-40B4-BE49-F238E27FC236}">
              <a16:creationId xmlns:a16="http://schemas.microsoft.com/office/drawing/2014/main" id="{B5F4E840-49CB-4D4D-9657-92FF4B5A3AB8}"/>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599" name="フローチャート: 判断 598">
          <a:extLst>
            <a:ext uri="{FF2B5EF4-FFF2-40B4-BE49-F238E27FC236}">
              <a16:creationId xmlns:a16="http://schemas.microsoft.com/office/drawing/2014/main" id="{7E611F77-9973-41AC-BF5B-BDA6D37DE846}"/>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00" name="フローチャート: 判断 599">
          <a:extLst>
            <a:ext uri="{FF2B5EF4-FFF2-40B4-BE49-F238E27FC236}">
              <a16:creationId xmlns:a16="http://schemas.microsoft.com/office/drawing/2014/main" id="{58040F92-418C-4624-B730-F98B67F45D7C}"/>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DE5F674-88FC-49ED-B83F-82588C7F21E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901ADE0-C931-47FC-849C-6A930D9B792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25180FCD-EFF2-4F33-B959-FA3A728738F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9CF3BFD-5573-4871-8116-6EBAB4AC4A3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DA76BB6-2819-4FD6-8352-B179295D77B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127000</xdr:rowOff>
    </xdr:from>
    <xdr:to>
      <xdr:col>116</xdr:col>
      <xdr:colOff>114300</xdr:colOff>
      <xdr:row>57</xdr:row>
      <xdr:rowOff>57150</xdr:rowOff>
    </xdr:to>
    <xdr:sp macro="" textlink="">
      <xdr:nvSpPr>
        <xdr:cNvPr id="606" name="楕円 605">
          <a:extLst>
            <a:ext uri="{FF2B5EF4-FFF2-40B4-BE49-F238E27FC236}">
              <a16:creationId xmlns:a16="http://schemas.microsoft.com/office/drawing/2014/main" id="{E0E793BD-731C-4417-AA89-AB0A5821FC13}"/>
            </a:ext>
          </a:extLst>
        </xdr:cNvPr>
        <xdr:cNvSpPr/>
      </xdr:nvSpPr>
      <xdr:spPr>
        <a:xfrm>
          <a:off x="22110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149877</xdr:rowOff>
    </xdr:from>
    <xdr:ext cx="469744" cy="259045"/>
    <xdr:sp macro="" textlink="">
      <xdr:nvSpPr>
        <xdr:cNvPr id="607" name="【保健センター・保健所】&#10;一人当たり面積該当値テキスト">
          <a:extLst>
            <a:ext uri="{FF2B5EF4-FFF2-40B4-BE49-F238E27FC236}">
              <a16:creationId xmlns:a16="http://schemas.microsoft.com/office/drawing/2014/main" id="{C40D28A4-BB9D-476F-8CF5-7BD989969766}"/>
            </a:ext>
          </a:extLst>
        </xdr:cNvPr>
        <xdr:cNvSpPr txBox="1"/>
      </xdr:nvSpPr>
      <xdr:spPr>
        <a:xfrm>
          <a:off x="22199600"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82550</xdr:rowOff>
    </xdr:from>
    <xdr:to>
      <xdr:col>112</xdr:col>
      <xdr:colOff>38100</xdr:colOff>
      <xdr:row>56</xdr:row>
      <xdr:rowOff>12700</xdr:rowOff>
    </xdr:to>
    <xdr:sp macro="" textlink="">
      <xdr:nvSpPr>
        <xdr:cNvPr id="608" name="楕円 607">
          <a:extLst>
            <a:ext uri="{FF2B5EF4-FFF2-40B4-BE49-F238E27FC236}">
              <a16:creationId xmlns:a16="http://schemas.microsoft.com/office/drawing/2014/main" id="{6D87CD3E-3F90-4317-AA83-6DCB65CD26AE}"/>
            </a:ext>
          </a:extLst>
        </xdr:cNvPr>
        <xdr:cNvSpPr/>
      </xdr:nvSpPr>
      <xdr:spPr>
        <a:xfrm>
          <a:off x="21272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133350</xdr:rowOff>
    </xdr:from>
    <xdr:to>
      <xdr:col>116</xdr:col>
      <xdr:colOff>63500</xdr:colOff>
      <xdr:row>57</xdr:row>
      <xdr:rowOff>6350</xdr:rowOff>
    </xdr:to>
    <xdr:cxnSp macro="">
      <xdr:nvCxnSpPr>
        <xdr:cNvPr id="609" name="直線コネクタ 608">
          <a:extLst>
            <a:ext uri="{FF2B5EF4-FFF2-40B4-BE49-F238E27FC236}">
              <a16:creationId xmlns:a16="http://schemas.microsoft.com/office/drawing/2014/main" id="{06753FD0-4582-47B7-B5F8-B91F6AC58F35}"/>
            </a:ext>
          </a:extLst>
        </xdr:cNvPr>
        <xdr:cNvCxnSpPr/>
      </xdr:nvCxnSpPr>
      <xdr:spPr>
        <a:xfrm>
          <a:off x="21323300" y="95631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95250</xdr:rowOff>
    </xdr:from>
    <xdr:to>
      <xdr:col>107</xdr:col>
      <xdr:colOff>101600</xdr:colOff>
      <xdr:row>56</xdr:row>
      <xdr:rowOff>25400</xdr:rowOff>
    </xdr:to>
    <xdr:sp macro="" textlink="">
      <xdr:nvSpPr>
        <xdr:cNvPr id="610" name="楕円 609">
          <a:extLst>
            <a:ext uri="{FF2B5EF4-FFF2-40B4-BE49-F238E27FC236}">
              <a16:creationId xmlns:a16="http://schemas.microsoft.com/office/drawing/2014/main" id="{19E16784-E0DB-4643-9F3A-9E4CAC05286E}"/>
            </a:ext>
          </a:extLst>
        </xdr:cNvPr>
        <xdr:cNvSpPr/>
      </xdr:nvSpPr>
      <xdr:spPr>
        <a:xfrm>
          <a:off x="203835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133350</xdr:rowOff>
    </xdr:from>
    <xdr:to>
      <xdr:col>111</xdr:col>
      <xdr:colOff>177800</xdr:colOff>
      <xdr:row>55</xdr:row>
      <xdr:rowOff>146050</xdr:rowOff>
    </xdr:to>
    <xdr:cxnSp macro="">
      <xdr:nvCxnSpPr>
        <xdr:cNvPr id="611" name="直線コネクタ 610">
          <a:extLst>
            <a:ext uri="{FF2B5EF4-FFF2-40B4-BE49-F238E27FC236}">
              <a16:creationId xmlns:a16="http://schemas.microsoft.com/office/drawing/2014/main" id="{6B856D36-1DF4-4CE2-B839-8FDB0B86F9AD}"/>
            </a:ext>
          </a:extLst>
        </xdr:cNvPr>
        <xdr:cNvCxnSpPr/>
      </xdr:nvCxnSpPr>
      <xdr:spPr>
        <a:xfrm flipV="1">
          <a:off x="20434300" y="956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120650</xdr:rowOff>
    </xdr:from>
    <xdr:to>
      <xdr:col>102</xdr:col>
      <xdr:colOff>165100</xdr:colOff>
      <xdr:row>56</xdr:row>
      <xdr:rowOff>50800</xdr:rowOff>
    </xdr:to>
    <xdr:sp macro="" textlink="">
      <xdr:nvSpPr>
        <xdr:cNvPr id="612" name="楕円 611">
          <a:extLst>
            <a:ext uri="{FF2B5EF4-FFF2-40B4-BE49-F238E27FC236}">
              <a16:creationId xmlns:a16="http://schemas.microsoft.com/office/drawing/2014/main" id="{A49DEB89-2350-49D6-9133-697A84FEFD08}"/>
            </a:ext>
          </a:extLst>
        </xdr:cNvPr>
        <xdr:cNvSpPr/>
      </xdr:nvSpPr>
      <xdr:spPr>
        <a:xfrm>
          <a:off x="19494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146050</xdr:rowOff>
    </xdr:from>
    <xdr:to>
      <xdr:col>107</xdr:col>
      <xdr:colOff>50800</xdr:colOff>
      <xdr:row>56</xdr:row>
      <xdr:rowOff>0</xdr:rowOff>
    </xdr:to>
    <xdr:cxnSp macro="">
      <xdr:nvCxnSpPr>
        <xdr:cNvPr id="613" name="直線コネクタ 612">
          <a:extLst>
            <a:ext uri="{FF2B5EF4-FFF2-40B4-BE49-F238E27FC236}">
              <a16:creationId xmlns:a16="http://schemas.microsoft.com/office/drawing/2014/main" id="{48F19C39-0328-4C65-ACC5-39560E1DAC2B}"/>
            </a:ext>
          </a:extLst>
        </xdr:cNvPr>
        <xdr:cNvCxnSpPr/>
      </xdr:nvCxnSpPr>
      <xdr:spPr>
        <a:xfrm flipV="1">
          <a:off x="195453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76200</xdr:rowOff>
    </xdr:from>
    <xdr:to>
      <xdr:col>98</xdr:col>
      <xdr:colOff>38100</xdr:colOff>
      <xdr:row>59</xdr:row>
      <xdr:rowOff>6350</xdr:rowOff>
    </xdr:to>
    <xdr:sp macro="" textlink="">
      <xdr:nvSpPr>
        <xdr:cNvPr id="614" name="楕円 613">
          <a:extLst>
            <a:ext uri="{FF2B5EF4-FFF2-40B4-BE49-F238E27FC236}">
              <a16:creationId xmlns:a16="http://schemas.microsoft.com/office/drawing/2014/main" id="{47289BCD-0E03-455A-B2D8-58D09AFCD5D8}"/>
            </a:ext>
          </a:extLst>
        </xdr:cNvPr>
        <xdr:cNvSpPr/>
      </xdr:nvSpPr>
      <xdr:spPr>
        <a:xfrm>
          <a:off x="186055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0</xdr:rowOff>
    </xdr:from>
    <xdr:to>
      <xdr:col>102</xdr:col>
      <xdr:colOff>114300</xdr:colOff>
      <xdr:row>58</xdr:row>
      <xdr:rowOff>127000</xdr:rowOff>
    </xdr:to>
    <xdr:cxnSp macro="">
      <xdr:nvCxnSpPr>
        <xdr:cNvPr id="615" name="直線コネクタ 614">
          <a:extLst>
            <a:ext uri="{FF2B5EF4-FFF2-40B4-BE49-F238E27FC236}">
              <a16:creationId xmlns:a16="http://schemas.microsoft.com/office/drawing/2014/main" id="{1BEC4E43-8665-435C-A4D6-E4F5ADE6326F}"/>
            </a:ext>
          </a:extLst>
        </xdr:cNvPr>
        <xdr:cNvCxnSpPr/>
      </xdr:nvCxnSpPr>
      <xdr:spPr>
        <a:xfrm flipV="1">
          <a:off x="18656300" y="96012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616" name="n_1aveValue【保健センター・保健所】&#10;一人当たり面積">
          <a:extLst>
            <a:ext uri="{FF2B5EF4-FFF2-40B4-BE49-F238E27FC236}">
              <a16:creationId xmlns:a16="http://schemas.microsoft.com/office/drawing/2014/main" id="{3BD70E07-D37E-400C-B051-DE0C8B2F1324}"/>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617" name="n_2aveValue【保健センター・保健所】&#10;一人当たり面積">
          <a:extLst>
            <a:ext uri="{FF2B5EF4-FFF2-40B4-BE49-F238E27FC236}">
              <a16:creationId xmlns:a16="http://schemas.microsoft.com/office/drawing/2014/main" id="{3243B999-3EAA-4FDB-9477-9E6E2969000B}"/>
            </a:ext>
          </a:extLst>
        </xdr:cNvPr>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18" name="n_3aveValue【保健センター・保健所】&#10;一人当たり面積">
          <a:extLst>
            <a:ext uri="{FF2B5EF4-FFF2-40B4-BE49-F238E27FC236}">
              <a16:creationId xmlns:a16="http://schemas.microsoft.com/office/drawing/2014/main" id="{75330949-ACB0-4E5E-9925-AE19B21FFC11}"/>
            </a:ext>
          </a:extLst>
        </xdr:cNvPr>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111777</xdr:rowOff>
    </xdr:from>
    <xdr:ext cx="469744" cy="259045"/>
    <xdr:sp macro="" textlink="">
      <xdr:nvSpPr>
        <xdr:cNvPr id="619" name="n_4aveValue【保健センター・保健所】&#10;一人当たり面積">
          <a:extLst>
            <a:ext uri="{FF2B5EF4-FFF2-40B4-BE49-F238E27FC236}">
              <a16:creationId xmlns:a16="http://schemas.microsoft.com/office/drawing/2014/main" id="{3E1BA59B-35D2-43FA-B1EE-41E46DAA6FDA}"/>
            </a:ext>
          </a:extLst>
        </xdr:cNvPr>
        <xdr:cNvSpPr txBox="1"/>
      </xdr:nvSpPr>
      <xdr:spPr>
        <a:xfrm>
          <a:off x="18421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29227</xdr:rowOff>
    </xdr:from>
    <xdr:ext cx="469744" cy="259045"/>
    <xdr:sp macro="" textlink="">
      <xdr:nvSpPr>
        <xdr:cNvPr id="620" name="n_1mainValue【保健センター・保健所】&#10;一人当たり面積">
          <a:extLst>
            <a:ext uri="{FF2B5EF4-FFF2-40B4-BE49-F238E27FC236}">
              <a16:creationId xmlns:a16="http://schemas.microsoft.com/office/drawing/2014/main" id="{137F7EB1-B1CE-42B2-891E-5480B2DE37DB}"/>
            </a:ext>
          </a:extLst>
        </xdr:cNvPr>
        <xdr:cNvSpPr txBox="1"/>
      </xdr:nvSpPr>
      <xdr:spPr>
        <a:xfrm>
          <a:off x="21075727" y="928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41927</xdr:rowOff>
    </xdr:from>
    <xdr:ext cx="469744" cy="259045"/>
    <xdr:sp macro="" textlink="">
      <xdr:nvSpPr>
        <xdr:cNvPr id="621" name="n_2mainValue【保健センター・保健所】&#10;一人当たり面積">
          <a:extLst>
            <a:ext uri="{FF2B5EF4-FFF2-40B4-BE49-F238E27FC236}">
              <a16:creationId xmlns:a16="http://schemas.microsoft.com/office/drawing/2014/main" id="{4D33D873-5214-4B2F-A61C-CAC64E75169D}"/>
            </a:ext>
          </a:extLst>
        </xdr:cNvPr>
        <xdr:cNvSpPr txBox="1"/>
      </xdr:nvSpPr>
      <xdr:spPr>
        <a:xfrm>
          <a:off x="20199427"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67327</xdr:rowOff>
    </xdr:from>
    <xdr:ext cx="469744" cy="259045"/>
    <xdr:sp macro="" textlink="">
      <xdr:nvSpPr>
        <xdr:cNvPr id="622" name="n_3mainValue【保健センター・保健所】&#10;一人当たり面積">
          <a:extLst>
            <a:ext uri="{FF2B5EF4-FFF2-40B4-BE49-F238E27FC236}">
              <a16:creationId xmlns:a16="http://schemas.microsoft.com/office/drawing/2014/main" id="{35AAAAFA-502D-4B89-A2D4-4533984853AE}"/>
            </a:ext>
          </a:extLst>
        </xdr:cNvPr>
        <xdr:cNvSpPr txBox="1"/>
      </xdr:nvSpPr>
      <xdr:spPr>
        <a:xfrm>
          <a:off x="19310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22877</xdr:rowOff>
    </xdr:from>
    <xdr:ext cx="469744" cy="259045"/>
    <xdr:sp macro="" textlink="">
      <xdr:nvSpPr>
        <xdr:cNvPr id="623" name="n_4mainValue【保健センター・保健所】&#10;一人当たり面積">
          <a:extLst>
            <a:ext uri="{FF2B5EF4-FFF2-40B4-BE49-F238E27FC236}">
              <a16:creationId xmlns:a16="http://schemas.microsoft.com/office/drawing/2014/main" id="{FF69C4B4-3873-47E6-81C5-492569E0773F}"/>
            </a:ext>
          </a:extLst>
        </xdr:cNvPr>
        <xdr:cNvSpPr txBox="1"/>
      </xdr:nvSpPr>
      <xdr:spPr>
        <a:xfrm>
          <a:off x="1842142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6CC80DFF-964A-47E4-9D26-76613B7E797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F3C8291D-EBB5-4462-A852-EBA676464A7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154BE266-F78E-4A7D-AE02-FD7DBA93AC3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DDFFA307-F3AF-423E-AB88-5AF00DA872E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D78B8562-0162-4B5D-B264-DC614433468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424ED6F4-3022-43D9-8EF5-A5C20D2BA36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C4CC9F5-32C6-4F76-BC16-721F849CC54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5485ACD9-C6AA-4845-BE16-3CD5A53BBBA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887EAABF-B28B-4B6C-BFA1-0A271670145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35EECC-C5D7-46D3-8EDC-06FC13351A5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AA5CFEAC-5443-45B8-A107-080B88E35E3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1B09BC71-DA00-4B4F-987E-15A76CAE72E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1E367B93-49C2-41F3-A4CD-00A6E9D0205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23F8E0E3-AEFC-4D41-B14D-DB3C56DC4F4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D07CB586-7BB4-4540-A3A2-1D57163C7FC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1C66C143-B564-4D16-971F-A95201E6107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F7A50E3A-48CE-4871-96C0-8C637434E05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D50796DA-AC6D-4B2E-9512-9E4821370B0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1024368F-4410-426A-BEE5-00D4114EA0C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69BF7CFA-C621-4B86-AE8E-6CFE05056CF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ED193FC2-B285-4A93-A399-7F6580293FE5}"/>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6FE43444-473A-455F-9BFB-7FF8059EFA2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4BD4EC57-C301-4D30-B23B-D447F8E017E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D7C03931-23B2-4EE9-8BDA-ABE99916330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648" name="直線コネクタ 647">
          <a:extLst>
            <a:ext uri="{FF2B5EF4-FFF2-40B4-BE49-F238E27FC236}">
              <a16:creationId xmlns:a16="http://schemas.microsoft.com/office/drawing/2014/main" id="{30A5278C-9543-4536-8A6F-BD390B77E527}"/>
            </a:ext>
          </a:extLst>
        </xdr:cNvPr>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649" name="【消防施設】&#10;有形固定資産減価償却率最小値テキスト">
          <a:extLst>
            <a:ext uri="{FF2B5EF4-FFF2-40B4-BE49-F238E27FC236}">
              <a16:creationId xmlns:a16="http://schemas.microsoft.com/office/drawing/2014/main" id="{2D7328CA-B71B-418D-8F7E-C5588E3382F6}"/>
            </a:ext>
          </a:extLst>
        </xdr:cNvPr>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650" name="直線コネクタ 649">
          <a:extLst>
            <a:ext uri="{FF2B5EF4-FFF2-40B4-BE49-F238E27FC236}">
              <a16:creationId xmlns:a16="http://schemas.microsoft.com/office/drawing/2014/main" id="{2C37DCDE-A5E9-4100-8D41-FB9518662BBB}"/>
            </a:ext>
          </a:extLst>
        </xdr:cNvPr>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651" name="【消防施設】&#10;有形固定資産減価償却率最大値テキスト">
          <a:extLst>
            <a:ext uri="{FF2B5EF4-FFF2-40B4-BE49-F238E27FC236}">
              <a16:creationId xmlns:a16="http://schemas.microsoft.com/office/drawing/2014/main" id="{316A60D5-8583-456B-BBD8-872DC8B91766}"/>
            </a:ext>
          </a:extLst>
        </xdr:cNvPr>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652" name="直線コネクタ 651">
          <a:extLst>
            <a:ext uri="{FF2B5EF4-FFF2-40B4-BE49-F238E27FC236}">
              <a16:creationId xmlns:a16="http://schemas.microsoft.com/office/drawing/2014/main" id="{D624F850-73EC-4034-B966-D00A8E6EB59E}"/>
            </a:ext>
          </a:extLst>
        </xdr:cNvPr>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9BB315D0-F44D-4213-9B80-1AFFFCD07BE8}"/>
            </a:ext>
          </a:extLst>
        </xdr:cNvPr>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654" name="フローチャート: 判断 653">
          <a:extLst>
            <a:ext uri="{FF2B5EF4-FFF2-40B4-BE49-F238E27FC236}">
              <a16:creationId xmlns:a16="http://schemas.microsoft.com/office/drawing/2014/main" id="{83D1DB54-B541-43A4-AFB7-5DD362E84597}"/>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655" name="フローチャート: 判断 654">
          <a:extLst>
            <a:ext uri="{FF2B5EF4-FFF2-40B4-BE49-F238E27FC236}">
              <a16:creationId xmlns:a16="http://schemas.microsoft.com/office/drawing/2014/main" id="{521E8577-702D-44C6-9236-EB40BB01AE7D}"/>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656" name="フローチャート: 判断 655">
          <a:extLst>
            <a:ext uri="{FF2B5EF4-FFF2-40B4-BE49-F238E27FC236}">
              <a16:creationId xmlns:a16="http://schemas.microsoft.com/office/drawing/2014/main" id="{A25FD644-87B3-471B-B6E1-388789E26656}"/>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57" name="フローチャート: 判断 656">
          <a:extLst>
            <a:ext uri="{FF2B5EF4-FFF2-40B4-BE49-F238E27FC236}">
              <a16:creationId xmlns:a16="http://schemas.microsoft.com/office/drawing/2014/main" id="{098A671D-C52A-4740-B385-A3DBE34DB5CB}"/>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658" name="フローチャート: 判断 657">
          <a:extLst>
            <a:ext uri="{FF2B5EF4-FFF2-40B4-BE49-F238E27FC236}">
              <a16:creationId xmlns:a16="http://schemas.microsoft.com/office/drawing/2014/main" id="{09444AF4-C240-490B-8986-95FCFEE4E39D}"/>
            </a:ext>
          </a:extLst>
        </xdr:cNvPr>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0DF856D-056B-48A4-B266-EF2DE31A82B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897E4822-6C89-415B-A76A-F98D9A89E5F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68D8801A-0C42-406B-A4A9-1B4FBB1A9F1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77F43EE-1DE0-4939-A8F2-5E038124B66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784DA434-38CD-4ABC-A1C2-C2659DD9D66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664" name="楕円 663">
          <a:extLst>
            <a:ext uri="{FF2B5EF4-FFF2-40B4-BE49-F238E27FC236}">
              <a16:creationId xmlns:a16="http://schemas.microsoft.com/office/drawing/2014/main" id="{19CF1BDF-B38E-4926-BF00-5CC6EE30402B}"/>
            </a:ext>
          </a:extLst>
        </xdr:cNvPr>
        <xdr:cNvSpPr/>
      </xdr:nvSpPr>
      <xdr:spPr>
        <a:xfrm>
          <a:off x="162687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23513</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2699F6BE-2D1A-4D60-96FF-0B96C20B71B8}"/>
            </a:ext>
          </a:extLst>
        </xdr:cNvPr>
        <xdr:cNvSpPr txBox="1"/>
      </xdr:nvSpPr>
      <xdr:spPr>
        <a:xfrm>
          <a:off x="16357600"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126364</xdr:rowOff>
    </xdr:from>
    <xdr:to>
      <xdr:col>81</xdr:col>
      <xdr:colOff>101600</xdr:colOff>
      <xdr:row>81</xdr:row>
      <xdr:rowOff>56514</xdr:rowOff>
    </xdr:to>
    <xdr:sp macro="" textlink="">
      <xdr:nvSpPr>
        <xdr:cNvPr id="666" name="楕円 665">
          <a:extLst>
            <a:ext uri="{FF2B5EF4-FFF2-40B4-BE49-F238E27FC236}">
              <a16:creationId xmlns:a16="http://schemas.microsoft.com/office/drawing/2014/main" id="{76E724E4-4B9E-414F-800E-2DC417DB6AB3}"/>
            </a:ext>
          </a:extLst>
        </xdr:cNvPr>
        <xdr:cNvSpPr/>
      </xdr:nvSpPr>
      <xdr:spPr>
        <a:xfrm>
          <a:off x="15430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5714</xdr:rowOff>
    </xdr:from>
    <xdr:to>
      <xdr:col>85</xdr:col>
      <xdr:colOff>127000</xdr:colOff>
      <xdr:row>81</xdr:row>
      <xdr:rowOff>51436</xdr:rowOff>
    </xdr:to>
    <xdr:cxnSp macro="">
      <xdr:nvCxnSpPr>
        <xdr:cNvPr id="667" name="直線コネクタ 666">
          <a:extLst>
            <a:ext uri="{FF2B5EF4-FFF2-40B4-BE49-F238E27FC236}">
              <a16:creationId xmlns:a16="http://schemas.microsoft.com/office/drawing/2014/main" id="{C0C62D56-F93D-44F7-B156-43AB29913BFB}"/>
            </a:ext>
          </a:extLst>
        </xdr:cNvPr>
        <xdr:cNvCxnSpPr/>
      </xdr:nvCxnSpPr>
      <xdr:spPr>
        <a:xfrm>
          <a:off x="15481300" y="1389316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82550</xdr:rowOff>
    </xdr:from>
    <xdr:to>
      <xdr:col>76</xdr:col>
      <xdr:colOff>165100</xdr:colOff>
      <xdr:row>81</xdr:row>
      <xdr:rowOff>12700</xdr:rowOff>
    </xdr:to>
    <xdr:sp macro="" textlink="">
      <xdr:nvSpPr>
        <xdr:cNvPr id="668" name="楕円 667">
          <a:extLst>
            <a:ext uri="{FF2B5EF4-FFF2-40B4-BE49-F238E27FC236}">
              <a16:creationId xmlns:a16="http://schemas.microsoft.com/office/drawing/2014/main" id="{32A7B66B-D2A0-4588-9B22-804A701188FD}"/>
            </a:ext>
          </a:extLst>
        </xdr:cNvPr>
        <xdr:cNvSpPr/>
      </xdr:nvSpPr>
      <xdr:spPr>
        <a:xfrm>
          <a:off x="14541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133350</xdr:rowOff>
    </xdr:from>
    <xdr:to>
      <xdr:col>81</xdr:col>
      <xdr:colOff>50800</xdr:colOff>
      <xdr:row>81</xdr:row>
      <xdr:rowOff>5714</xdr:rowOff>
    </xdr:to>
    <xdr:cxnSp macro="">
      <xdr:nvCxnSpPr>
        <xdr:cNvPr id="669" name="直線コネクタ 668">
          <a:extLst>
            <a:ext uri="{FF2B5EF4-FFF2-40B4-BE49-F238E27FC236}">
              <a16:creationId xmlns:a16="http://schemas.microsoft.com/office/drawing/2014/main" id="{95718FE0-C0C0-43DE-9B37-C97BB5A8329D}"/>
            </a:ext>
          </a:extLst>
        </xdr:cNvPr>
        <xdr:cNvCxnSpPr/>
      </xdr:nvCxnSpPr>
      <xdr:spPr>
        <a:xfrm>
          <a:off x="14592300" y="138493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128270</xdr:rowOff>
    </xdr:from>
    <xdr:to>
      <xdr:col>72</xdr:col>
      <xdr:colOff>38100</xdr:colOff>
      <xdr:row>82</xdr:row>
      <xdr:rowOff>58420</xdr:rowOff>
    </xdr:to>
    <xdr:sp macro="" textlink="">
      <xdr:nvSpPr>
        <xdr:cNvPr id="670" name="楕円 669">
          <a:extLst>
            <a:ext uri="{FF2B5EF4-FFF2-40B4-BE49-F238E27FC236}">
              <a16:creationId xmlns:a16="http://schemas.microsoft.com/office/drawing/2014/main" id="{20892590-6663-42BB-84D9-887D087B518D}"/>
            </a:ext>
          </a:extLst>
        </xdr:cNvPr>
        <xdr:cNvSpPr/>
      </xdr:nvSpPr>
      <xdr:spPr>
        <a:xfrm>
          <a:off x="13652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133350</xdr:rowOff>
    </xdr:from>
    <xdr:to>
      <xdr:col>76</xdr:col>
      <xdr:colOff>114300</xdr:colOff>
      <xdr:row>82</xdr:row>
      <xdr:rowOff>7620</xdr:rowOff>
    </xdr:to>
    <xdr:cxnSp macro="">
      <xdr:nvCxnSpPr>
        <xdr:cNvPr id="671" name="直線コネクタ 670">
          <a:extLst>
            <a:ext uri="{FF2B5EF4-FFF2-40B4-BE49-F238E27FC236}">
              <a16:creationId xmlns:a16="http://schemas.microsoft.com/office/drawing/2014/main" id="{88E5B17D-C6BC-4AE4-A201-3191551EBF84}"/>
            </a:ext>
          </a:extLst>
        </xdr:cNvPr>
        <xdr:cNvCxnSpPr/>
      </xdr:nvCxnSpPr>
      <xdr:spPr>
        <a:xfrm flipV="1">
          <a:off x="13703300" y="138493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90170</xdr:rowOff>
    </xdr:from>
    <xdr:to>
      <xdr:col>67</xdr:col>
      <xdr:colOff>101600</xdr:colOff>
      <xdr:row>82</xdr:row>
      <xdr:rowOff>20320</xdr:rowOff>
    </xdr:to>
    <xdr:sp macro="" textlink="">
      <xdr:nvSpPr>
        <xdr:cNvPr id="672" name="楕円 671">
          <a:extLst>
            <a:ext uri="{FF2B5EF4-FFF2-40B4-BE49-F238E27FC236}">
              <a16:creationId xmlns:a16="http://schemas.microsoft.com/office/drawing/2014/main" id="{6603E97E-8E58-402B-B430-65D14ACAAD02}"/>
            </a:ext>
          </a:extLst>
        </xdr:cNvPr>
        <xdr:cNvSpPr/>
      </xdr:nvSpPr>
      <xdr:spPr>
        <a:xfrm>
          <a:off x="12763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140970</xdr:rowOff>
    </xdr:from>
    <xdr:to>
      <xdr:col>71</xdr:col>
      <xdr:colOff>177800</xdr:colOff>
      <xdr:row>82</xdr:row>
      <xdr:rowOff>7620</xdr:rowOff>
    </xdr:to>
    <xdr:cxnSp macro="">
      <xdr:nvCxnSpPr>
        <xdr:cNvPr id="673" name="直線コネクタ 672">
          <a:extLst>
            <a:ext uri="{FF2B5EF4-FFF2-40B4-BE49-F238E27FC236}">
              <a16:creationId xmlns:a16="http://schemas.microsoft.com/office/drawing/2014/main" id="{A4259239-A81B-44C0-A2F4-A4CC4DABAFE4}"/>
            </a:ext>
          </a:extLst>
        </xdr:cNvPr>
        <xdr:cNvCxnSpPr/>
      </xdr:nvCxnSpPr>
      <xdr:spPr>
        <a:xfrm>
          <a:off x="12814300" y="14028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674" name="n_1aveValue【消防施設】&#10;有形固定資産減価償却率">
          <a:extLst>
            <a:ext uri="{FF2B5EF4-FFF2-40B4-BE49-F238E27FC236}">
              <a16:creationId xmlns:a16="http://schemas.microsoft.com/office/drawing/2014/main" id="{5B8A1008-3702-4849-8A44-FEFFDFF6567A}"/>
            </a:ext>
          </a:extLst>
        </xdr:cNvPr>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675" name="n_2aveValue【消防施設】&#10;有形固定資産減価償却率">
          <a:extLst>
            <a:ext uri="{FF2B5EF4-FFF2-40B4-BE49-F238E27FC236}">
              <a16:creationId xmlns:a16="http://schemas.microsoft.com/office/drawing/2014/main" id="{AD0872DF-ED73-47B5-84D2-68E5E7935166}"/>
            </a:ext>
          </a:extLst>
        </xdr:cNvPr>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676" name="n_3aveValue【消防施設】&#10;有形固定資産減価償却率">
          <a:extLst>
            <a:ext uri="{FF2B5EF4-FFF2-40B4-BE49-F238E27FC236}">
              <a16:creationId xmlns:a16="http://schemas.microsoft.com/office/drawing/2014/main" id="{D091745C-AFDA-491C-AB16-7AC3D4E0969A}"/>
            </a:ext>
          </a:extLst>
        </xdr:cNvPr>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677" name="n_4aveValue【消防施設】&#10;有形固定資産減価償却率">
          <a:extLst>
            <a:ext uri="{FF2B5EF4-FFF2-40B4-BE49-F238E27FC236}">
              <a16:creationId xmlns:a16="http://schemas.microsoft.com/office/drawing/2014/main" id="{999041FE-8263-40E9-98C0-DD8610D813E4}"/>
            </a:ext>
          </a:extLst>
        </xdr:cNvPr>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73041</xdr:rowOff>
    </xdr:from>
    <xdr:ext cx="405111" cy="259045"/>
    <xdr:sp macro="" textlink="">
      <xdr:nvSpPr>
        <xdr:cNvPr id="678" name="n_1mainValue【消防施設】&#10;有形固定資産減価償却率">
          <a:extLst>
            <a:ext uri="{FF2B5EF4-FFF2-40B4-BE49-F238E27FC236}">
              <a16:creationId xmlns:a16="http://schemas.microsoft.com/office/drawing/2014/main" id="{2E77B441-98A1-4E8C-823C-E6A08DB0DB44}"/>
            </a:ext>
          </a:extLst>
        </xdr:cNvPr>
        <xdr:cNvSpPr txBox="1"/>
      </xdr:nvSpPr>
      <xdr:spPr>
        <a:xfrm>
          <a:off x="152660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29227</xdr:rowOff>
    </xdr:from>
    <xdr:ext cx="405111" cy="259045"/>
    <xdr:sp macro="" textlink="">
      <xdr:nvSpPr>
        <xdr:cNvPr id="679" name="n_2mainValue【消防施設】&#10;有形固定資産減価償却率">
          <a:extLst>
            <a:ext uri="{FF2B5EF4-FFF2-40B4-BE49-F238E27FC236}">
              <a16:creationId xmlns:a16="http://schemas.microsoft.com/office/drawing/2014/main" id="{B25615C8-716B-4008-977A-8793243CE50E}"/>
            </a:ext>
          </a:extLst>
        </xdr:cNvPr>
        <xdr:cNvSpPr txBox="1"/>
      </xdr:nvSpPr>
      <xdr:spPr>
        <a:xfrm>
          <a:off x="14389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49547</xdr:rowOff>
    </xdr:from>
    <xdr:ext cx="405111" cy="259045"/>
    <xdr:sp macro="" textlink="">
      <xdr:nvSpPr>
        <xdr:cNvPr id="680" name="n_3mainValue【消防施設】&#10;有形固定資産減価償却率">
          <a:extLst>
            <a:ext uri="{FF2B5EF4-FFF2-40B4-BE49-F238E27FC236}">
              <a16:creationId xmlns:a16="http://schemas.microsoft.com/office/drawing/2014/main" id="{39C6A791-875C-4866-BA06-F0A2434525A9}"/>
            </a:ext>
          </a:extLst>
        </xdr:cNvPr>
        <xdr:cNvSpPr txBox="1"/>
      </xdr:nvSpPr>
      <xdr:spPr>
        <a:xfrm>
          <a:off x="13500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11447</xdr:rowOff>
    </xdr:from>
    <xdr:ext cx="405111" cy="259045"/>
    <xdr:sp macro="" textlink="">
      <xdr:nvSpPr>
        <xdr:cNvPr id="681" name="n_4mainValue【消防施設】&#10;有形固定資産減価償却率">
          <a:extLst>
            <a:ext uri="{FF2B5EF4-FFF2-40B4-BE49-F238E27FC236}">
              <a16:creationId xmlns:a16="http://schemas.microsoft.com/office/drawing/2014/main" id="{0B1C8DFD-8B2F-4C7A-945E-CE53A159745E}"/>
            </a:ext>
          </a:extLst>
        </xdr:cNvPr>
        <xdr:cNvSpPr txBox="1"/>
      </xdr:nvSpPr>
      <xdr:spPr>
        <a:xfrm>
          <a:off x="12611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A6285555-E495-480B-A6E4-4A25DC0F44B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26F99968-3C8F-40F0-B0FA-1B182B50C4E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4331A12B-CDA8-4BCD-B741-0BD7B87D718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8C063FCC-33F1-4D59-AA16-C20D64D0D96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675E4369-A481-4931-9F84-DE816FE5AA2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16259551-33A0-4C7A-BD68-FFF0984DE6B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1BC3B623-B2E1-4CCC-A58A-135ED93E8D5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D3193048-8A84-456E-945D-DBA53D909F8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354CDCDB-710D-40CC-B3DF-76CE2094D74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CE4FD885-31FC-4362-AF80-1DD4565873B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B9A9632E-35E4-4D89-BBE6-E8A4B78EEEC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0AA5832F-AE97-4542-B847-290CCB6A283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35548654-98A4-4650-A759-CA74F3EC1BC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BB126C12-F8D2-4452-940C-F2D93DCC4FF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BC626FAB-B2D8-45C5-B17E-C4ABF49BEFE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12C00A84-119B-4B7B-9571-85526152F43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56E455BB-475D-4890-84EC-105286F1F656}"/>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58814115-F924-47EC-9A1D-4E1A4C2C5FD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8DA06A63-F643-4A80-9BDA-EC5067F3015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87E53CF3-9C7D-49EA-9BAF-F5631ECCB6E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a:extLst>
            <a:ext uri="{FF2B5EF4-FFF2-40B4-BE49-F238E27FC236}">
              <a16:creationId xmlns:a16="http://schemas.microsoft.com/office/drawing/2014/main" id="{C113D72C-D1F2-4730-8B9E-4BD5B0F2AD3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03" name="直線コネクタ 702">
          <a:extLst>
            <a:ext uri="{FF2B5EF4-FFF2-40B4-BE49-F238E27FC236}">
              <a16:creationId xmlns:a16="http://schemas.microsoft.com/office/drawing/2014/main" id="{043D9E1B-D744-41E6-AF01-E045CCEC3BC7}"/>
            </a:ext>
          </a:extLst>
        </xdr:cNvPr>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4" name="【消防施設】&#10;一人当たり面積最小値テキスト">
          <a:extLst>
            <a:ext uri="{FF2B5EF4-FFF2-40B4-BE49-F238E27FC236}">
              <a16:creationId xmlns:a16="http://schemas.microsoft.com/office/drawing/2014/main" id="{FA1D6CDE-3890-4EF6-A5F3-3A049A8BF1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5" name="直線コネクタ 704">
          <a:extLst>
            <a:ext uri="{FF2B5EF4-FFF2-40B4-BE49-F238E27FC236}">
              <a16:creationId xmlns:a16="http://schemas.microsoft.com/office/drawing/2014/main" id="{18B122D2-D510-4D23-BD8F-51A99F7E4626}"/>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6" name="【消防施設】&#10;一人当たり面積最大値テキスト">
          <a:extLst>
            <a:ext uri="{FF2B5EF4-FFF2-40B4-BE49-F238E27FC236}">
              <a16:creationId xmlns:a16="http://schemas.microsoft.com/office/drawing/2014/main" id="{242254C8-9F3E-4146-9349-AAD9AD10AD6A}"/>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7" name="直線コネクタ 706">
          <a:extLst>
            <a:ext uri="{FF2B5EF4-FFF2-40B4-BE49-F238E27FC236}">
              <a16:creationId xmlns:a16="http://schemas.microsoft.com/office/drawing/2014/main" id="{985B4833-B8A3-4F29-908C-0A687D629307}"/>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08" name="【消防施設】&#10;一人当たり面積平均値テキスト">
          <a:extLst>
            <a:ext uri="{FF2B5EF4-FFF2-40B4-BE49-F238E27FC236}">
              <a16:creationId xmlns:a16="http://schemas.microsoft.com/office/drawing/2014/main" id="{4468E7F7-13AF-45E4-9984-46C1ABDE71B9}"/>
            </a:ext>
          </a:extLst>
        </xdr:cNvPr>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09" name="フローチャート: 判断 708">
          <a:extLst>
            <a:ext uri="{FF2B5EF4-FFF2-40B4-BE49-F238E27FC236}">
              <a16:creationId xmlns:a16="http://schemas.microsoft.com/office/drawing/2014/main" id="{155A1A84-AACC-4BA2-A02B-92830773A4BD}"/>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10" name="フローチャート: 判断 709">
          <a:extLst>
            <a:ext uri="{FF2B5EF4-FFF2-40B4-BE49-F238E27FC236}">
              <a16:creationId xmlns:a16="http://schemas.microsoft.com/office/drawing/2014/main" id="{6060B76E-95CD-45E4-AA74-60AD284A1CD3}"/>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1" name="フローチャート: 判断 710">
          <a:extLst>
            <a:ext uri="{FF2B5EF4-FFF2-40B4-BE49-F238E27FC236}">
              <a16:creationId xmlns:a16="http://schemas.microsoft.com/office/drawing/2014/main" id="{3D3500F0-F574-42E1-9BAC-89D11814584F}"/>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12" name="フローチャート: 判断 711">
          <a:extLst>
            <a:ext uri="{FF2B5EF4-FFF2-40B4-BE49-F238E27FC236}">
              <a16:creationId xmlns:a16="http://schemas.microsoft.com/office/drawing/2014/main" id="{505ABE37-0168-4A68-9BBA-E4D1EA4B2C1B}"/>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13" name="フローチャート: 判断 712">
          <a:extLst>
            <a:ext uri="{FF2B5EF4-FFF2-40B4-BE49-F238E27FC236}">
              <a16:creationId xmlns:a16="http://schemas.microsoft.com/office/drawing/2014/main" id="{17C46B42-F730-4C17-8D1B-DBE0AB9FFBAD}"/>
            </a:ext>
          </a:extLst>
        </xdr:cNvPr>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22143E13-62B6-4430-93DA-2E2BE449102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608F9DC8-9F80-444E-989F-7AA33DC587E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E2F53B7-11BD-4ED8-86D4-83D757726CC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F9688DD6-531E-403B-BC4A-C5C5D6CD43F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A1B34A8F-6BF6-4166-AD98-F93BE3204B0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142748</xdr:rowOff>
    </xdr:from>
    <xdr:to>
      <xdr:col>116</xdr:col>
      <xdr:colOff>114300</xdr:colOff>
      <xdr:row>83</xdr:row>
      <xdr:rowOff>72898</xdr:rowOff>
    </xdr:to>
    <xdr:sp macro="" textlink="">
      <xdr:nvSpPr>
        <xdr:cNvPr id="719" name="楕円 718">
          <a:extLst>
            <a:ext uri="{FF2B5EF4-FFF2-40B4-BE49-F238E27FC236}">
              <a16:creationId xmlns:a16="http://schemas.microsoft.com/office/drawing/2014/main" id="{A5DC3A61-FDCE-4E87-B769-8A66A3202996}"/>
            </a:ext>
          </a:extLst>
        </xdr:cNvPr>
        <xdr:cNvSpPr/>
      </xdr:nvSpPr>
      <xdr:spPr>
        <a:xfrm>
          <a:off x="221107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165625</xdr:rowOff>
    </xdr:from>
    <xdr:ext cx="469744" cy="259045"/>
    <xdr:sp macro="" textlink="">
      <xdr:nvSpPr>
        <xdr:cNvPr id="720" name="【消防施設】&#10;一人当たり面積該当値テキスト">
          <a:extLst>
            <a:ext uri="{FF2B5EF4-FFF2-40B4-BE49-F238E27FC236}">
              <a16:creationId xmlns:a16="http://schemas.microsoft.com/office/drawing/2014/main" id="{B469989F-F478-4482-9172-31CD02774E56}"/>
            </a:ext>
          </a:extLst>
        </xdr:cNvPr>
        <xdr:cNvSpPr txBox="1"/>
      </xdr:nvSpPr>
      <xdr:spPr>
        <a:xfrm>
          <a:off x="22199600" y="1405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721" name="楕円 720">
          <a:extLst>
            <a:ext uri="{FF2B5EF4-FFF2-40B4-BE49-F238E27FC236}">
              <a16:creationId xmlns:a16="http://schemas.microsoft.com/office/drawing/2014/main" id="{F0067221-C802-41AB-B024-5B974AE86C6A}"/>
            </a:ext>
          </a:extLst>
        </xdr:cNvPr>
        <xdr:cNvSpPr/>
      </xdr:nvSpPr>
      <xdr:spPr>
        <a:xfrm>
          <a:off x="21272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22098</xdr:rowOff>
    </xdr:from>
    <xdr:to>
      <xdr:col>116</xdr:col>
      <xdr:colOff>63500</xdr:colOff>
      <xdr:row>83</xdr:row>
      <xdr:rowOff>31242</xdr:rowOff>
    </xdr:to>
    <xdr:cxnSp macro="">
      <xdr:nvCxnSpPr>
        <xdr:cNvPr id="722" name="直線コネクタ 721">
          <a:extLst>
            <a:ext uri="{FF2B5EF4-FFF2-40B4-BE49-F238E27FC236}">
              <a16:creationId xmlns:a16="http://schemas.microsoft.com/office/drawing/2014/main" id="{CDFF3122-1EA2-4277-89F8-BA60D6F76DD1}"/>
            </a:ext>
          </a:extLst>
        </xdr:cNvPr>
        <xdr:cNvCxnSpPr/>
      </xdr:nvCxnSpPr>
      <xdr:spPr>
        <a:xfrm flipV="1">
          <a:off x="21323300" y="142524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151892</xdr:rowOff>
    </xdr:from>
    <xdr:to>
      <xdr:col>107</xdr:col>
      <xdr:colOff>101600</xdr:colOff>
      <xdr:row>83</xdr:row>
      <xdr:rowOff>82042</xdr:rowOff>
    </xdr:to>
    <xdr:sp macro="" textlink="">
      <xdr:nvSpPr>
        <xdr:cNvPr id="723" name="楕円 722">
          <a:extLst>
            <a:ext uri="{FF2B5EF4-FFF2-40B4-BE49-F238E27FC236}">
              <a16:creationId xmlns:a16="http://schemas.microsoft.com/office/drawing/2014/main" id="{0D846FFB-A3DB-420D-AA8F-F3FDD04D390C}"/>
            </a:ext>
          </a:extLst>
        </xdr:cNvPr>
        <xdr:cNvSpPr/>
      </xdr:nvSpPr>
      <xdr:spPr>
        <a:xfrm>
          <a:off x="20383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31242</xdr:rowOff>
    </xdr:from>
    <xdr:to>
      <xdr:col>111</xdr:col>
      <xdr:colOff>177800</xdr:colOff>
      <xdr:row>83</xdr:row>
      <xdr:rowOff>31242</xdr:rowOff>
    </xdr:to>
    <xdr:cxnSp macro="">
      <xdr:nvCxnSpPr>
        <xdr:cNvPr id="724" name="直線コネクタ 723">
          <a:extLst>
            <a:ext uri="{FF2B5EF4-FFF2-40B4-BE49-F238E27FC236}">
              <a16:creationId xmlns:a16="http://schemas.microsoft.com/office/drawing/2014/main" id="{53394B99-15FB-49B3-81BB-B2E31D7FAF6E}"/>
            </a:ext>
          </a:extLst>
        </xdr:cNvPr>
        <xdr:cNvCxnSpPr/>
      </xdr:nvCxnSpPr>
      <xdr:spPr>
        <a:xfrm>
          <a:off x="20434300" y="14261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97028</xdr:rowOff>
    </xdr:from>
    <xdr:to>
      <xdr:col>102</xdr:col>
      <xdr:colOff>165100</xdr:colOff>
      <xdr:row>83</xdr:row>
      <xdr:rowOff>27178</xdr:rowOff>
    </xdr:to>
    <xdr:sp macro="" textlink="">
      <xdr:nvSpPr>
        <xdr:cNvPr id="725" name="楕円 724">
          <a:extLst>
            <a:ext uri="{FF2B5EF4-FFF2-40B4-BE49-F238E27FC236}">
              <a16:creationId xmlns:a16="http://schemas.microsoft.com/office/drawing/2014/main" id="{5A362AC3-5496-4E7A-AD3B-72744DC4B3D9}"/>
            </a:ext>
          </a:extLst>
        </xdr:cNvPr>
        <xdr:cNvSpPr/>
      </xdr:nvSpPr>
      <xdr:spPr>
        <a:xfrm>
          <a:off x="19494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147828</xdr:rowOff>
    </xdr:from>
    <xdr:to>
      <xdr:col>107</xdr:col>
      <xdr:colOff>50800</xdr:colOff>
      <xdr:row>83</xdr:row>
      <xdr:rowOff>31242</xdr:rowOff>
    </xdr:to>
    <xdr:cxnSp macro="">
      <xdr:nvCxnSpPr>
        <xdr:cNvPr id="726" name="直線コネクタ 725">
          <a:extLst>
            <a:ext uri="{FF2B5EF4-FFF2-40B4-BE49-F238E27FC236}">
              <a16:creationId xmlns:a16="http://schemas.microsoft.com/office/drawing/2014/main" id="{0252068A-883D-4CE5-AEFE-703EFD7E6C93}"/>
            </a:ext>
          </a:extLst>
        </xdr:cNvPr>
        <xdr:cNvCxnSpPr/>
      </xdr:nvCxnSpPr>
      <xdr:spPr>
        <a:xfrm>
          <a:off x="19545300" y="142067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97028</xdr:rowOff>
    </xdr:from>
    <xdr:to>
      <xdr:col>98</xdr:col>
      <xdr:colOff>38100</xdr:colOff>
      <xdr:row>83</xdr:row>
      <xdr:rowOff>27178</xdr:rowOff>
    </xdr:to>
    <xdr:sp macro="" textlink="">
      <xdr:nvSpPr>
        <xdr:cNvPr id="727" name="楕円 726">
          <a:extLst>
            <a:ext uri="{FF2B5EF4-FFF2-40B4-BE49-F238E27FC236}">
              <a16:creationId xmlns:a16="http://schemas.microsoft.com/office/drawing/2014/main" id="{94605321-5C3B-4BEB-9863-5B9EF69E6B2A}"/>
            </a:ext>
          </a:extLst>
        </xdr:cNvPr>
        <xdr:cNvSpPr/>
      </xdr:nvSpPr>
      <xdr:spPr>
        <a:xfrm>
          <a:off x="18605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147828</xdr:rowOff>
    </xdr:from>
    <xdr:to>
      <xdr:col>102</xdr:col>
      <xdr:colOff>114300</xdr:colOff>
      <xdr:row>82</xdr:row>
      <xdr:rowOff>147828</xdr:rowOff>
    </xdr:to>
    <xdr:cxnSp macro="">
      <xdr:nvCxnSpPr>
        <xdr:cNvPr id="728" name="直線コネクタ 727">
          <a:extLst>
            <a:ext uri="{FF2B5EF4-FFF2-40B4-BE49-F238E27FC236}">
              <a16:creationId xmlns:a16="http://schemas.microsoft.com/office/drawing/2014/main" id="{6C703C49-691D-46ED-B55F-F9EA5B4B9B70}"/>
            </a:ext>
          </a:extLst>
        </xdr:cNvPr>
        <xdr:cNvCxnSpPr/>
      </xdr:nvCxnSpPr>
      <xdr:spPr>
        <a:xfrm>
          <a:off x="18656300" y="14206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29" name="n_1aveValue【消防施設】&#10;一人当たり面積">
          <a:extLst>
            <a:ext uri="{FF2B5EF4-FFF2-40B4-BE49-F238E27FC236}">
              <a16:creationId xmlns:a16="http://schemas.microsoft.com/office/drawing/2014/main" id="{53555250-4C84-46FC-B1D2-65FE0827F42A}"/>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30" name="n_2aveValue【消防施設】&#10;一人当たり面積">
          <a:extLst>
            <a:ext uri="{FF2B5EF4-FFF2-40B4-BE49-F238E27FC236}">
              <a16:creationId xmlns:a16="http://schemas.microsoft.com/office/drawing/2014/main" id="{B830998D-A6A6-49FD-9E77-7D6CAEEF2A76}"/>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31" name="n_3aveValue【消防施設】&#10;一人当たり面積">
          <a:extLst>
            <a:ext uri="{FF2B5EF4-FFF2-40B4-BE49-F238E27FC236}">
              <a16:creationId xmlns:a16="http://schemas.microsoft.com/office/drawing/2014/main" id="{B4181F8C-AA30-4127-ABC6-16DAD1BFC721}"/>
            </a:ext>
          </a:extLst>
        </xdr:cNvPr>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732" name="n_4aveValue【消防施設】&#10;一人当たり面積">
          <a:extLst>
            <a:ext uri="{FF2B5EF4-FFF2-40B4-BE49-F238E27FC236}">
              <a16:creationId xmlns:a16="http://schemas.microsoft.com/office/drawing/2014/main" id="{15776C98-52C6-45BD-913C-BDCB76DEE466}"/>
            </a:ext>
          </a:extLst>
        </xdr:cNvPr>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733" name="n_1mainValue【消防施設】&#10;一人当たり面積">
          <a:extLst>
            <a:ext uri="{FF2B5EF4-FFF2-40B4-BE49-F238E27FC236}">
              <a16:creationId xmlns:a16="http://schemas.microsoft.com/office/drawing/2014/main" id="{67BFE0E6-ECEE-4C14-B40D-DAE936FB175A}"/>
            </a:ext>
          </a:extLst>
        </xdr:cNvPr>
        <xdr:cNvSpPr txBox="1"/>
      </xdr:nvSpPr>
      <xdr:spPr>
        <a:xfrm>
          <a:off x="21075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98569</xdr:rowOff>
    </xdr:from>
    <xdr:ext cx="469744" cy="259045"/>
    <xdr:sp macro="" textlink="">
      <xdr:nvSpPr>
        <xdr:cNvPr id="734" name="n_2mainValue【消防施設】&#10;一人当たり面積">
          <a:extLst>
            <a:ext uri="{FF2B5EF4-FFF2-40B4-BE49-F238E27FC236}">
              <a16:creationId xmlns:a16="http://schemas.microsoft.com/office/drawing/2014/main" id="{1E6C2761-53D3-4A70-9E81-005C563626EC}"/>
            </a:ext>
          </a:extLst>
        </xdr:cNvPr>
        <xdr:cNvSpPr txBox="1"/>
      </xdr:nvSpPr>
      <xdr:spPr>
        <a:xfrm>
          <a:off x="20199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43705</xdr:rowOff>
    </xdr:from>
    <xdr:ext cx="469744" cy="259045"/>
    <xdr:sp macro="" textlink="">
      <xdr:nvSpPr>
        <xdr:cNvPr id="735" name="n_3mainValue【消防施設】&#10;一人当たり面積">
          <a:extLst>
            <a:ext uri="{FF2B5EF4-FFF2-40B4-BE49-F238E27FC236}">
              <a16:creationId xmlns:a16="http://schemas.microsoft.com/office/drawing/2014/main" id="{732521BB-323B-4717-B4B8-2CDA9EEEE4DC}"/>
            </a:ext>
          </a:extLst>
        </xdr:cNvPr>
        <xdr:cNvSpPr txBox="1"/>
      </xdr:nvSpPr>
      <xdr:spPr>
        <a:xfrm>
          <a:off x="19310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43705</xdr:rowOff>
    </xdr:from>
    <xdr:ext cx="469744" cy="259045"/>
    <xdr:sp macro="" textlink="">
      <xdr:nvSpPr>
        <xdr:cNvPr id="736" name="n_4mainValue【消防施設】&#10;一人当たり面積">
          <a:extLst>
            <a:ext uri="{FF2B5EF4-FFF2-40B4-BE49-F238E27FC236}">
              <a16:creationId xmlns:a16="http://schemas.microsoft.com/office/drawing/2014/main" id="{B359B1D7-2184-4CE0-803E-8C045AD97DAF}"/>
            </a:ext>
          </a:extLst>
        </xdr:cNvPr>
        <xdr:cNvSpPr txBox="1"/>
      </xdr:nvSpPr>
      <xdr:spPr>
        <a:xfrm>
          <a:off x="18421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E32B3E-4689-404B-922D-5CC015E5BE5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CEF49FFB-696C-4A14-B299-F336448BEA4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FF71A1BB-6B6D-4D95-A3D4-FFEC7990066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2CF6B90B-A976-4982-B7DA-A9F70FF461D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C5A604E1-4675-4A4C-A8AA-96CB91B73FC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90681355-6986-4CAA-9E8A-69DE09F260D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12633777-526E-40BF-9FA8-2114673BE5C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B26D6DED-8B7C-44E7-AED1-C281EE5BCED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9743F02C-72E7-47B2-9006-3A81B7C1130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B1965C1D-1CE1-45FD-B619-04D2FCA83E7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A4CF359B-DCF2-4A2A-8D3D-7C4883A3F0F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A80BAC4D-65AC-4182-8B71-2DAC13A8A2D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A18488AC-0397-4242-9C01-2768228B3CE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596DC823-8E9E-4964-89C6-92DB1B1B841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21C80942-AEB8-486B-995A-5DF472740FF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1740C599-9422-41E5-AF61-35E9519FCB0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3333D500-A60B-4FCF-9533-258E56AEFA1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C7B5EC4F-4ED1-465F-BAD5-E9EB85A55E1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6A4F480C-F79B-459E-9E67-2338F0D7518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1B40BFD5-4826-4AF5-9C16-02AC768E749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61744F43-D1B9-4ACF-9A38-FB330B3EEF2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3CC676ED-81B8-438F-95BA-837CC5047E5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9C0BD5B1-F1DF-40FC-AB48-91622C0D9B8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727B3C13-D2A8-44BB-8E10-E5B43F67B70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1B4756EA-308C-4351-8D86-FA4FA8DCC9D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762" name="直線コネクタ 761">
          <a:extLst>
            <a:ext uri="{FF2B5EF4-FFF2-40B4-BE49-F238E27FC236}">
              <a16:creationId xmlns:a16="http://schemas.microsoft.com/office/drawing/2014/main" id="{58054F9B-6AFB-4734-9E9E-F4037EC1FF12}"/>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63" name="【庁舎】&#10;有形固定資産減価償却率最小値テキスト">
          <a:extLst>
            <a:ext uri="{FF2B5EF4-FFF2-40B4-BE49-F238E27FC236}">
              <a16:creationId xmlns:a16="http://schemas.microsoft.com/office/drawing/2014/main" id="{A837EA02-98FC-4031-BDC1-AF75C14BF2FA}"/>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64" name="直線コネクタ 763">
          <a:extLst>
            <a:ext uri="{FF2B5EF4-FFF2-40B4-BE49-F238E27FC236}">
              <a16:creationId xmlns:a16="http://schemas.microsoft.com/office/drawing/2014/main" id="{2C73226F-29E1-461F-A7B2-9429E3078698}"/>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765" name="【庁舎】&#10;有形固定資産減価償却率最大値テキスト">
          <a:extLst>
            <a:ext uri="{FF2B5EF4-FFF2-40B4-BE49-F238E27FC236}">
              <a16:creationId xmlns:a16="http://schemas.microsoft.com/office/drawing/2014/main" id="{2DE127C3-9D0A-4D04-8DE5-9E1FB6EBC813}"/>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766" name="直線コネクタ 765">
          <a:extLst>
            <a:ext uri="{FF2B5EF4-FFF2-40B4-BE49-F238E27FC236}">
              <a16:creationId xmlns:a16="http://schemas.microsoft.com/office/drawing/2014/main" id="{45461E6E-7EEE-4CEE-A702-5EE879A0BEFE}"/>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767" name="【庁舎】&#10;有形固定資産減価償却率平均値テキスト">
          <a:extLst>
            <a:ext uri="{FF2B5EF4-FFF2-40B4-BE49-F238E27FC236}">
              <a16:creationId xmlns:a16="http://schemas.microsoft.com/office/drawing/2014/main" id="{BFA48067-AADB-4FDB-894B-6817CAC18435}"/>
            </a:ext>
          </a:extLst>
        </xdr:cNvPr>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768" name="フローチャート: 判断 767">
          <a:extLst>
            <a:ext uri="{FF2B5EF4-FFF2-40B4-BE49-F238E27FC236}">
              <a16:creationId xmlns:a16="http://schemas.microsoft.com/office/drawing/2014/main" id="{1F204695-4F6D-493E-90DE-82469B477D11}"/>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769" name="フローチャート: 判断 768">
          <a:extLst>
            <a:ext uri="{FF2B5EF4-FFF2-40B4-BE49-F238E27FC236}">
              <a16:creationId xmlns:a16="http://schemas.microsoft.com/office/drawing/2014/main" id="{40060665-508A-4D30-A99C-2E30B345ABE7}"/>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70" name="フローチャート: 判断 769">
          <a:extLst>
            <a:ext uri="{FF2B5EF4-FFF2-40B4-BE49-F238E27FC236}">
              <a16:creationId xmlns:a16="http://schemas.microsoft.com/office/drawing/2014/main" id="{9706E0A8-98E7-44F2-8BAE-67B23B4676BC}"/>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71" name="フローチャート: 判断 770">
          <a:extLst>
            <a:ext uri="{FF2B5EF4-FFF2-40B4-BE49-F238E27FC236}">
              <a16:creationId xmlns:a16="http://schemas.microsoft.com/office/drawing/2014/main" id="{612EA5C1-020E-4DAB-AC37-A8B17181A06B}"/>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772" name="フローチャート: 判断 771">
          <a:extLst>
            <a:ext uri="{FF2B5EF4-FFF2-40B4-BE49-F238E27FC236}">
              <a16:creationId xmlns:a16="http://schemas.microsoft.com/office/drawing/2014/main" id="{17E150B5-A35C-427D-9DC9-338F0354D198}"/>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8A980750-B6F4-40C1-B596-3B1658FE5F9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F81C924-C30B-4B54-9E54-663507BCD44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D121A8F6-2F6D-460E-9789-751F2300F76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AC1DA7E-45EA-417E-AE1E-071BE2824EB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4947FBF9-A76B-43C9-A39D-4BCA357587D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36830</xdr:rowOff>
    </xdr:from>
    <xdr:to>
      <xdr:col>85</xdr:col>
      <xdr:colOff>177800</xdr:colOff>
      <xdr:row>106</xdr:row>
      <xdr:rowOff>138430</xdr:rowOff>
    </xdr:to>
    <xdr:sp macro="" textlink="">
      <xdr:nvSpPr>
        <xdr:cNvPr id="778" name="楕円 777">
          <a:extLst>
            <a:ext uri="{FF2B5EF4-FFF2-40B4-BE49-F238E27FC236}">
              <a16:creationId xmlns:a16="http://schemas.microsoft.com/office/drawing/2014/main" id="{89CE8469-7C8F-48B9-BE04-DC12A11F561A}"/>
            </a:ext>
          </a:extLst>
        </xdr:cNvPr>
        <xdr:cNvSpPr/>
      </xdr:nvSpPr>
      <xdr:spPr>
        <a:xfrm>
          <a:off x="16268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15257</xdr:rowOff>
    </xdr:from>
    <xdr:ext cx="405111" cy="259045"/>
    <xdr:sp macro="" textlink="">
      <xdr:nvSpPr>
        <xdr:cNvPr id="779" name="【庁舎】&#10;有形固定資産減価償却率該当値テキスト">
          <a:extLst>
            <a:ext uri="{FF2B5EF4-FFF2-40B4-BE49-F238E27FC236}">
              <a16:creationId xmlns:a16="http://schemas.microsoft.com/office/drawing/2014/main" id="{19870C3B-66EF-4857-B441-E0C17CF9F40C}"/>
            </a:ext>
          </a:extLst>
        </xdr:cNvPr>
        <xdr:cNvSpPr txBox="1"/>
      </xdr:nvSpPr>
      <xdr:spPr>
        <a:xfrm>
          <a:off x="16357600"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58057</xdr:rowOff>
    </xdr:from>
    <xdr:to>
      <xdr:col>81</xdr:col>
      <xdr:colOff>101600</xdr:colOff>
      <xdr:row>106</xdr:row>
      <xdr:rowOff>159657</xdr:rowOff>
    </xdr:to>
    <xdr:sp macro="" textlink="">
      <xdr:nvSpPr>
        <xdr:cNvPr id="780" name="楕円 779">
          <a:extLst>
            <a:ext uri="{FF2B5EF4-FFF2-40B4-BE49-F238E27FC236}">
              <a16:creationId xmlns:a16="http://schemas.microsoft.com/office/drawing/2014/main" id="{C6835778-EDBC-4A6F-ACA1-2B8C64F30D7C}"/>
            </a:ext>
          </a:extLst>
        </xdr:cNvPr>
        <xdr:cNvSpPr/>
      </xdr:nvSpPr>
      <xdr:spPr>
        <a:xfrm>
          <a:off x="15430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87630</xdr:rowOff>
    </xdr:from>
    <xdr:to>
      <xdr:col>85</xdr:col>
      <xdr:colOff>127000</xdr:colOff>
      <xdr:row>106</xdr:row>
      <xdr:rowOff>108857</xdr:rowOff>
    </xdr:to>
    <xdr:cxnSp macro="">
      <xdr:nvCxnSpPr>
        <xdr:cNvPr id="781" name="直線コネクタ 780">
          <a:extLst>
            <a:ext uri="{FF2B5EF4-FFF2-40B4-BE49-F238E27FC236}">
              <a16:creationId xmlns:a16="http://schemas.microsoft.com/office/drawing/2014/main" id="{0D47B55C-C66B-4591-A3FA-C13D5F267776}"/>
            </a:ext>
          </a:extLst>
        </xdr:cNvPr>
        <xdr:cNvCxnSpPr/>
      </xdr:nvCxnSpPr>
      <xdr:spPr>
        <a:xfrm flipV="1">
          <a:off x="15481300" y="1826133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28666</xdr:rowOff>
    </xdr:from>
    <xdr:to>
      <xdr:col>76</xdr:col>
      <xdr:colOff>165100</xdr:colOff>
      <xdr:row>106</xdr:row>
      <xdr:rowOff>130266</xdr:rowOff>
    </xdr:to>
    <xdr:sp macro="" textlink="">
      <xdr:nvSpPr>
        <xdr:cNvPr id="782" name="楕円 781">
          <a:extLst>
            <a:ext uri="{FF2B5EF4-FFF2-40B4-BE49-F238E27FC236}">
              <a16:creationId xmlns:a16="http://schemas.microsoft.com/office/drawing/2014/main" id="{A88DC02B-BC9A-418C-8CE9-0AECE1408974}"/>
            </a:ext>
          </a:extLst>
        </xdr:cNvPr>
        <xdr:cNvSpPr/>
      </xdr:nvSpPr>
      <xdr:spPr>
        <a:xfrm>
          <a:off x="14541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79466</xdr:rowOff>
    </xdr:from>
    <xdr:to>
      <xdr:col>81</xdr:col>
      <xdr:colOff>50800</xdr:colOff>
      <xdr:row>106</xdr:row>
      <xdr:rowOff>108857</xdr:rowOff>
    </xdr:to>
    <xdr:cxnSp macro="">
      <xdr:nvCxnSpPr>
        <xdr:cNvPr id="783" name="直線コネクタ 782">
          <a:extLst>
            <a:ext uri="{FF2B5EF4-FFF2-40B4-BE49-F238E27FC236}">
              <a16:creationId xmlns:a16="http://schemas.microsoft.com/office/drawing/2014/main" id="{C8408C39-2216-4158-B450-5F5EDF44F55B}"/>
            </a:ext>
          </a:extLst>
        </xdr:cNvPr>
        <xdr:cNvCxnSpPr/>
      </xdr:nvCxnSpPr>
      <xdr:spPr>
        <a:xfrm>
          <a:off x="14592300" y="182531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xdr:rowOff>
    </xdr:from>
    <xdr:to>
      <xdr:col>72</xdr:col>
      <xdr:colOff>38100</xdr:colOff>
      <xdr:row>106</xdr:row>
      <xdr:rowOff>115570</xdr:rowOff>
    </xdr:to>
    <xdr:sp macro="" textlink="">
      <xdr:nvSpPr>
        <xdr:cNvPr id="784" name="楕円 783">
          <a:extLst>
            <a:ext uri="{FF2B5EF4-FFF2-40B4-BE49-F238E27FC236}">
              <a16:creationId xmlns:a16="http://schemas.microsoft.com/office/drawing/2014/main" id="{BA5B4802-F8EF-4E5D-9C13-77968D21ECD7}"/>
            </a:ext>
          </a:extLst>
        </xdr:cNvPr>
        <xdr:cNvSpPr/>
      </xdr:nvSpPr>
      <xdr:spPr>
        <a:xfrm>
          <a:off x="1365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64770</xdr:rowOff>
    </xdr:from>
    <xdr:to>
      <xdr:col>76</xdr:col>
      <xdr:colOff>114300</xdr:colOff>
      <xdr:row>106</xdr:row>
      <xdr:rowOff>79466</xdr:rowOff>
    </xdr:to>
    <xdr:cxnSp macro="">
      <xdr:nvCxnSpPr>
        <xdr:cNvPr id="785" name="直線コネクタ 784">
          <a:extLst>
            <a:ext uri="{FF2B5EF4-FFF2-40B4-BE49-F238E27FC236}">
              <a16:creationId xmlns:a16="http://schemas.microsoft.com/office/drawing/2014/main" id="{C5FE2D2A-0E60-4509-82FB-5FBE29E5C5CA}"/>
            </a:ext>
          </a:extLst>
        </xdr:cNvPr>
        <xdr:cNvCxnSpPr/>
      </xdr:nvCxnSpPr>
      <xdr:spPr>
        <a:xfrm>
          <a:off x="13703300" y="182384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170724</xdr:rowOff>
    </xdr:from>
    <xdr:to>
      <xdr:col>67</xdr:col>
      <xdr:colOff>101600</xdr:colOff>
      <xdr:row>106</xdr:row>
      <xdr:rowOff>100874</xdr:rowOff>
    </xdr:to>
    <xdr:sp macro="" textlink="">
      <xdr:nvSpPr>
        <xdr:cNvPr id="786" name="楕円 785">
          <a:extLst>
            <a:ext uri="{FF2B5EF4-FFF2-40B4-BE49-F238E27FC236}">
              <a16:creationId xmlns:a16="http://schemas.microsoft.com/office/drawing/2014/main" id="{EDAB8F10-126E-4250-8573-FEDE7ED54254}"/>
            </a:ext>
          </a:extLst>
        </xdr:cNvPr>
        <xdr:cNvSpPr/>
      </xdr:nvSpPr>
      <xdr:spPr>
        <a:xfrm>
          <a:off x="12763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50074</xdr:rowOff>
    </xdr:from>
    <xdr:to>
      <xdr:col>71</xdr:col>
      <xdr:colOff>177800</xdr:colOff>
      <xdr:row>106</xdr:row>
      <xdr:rowOff>64770</xdr:rowOff>
    </xdr:to>
    <xdr:cxnSp macro="">
      <xdr:nvCxnSpPr>
        <xdr:cNvPr id="787" name="直線コネクタ 786">
          <a:extLst>
            <a:ext uri="{FF2B5EF4-FFF2-40B4-BE49-F238E27FC236}">
              <a16:creationId xmlns:a16="http://schemas.microsoft.com/office/drawing/2014/main" id="{51E422F0-4193-44DA-B232-B16B067C9D67}"/>
            </a:ext>
          </a:extLst>
        </xdr:cNvPr>
        <xdr:cNvCxnSpPr/>
      </xdr:nvCxnSpPr>
      <xdr:spPr>
        <a:xfrm>
          <a:off x="12814300" y="1822377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788" name="n_1aveValue【庁舎】&#10;有形固定資産減価償却率">
          <a:extLst>
            <a:ext uri="{FF2B5EF4-FFF2-40B4-BE49-F238E27FC236}">
              <a16:creationId xmlns:a16="http://schemas.microsoft.com/office/drawing/2014/main" id="{F30D23A4-E850-4BFC-B271-D0D44E9F066D}"/>
            </a:ext>
          </a:extLst>
        </xdr:cNvPr>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789" name="n_2aveValue【庁舎】&#10;有形固定資産減価償却率">
          <a:extLst>
            <a:ext uri="{FF2B5EF4-FFF2-40B4-BE49-F238E27FC236}">
              <a16:creationId xmlns:a16="http://schemas.microsoft.com/office/drawing/2014/main" id="{5C74749B-3451-4589-907D-922A92962C62}"/>
            </a:ext>
          </a:extLst>
        </xdr:cNvPr>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790" name="n_3aveValue【庁舎】&#10;有形固定資産減価償却率">
          <a:extLst>
            <a:ext uri="{FF2B5EF4-FFF2-40B4-BE49-F238E27FC236}">
              <a16:creationId xmlns:a16="http://schemas.microsoft.com/office/drawing/2014/main" id="{885E87D2-B793-49AA-B8D7-000BAAE81C4A}"/>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791" name="n_4aveValue【庁舎】&#10;有形固定資産減価償却率">
          <a:extLst>
            <a:ext uri="{FF2B5EF4-FFF2-40B4-BE49-F238E27FC236}">
              <a16:creationId xmlns:a16="http://schemas.microsoft.com/office/drawing/2014/main" id="{58B84424-C8D5-4BD3-9CF8-07F85757660A}"/>
            </a:ext>
          </a:extLst>
        </xdr:cNvPr>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150784</xdr:rowOff>
    </xdr:from>
    <xdr:ext cx="405111" cy="259045"/>
    <xdr:sp macro="" textlink="">
      <xdr:nvSpPr>
        <xdr:cNvPr id="792" name="n_1mainValue【庁舎】&#10;有形固定資産減価償却率">
          <a:extLst>
            <a:ext uri="{FF2B5EF4-FFF2-40B4-BE49-F238E27FC236}">
              <a16:creationId xmlns:a16="http://schemas.microsoft.com/office/drawing/2014/main" id="{F320613E-9CA9-406E-AF7A-BC8931FAD0AD}"/>
            </a:ext>
          </a:extLst>
        </xdr:cNvPr>
        <xdr:cNvSpPr txBox="1"/>
      </xdr:nvSpPr>
      <xdr:spPr>
        <a:xfrm>
          <a:off x="152660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121393</xdr:rowOff>
    </xdr:from>
    <xdr:ext cx="405111" cy="259045"/>
    <xdr:sp macro="" textlink="">
      <xdr:nvSpPr>
        <xdr:cNvPr id="793" name="n_2mainValue【庁舎】&#10;有形固定資産減価償却率">
          <a:extLst>
            <a:ext uri="{FF2B5EF4-FFF2-40B4-BE49-F238E27FC236}">
              <a16:creationId xmlns:a16="http://schemas.microsoft.com/office/drawing/2014/main" id="{BA8D82E7-8945-40B1-8CBE-2EFDBC2E7902}"/>
            </a:ext>
          </a:extLst>
        </xdr:cNvPr>
        <xdr:cNvSpPr txBox="1"/>
      </xdr:nvSpPr>
      <xdr:spPr>
        <a:xfrm>
          <a:off x="143897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106697</xdr:rowOff>
    </xdr:from>
    <xdr:ext cx="405111" cy="259045"/>
    <xdr:sp macro="" textlink="">
      <xdr:nvSpPr>
        <xdr:cNvPr id="794" name="n_3mainValue【庁舎】&#10;有形固定資産減価償却率">
          <a:extLst>
            <a:ext uri="{FF2B5EF4-FFF2-40B4-BE49-F238E27FC236}">
              <a16:creationId xmlns:a16="http://schemas.microsoft.com/office/drawing/2014/main" id="{97C7F684-EDAC-4BEF-90C6-D05DCF455695}"/>
            </a:ext>
          </a:extLst>
        </xdr:cNvPr>
        <xdr:cNvSpPr txBox="1"/>
      </xdr:nvSpPr>
      <xdr:spPr>
        <a:xfrm>
          <a:off x="13500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92001</xdr:rowOff>
    </xdr:from>
    <xdr:ext cx="405111" cy="259045"/>
    <xdr:sp macro="" textlink="">
      <xdr:nvSpPr>
        <xdr:cNvPr id="795" name="n_4mainValue【庁舎】&#10;有形固定資産減価償却率">
          <a:extLst>
            <a:ext uri="{FF2B5EF4-FFF2-40B4-BE49-F238E27FC236}">
              <a16:creationId xmlns:a16="http://schemas.microsoft.com/office/drawing/2014/main" id="{D9420160-E85D-4DC3-BD48-0C8BAD28CA13}"/>
            </a:ext>
          </a:extLst>
        </xdr:cNvPr>
        <xdr:cNvSpPr txBox="1"/>
      </xdr:nvSpPr>
      <xdr:spPr>
        <a:xfrm>
          <a:off x="12611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C7A1678D-8B7E-4227-A013-87372FD7336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CCABF8D8-763B-4677-829F-0CC00829D90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DC92011E-131F-4B12-9296-EEB973D9331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CC05AE1C-EC40-438C-B8FC-CF8AE92C48C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74A0285B-7420-43FE-936A-3A7BCF751E9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E12DDD4D-C7C3-43D0-8AE6-A8CE9732745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8D55884D-0B43-440D-846F-BCCA43AB29D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1D37E84B-917A-45AA-9BAD-6A575AD171F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3C442C05-BD8B-4C84-81DC-8832C81FA78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D0ED150C-D46F-4BF6-BC79-C8CAE395377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a:extLst>
            <a:ext uri="{FF2B5EF4-FFF2-40B4-BE49-F238E27FC236}">
              <a16:creationId xmlns:a16="http://schemas.microsoft.com/office/drawing/2014/main" id="{3F1E3803-3F26-47E7-82A5-5C32C9DA227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a:extLst>
            <a:ext uri="{FF2B5EF4-FFF2-40B4-BE49-F238E27FC236}">
              <a16:creationId xmlns:a16="http://schemas.microsoft.com/office/drawing/2014/main" id="{09F5E456-0E82-4831-B818-ED2E3A2845C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a:extLst>
            <a:ext uri="{FF2B5EF4-FFF2-40B4-BE49-F238E27FC236}">
              <a16:creationId xmlns:a16="http://schemas.microsoft.com/office/drawing/2014/main" id="{ABAF191F-8831-4C44-B01C-3227F2D64D9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a:extLst>
            <a:ext uri="{FF2B5EF4-FFF2-40B4-BE49-F238E27FC236}">
              <a16:creationId xmlns:a16="http://schemas.microsoft.com/office/drawing/2014/main" id="{03C57E02-11F1-4547-BE2D-D1A07435AD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a:extLst>
            <a:ext uri="{FF2B5EF4-FFF2-40B4-BE49-F238E27FC236}">
              <a16:creationId xmlns:a16="http://schemas.microsoft.com/office/drawing/2014/main" id="{9E9AA70F-AC7F-49E7-8981-5E570E7CDD9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a:extLst>
            <a:ext uri="{FF2B5EF4-FFF2-40B4-BE49-F238E27FC236}">
              <a16:creationId xmlns:a16="http://schemas.microsoft.com/office/drawing/2014/main" id="{EBFF3F9A-FF0C-4915-AF3C-B4DFD86E634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a:extLst>
            <a:ext uri="{FF2B5EF4-FFF2-40B4-BE49-F238E27FC236}">
              <a16:creationId xmlns:a16="http://schemas.microsoft.com/office/drawing/2014/main" id="{747807D7-10A1-4BED-90EE-7196CBB1223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a:extLst>
            <a:ext uri="{FF2B5EF4-FFF2-40B4-BE49-F238E27FC236}">
              <a16:creationId xmlns:a16="http://schemas.microsoft.com/office/drawing/2014/main" id="{A329BBBD-BD18-4E59-A5AA-396D05F63B1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2988F129-EB7D-44ED-B51B-DE5591EDDF2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9F51E07D-7B42-448B-8E18-EE1C9CB1F27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a:extLst>
            <a:ext uri="{FF2B5EF4-FFF2-40B4-BE49-F238E27FC236}">
              <a16:creationId xmlns:a16="http://schemas.microsoft.com/office/drawing/2014/main" id="{C0B424B9-923A-4FB6-B27E-0055918F0A2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17" name="直線コネクタ 816">
          <a:extLst>
            <a:ext uri="{FF2B5EF4-FFF2-40B4-BE49-F238E27FC236}">
              <a16:creationId xmlns:a16="http://schemas.microsoft.com/office/drawing/2014/main" id="{8AF28F5A-D50D-4338-8E8F-0AFC4BE6234D}"/>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18" name="【庁舎】&#10;一人当たり面積最小値テキスト">
          <a:extLst>
            <a:ext uri="{FF2B5EF4-FFF2-40B4-BE49-F238E27FC236}">
              <a16:creationId xmlns:a16="http://schemas.microsoft.com/office/drawing/2014/main" id="{11B6536E-58A1-4096-ACC8-0F2AEF6B4F90}"/>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19" name="直線コネクタ 818">
          <a:extLst>
            <a:ext uri="{FF2B5EF4-FFF2-40B4-BE49-F238E27FC236}">
              <a16:creationId xmlns:a16="http://schemas.microsoft.com/office/drawing/2014/main" id="{8290486A-1806-4E87-9AB8-EBAE9379ED8D}"/>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庁舎】&#10;一人当たり面積最大値テキスト">
          <a:extLst>
            <a:ext uri="{FF2B5EF4-FFF2-40B4-BE49-F238E27FC236}">
              <a16:creationId xmlns:a16="http://schemas.microsoft.com/office/drawing/2014/main" id="{2872D477-BED6-46B9-A3FB-3606182AC24D}"/>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a:extLst>
            <a:ext uri="{FF2B5EF4-FFF2-40B4-BE49-F238E27FC236}">
              <a16:creationId xmlns:a16="http://schemas.microsoft.com/office/drawing/2014/main" id="{85050A61-9495-4BAB-B33C-75F845C6F46D}"/>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22" name="【庁舎】&#10;一人当たり面積平均値テキスト">
          <a:extLst>
            <a:ext uri="{FF2B5EF4-FFF2-40B4-BE49-F238E27FC236}">
              <a16:creationId xmlns:a16="http://schemas.microsoft.com/office/drawing/2014/main" id="{F30C0816-0F68-43E9-A1CB-E9084FC750E9}"/>
            </a:ext>
          </a:extLst>
        </xdr:cNvPr>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23" name="フローチャート: 判断 822">
          <a:extLst>
            <a:ext uri="{FF2B5EF4-FFF2-40B4-BE49-F238E27FC236}">
              <a16:creationId xmlns:a16="http://schemas.microsoft.com/office/drawing/2014/main" id="{A2B4F37A-951B-4182-9648-FFF56A99946F}"/>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24" name="フローチャート: 判断 823">
          <a:extLst>
            <a:ext uri="{FF2B5EF4-FFF2-40B4-BE49-F238E27FC236}">
              <a16:creationId xmlns:a16="http://schemas.microsoft.com/office/drawing/2014/main" id="{ECFC7FDB-4BB6-4FF8-B009-EC7B7E44442F}"/>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25" name="フローチャート: 判断 824">
          <a:extLst>
            <a:ext uri="{FF2B5EF4-FFF2-40B4-BE49-F238E27FC236}">
              <a16:creationId xmlns:a16="http://schemas.microsoft.com/office/drawing/2014/main" id="{7854B761-B619-4AD9-9AF0-2694CABD5F40}"/>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26" name="フローチャート: 判断 825">
          <a:extLst>
            <a:ext uri="{FF2B5EF4-FFF2-40B4-BE49-F238E27FC236}">
              <a16:creationId xmlns:a16="http://schemas.microsoft.com/office/drawing/2014/main" id="{721F9BA0-0E29-4C5E-9503-7B3548520115}"/>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27" name="フローチャート: 判断 826">
          <a:extLst>
            <a:ext uri="{FF2B5EF4-FFF2-40B4-BE49-F238E27FC236}">
              <a16:creationId xmlns:a16="http://schemas.microsoft.com/office/drawing/2014/main" id="{08485599-7856-4477-8AC5-4856F1FCC6B9}"/>
            </a:ext>
          </a:extLst>
        </xdr:cNvPr>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88857E5B-AD4B-4A72-A742-4A47517537E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A61CF2DE-8646-457C-857E-1C6533B73BA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1BD472F8-492A-4728-B57D-76DDCDA0D0E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973FE781-3C39-4FC7-BAFD-D84A5AA2D08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C8854EB5-5DC6-4551-9F11-E2C8A7B2FD3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169418</xdr:rowOff>
    </xdr:from>
    <xdr:to>
      <xdr:col>116</xdr:col>
      <xdr:colOff>114300</xdr:colOff>
      <xdr:row>100</xdr:row>
      <xdr:rowOff>99568</xdr:rowOff>
    </xdr:to>
    <xdr:sp macro="" textlink="">
      <xdr:nvSpPr>
        <xdr:cNvPr id="833" name="楕円 832">
          <a:extLst>
            <a:ext uri="{FF2B5EF4-FFF2-40B4-BE49-F238E27FC236}">
              <a16:creationId xmlns:a16="http://schemas.microsoft.com/office/drawing/2014/main" id="{FEE85F4E-A953-4A1A-B636-1EA84B3C06B7}"/>
            </a:ext>
          </a:extLst>
        </xdr:cNvPr>
        <xdr:cNvSpPr/>
      </xdr:nvSpPr>
      <xdr:spPr>
        <a:xfrm>
          <a:off x="22110700" y="171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122445</xdr:rowOff>
    </xdr:from>
    <xdr:ext cx="469744" cy="259045"/>
    <xdr:sp macro="" textlink="">
      <xdr:nvSpPr>
        <xdr:cNvPr id="834" name="【庁舎】&#10;一人当たり面積該当値テキスト">
          <a:extLst>
            <a:ext uri="{FF2B5EF4-FFF2-40B4-BE49-F238E27FC236}">
              <a16:creationId xmlns:a16="http://schemas.microsoft.com/office/drawing/2014/main" id="{8900CECA-210A-4306-AFB3-E95CD85E5F71}"/>
            </a:ext>
          </a:extLst>
        </xdr:cNvPr>
        <xdr:cNvSpPr txBox="1"/>
      </xdr:nvSpPr>
      <xdr:spPr>
        <a:xfrm>
          <a:off x="22199600" y="1709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103124</xdr:rowOff>
    </xdr:from>
    <xdr:to>
      <xdr:col>112</xdr:col>
      <xdr:colOff>38100</xdr:colOff>
      <xdr:row>101</xdr:row>
      <xdr:rowOff>33274</xdr:rowOff>
    </xdr:to>
    <xdr:sp macro="" textlink="">
      <xdr:nvSpPr>
        <xdr:cNvPr id="835" name="楕円 834">
          <a:extLst>
            <a:ext uri="{FF2B5EF4-FFF2-40B4-BE49-F238E27FC236}">
              <a16:creationId xmlns:a16="http://schemas.microsoft.com/office/drawing/2014/main" id="{C5733593-4138-4125-9F41-64BD3E1B63B3}"/>
            </a:ext>
          </a:extLst>
        </xdr:cNvPr>
        <xdr:cNvSpPr/>
      </xdr:nvSpPr>
      <xdr:spPr>
        <a:xfrm>
          <a:off x="21272500" y="172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48768</xdr:rowOff>
    </xdr:from>
    <xdr:to>
      <xdr:col>116</xdr:col>
      <xdr:colOff>63500</xdr:colOff>
      <xdr:row>100</xdr:row>
      <xdr:rowOff>153924</xdr:rowOff>
    </xdr:to>
    <xdr:cxnSp macro="">
      <xdr:nvCxnSpPr>
        <xdr:cNvPr id="836" name="直線コネクタ 835">
          <a:extLst>
            <a:ext uri="{FF2B5EF4-FFF2-40B4-BE49-F238E27FC236}">
              <a16:creationId xmlns:a16="http://schemas.microsoft.com/office/drawing/2014/main" id="{17A0FB75-606E-4B63-80FF-29FA1D9E1E6E}"/>
            </a:ext>
          </a:extLst>
        </xdr:cNvPr>
        <xdr:cNvCxnSpPr/>
      </xdr:nvCxnSpPr>
      <xdr:spPr>
        <a:xfrm flipV="1">
          <a:off x="21323300" y="1719376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121413</xdr:rowOff>
    </xdr:from>
    <xdr:to>
      <xdr:col>107</xdr:col>
      <xdr:colOff>101600</xdr:colOff>
      <xdr:row>101</xdr:row>
      <xdr:rowOff>51563</xdr:rowOff>
    </xdr:to>
    <xdr:sp macro="" textlink="">
      <xdr:nvSpPr>
        <xdr:cNvPr id="837" name="楕円 836">
          <a:extLst>
            <a:ext uri="{FF2B5EF4-FFF2-40B4-BE49-F238E27FC236}">
              <a16:creationId xmlns:a16="http://schemas.microsoft.com/office/drawing/2014/main" id="{2B47E7E7-4E76-41B7-A16E-80440B8AEAFB}"/>
            </a:ext>
          </a:extLst>
        </xdr:cNvPr>
        <xdr:cNvSpPr/>
      </xdr:nvSpPr>
      <xdr:spPr>
        <a:xfrm>
          <a:off x="20383500" y="172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153924</xdr:rowOff>
    </xdr:from>
    <xdr:to>
      <xdr:col>111</xdr:col>
      <xdr:colOff>177800</xdr:colOff>
      <xdr:row>101</xdr:row>
      <xdr:rowOff>763</xdr:rowOff>
    </xdr:to>
    <xdr:cxnSp macro="">
      <xdr:nvCxnSpPr>
        <xdr:cNvPr id="838" name="直線コネクタ 837">
          <a:extLst>
            <a:ext uri="{FF2B5EF4-FFF2-40B4-BE49-F238E27FC236}">
              <a16:creationId xmlns:a16="http://schemas.microsoft.com/office/drawing/2014/main" id="{C88ABA59-4501-432D-B0A5-125975AA6ED9}"/>
            </a:ext>
          </a:extLst>
        </xdr:cNvPr>
        <xdr:cNvCxnSpPr/>
      </xdr:nvCxnSpPr>
      <xdr:spPr>
        <a:xfrm flipV="1">
          <a:off x="20434300" y="172989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137413</xdr:rowOff>
    </xdr:from>
    <xdr:to>
      <xdr:col>102</xdr:col>
      <xdr:colOff>165100</xdr:colOff>
      <xdr:row>101</xdr:row>
      <xdr:rowOff>67563</xdr:rowOff>
    </xdr:to>
    <xdr:sp macro="" textlink="">
      <xdr:nvSpPr>
        <xdr:cNvPr id="839" name="楕円 838">
          <a:extLst>
            <a:ext uri="{FF2B5EF4-FFF2-40B4-BE49-F238E27FC236}">
              <a16:creationId xmlns:a16="http://schemas.microsoft.com/office/drawing/2014/main" id="{AEE23201-E5A6-4EA5-9CD6-F0BC7AF944F0}"/>
            </a:ext>
          </a:extLst>
        </xdr:cNvPr>
        <xdr:cNvSpPr/>
      </xdr:nvSpPr>
      <xdr:spPr>
        <a:xfrm>
          <a:off x="19494500" y="172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763</xdr:rowOff>
    </xdr:from>
    <xdr:to>
      <xdr:col>107</xdr:col>
      <xdr:colOff>50800</xdr:colOff>
      <xdr:row>101</xdr:row>
      <xdr:rowOff>16763</xdr:rowOff>
    </xdr:to>
    <xdr:cxnSp macro="">
      <xdr:nvCxnSpPr>
        <xdr:cNvPr id="840" name="直線コネクタ 839">
          <a:extLst>
            <a:ext uri="{FF2B5EF4-FFF2-40B4-BE49-F238E27FC236}">
              <a16:creationId xmlns:a16="http://schemas.microsoft.com/office/drawing/2014/main" id="{D4ADC18B-CEDA-4507-B867-0B32C2F4E2B4}"/>
            </a:ext>
          </a:extLst>
        </xdr:cNvPr>
        <xdr:cNvCxnSpPr/>
      </xdr:nvCxnSpPr>
      <xdr:spPr>
        <a:xfrm flipV="1">
          <a:off x="19545300" y="17317213"/>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153415</xdr:rowOff>
    </xdr:from>
    <xdr:to>
      <xdr:col>98</xdr:col>
      <xdr:colOff>38100</xdr:colOff>
      <xdr:row>102</xdr:row>
      <xdr:rowOff>83565</xdr:rowOff>
    </xdr:to>
    <xdr:sp macro="" textlink="">
      <xdr:nvSpPr>
        <xdr:cNvPr id="841" name="楕円 840">
          <a:extLst>
            <a:ext uri="{FF2B5EF4-FFF2-40B4-BE49-F238E27FC236}">
              <a16:creationId xmlns:a16="http://schemas.microsoft.com/office/drawing/2014/main" id="{17A3D29D-9E89-4215-ADD5-C1BD8CC8E209}"/>
            </a:ext>
          </a:extLst>
        </xdr:cNvPr>
        <xdr:cNvSpPr/>
      </xdr:nvSpPr>
      <xdr:spPr>
        <a:xfrm>
          <a:off x="18605500" y="174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16763</xdr:rowOff>
    </xdr:from>
    <xdr:to>
      <xdr:col>102</xdr:col>
      <xdr:colOff>114300</xdr:colOff>
      <xdr:row>102</xdr:row>
      <xdr:rowOff>32765</xdr:rowOff>
    </xdr:to>
    <xdr:cxnSp macro="">
      <xdr:nvCxnSpPr>
        <xdr:cNvPr id="842" name="直線コネクタ 841">
          <a:extLst>
            <a:ext uri="{FF2B5EF4-FFF2-40B4-BE49-F238E27FC236}">
              <a16:creationId xmlns:a16="http://schemas.microsoft.com/office/drawing/2014/main" id="{8A620013-127F-487D-97A3-DCD497E25C97}"/>
            </a:ext>
          </a:extLst>
        </xdr:cNvPr>
        <xdr:cNvCxnSpPr/>
      </xdr:nvCxnSpPr>
      <xdr:spPr>
        <a:xfrm flipV="1">
          <a:off x="18656300" y="17333213"/>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843" name="n_1aveValue【庁舎】&#10;一人当たり面積">
          <a:extLst>
            <a:ext uri="{FF2B5EF4-FFF2-40B4-BE49-F238E27FC236}">
              <a16:creationId xmlns:a16="http://schemas.microsoft.com/office/drawing/2014/main" id="{4ED0CC3F-2CFA-45A7-8350-D19A35EFB202}"/>
            </a:ext>
          </a:extLst>
        </xdr:cNvPr>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844" name="n_2aveValue【庁舎】&#10;一人当たり面積">
          <a:extLst>
            <a:ext uri="{FF2B5EF4-FFF2-40B4-BE49-F238E27FC236}">
              <a16:creationId xmlns:a16="http://schemas.microsoft.com/office/drawing/2014/main" id="{157AFE32-A28A-41EF-B87C-D9AB2BB5E606}"/>
            </a:ext>
          </a:extLst>
        </xdr:cNvPr>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845" name="n_3aveValue【庁舎】&#10;一人当たり面積">
          <a:extLst>
            <a:ext uri="{FF2B5EF4-FFF2-40B4-BE49-F238E27FC236}">
              <a16:creationId xmlns:a16="http://schemas.microsoft.com/office/drawing/2014/main" id="{E36328E6-3AA6-4078-B2AD-4C11B31FFE51}"/>
            </a:ext>
          </a:extLst>
        </xdr:cNvPr>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138701</xdr:rowOff>
    </xdr:from>
    <xdr:ext cx="469744" cy="259045"/>
    <xdr:sp macro="" textlink="">
      <xdr:nvSpPr>
        <xdr:cNvPr id="846" name="n_4aveValue【庁舎】&#10;一人当たり面積">
          <a:extLst>
            <a:ext uri="{FF2B5EF4-FFF2-40B4-BE49-F238E27FC236}">
              <a16:creationId xmlns:a16="http://schemas.microsoft.com/office/drawing/2014/main" id="{DD5CC5C2-9AEE-42F9-812D-D672B783F4AF}"/>
            </a:ext>
          </a:extLst>
        </xdr:cNvPr>
        <xdr:cNvSpPr txBox="1"/>
      </xdr:nvSpPr>
      <xdr:spPr>
        <a:xfrm>
          <a:off x="18421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49801</xdr:rowOff>
    </xdr:from>
    <xdr:ext cx="469744" cy="259045"/>
    <xdr:sp macro="" textlink="">
      <xdr:nvSpPr>
        <xdr:cNvPr id="847" name="n_1mainValue【庁舎】&#10;一人当たり面積">
          <a:extLst>
            <a:ext uri="{FF2B5EF4-FFF2-40B4-BE49-F238E27FC236}">
              <a16:creationId xmlns:a16="http://schemas.microsoft.com/office/drawing/2014/main" id="{70C17E58-9C57-4DCD-B858-414D12F6626F}"/>
            </a:ext>
          </a:extLst>
        </xdr:cNvPr>
        <xdr:cNvSpPr txBox="1"/>
      </xdr:nvSpPr>
      <xdr:spPr>
        <a:xfrm>
          <a:off x="21075727" y="1702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68090</xdr:rowOff>
    </xdr:from>
    <xdr:ext cx="469744" cy="259045"/>
    <xdr:sp macro="" textlink="">
      <xdr:nvSpPr>
        <xdr:cNvPr id="848" name="n_2mainValue【庁舎】&#10;一人当たり面積">
          <a:extLst>
            <a:ext uri="{FF2B5EF4-FFF2-40B4-BE49-F238E27FC236}">
              <a16:creationId xmlns:a16="http://schemas.microsoft.com/office/drawing/2014/main" id="{7336C848-40AE-4743-9478-7A4102A77B79}"/>
            </a:ext>
          </a:extLst>
        </xdr:cNvPr>
        <xdr:cNvSpPr txBox="1"/>
      </xdr:nvSpPr>
      <xdr:spPr>
        <a:xfrm>
          <a:off x="20199427" y="1704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84090</xdr:rowOff>
    </xdr:from>
    <xdr:ext cx="469744" cy="259045"/>
    <xdr:sp macro="" textlink="">
      <xdr:nvSpPr>
        <xdr:cNvPr id="849" name="n_3mainValue【庁舎】&#10;一人当たり面積">
          <a:extLst>
            <a:ext uri="{FF2B5EF4-FFF2-40B4-BE49-F238E27FC236}">
              <a16:creationId xmlns:a16="http://schemas.microsoft.com/office/drawing/2014/main" id="{8798D7ED-0F48-42D5-838B-AAED00D02CD1}"/>
            </a:ext>
          </a:extLst>
        </xdr:cNvPr>
        <xdr:cNvSpPr txBox="1"/>
      </xdr:nvSpPr>
      <xdr:spPr>
        <a:xfrm>
          <a:off x="19310427" y="1705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100092</xdr:rowOff>
    </xdr:from>
    <xdr:ext cx="469744" cy="259045"/>
    <xdr:sp macro="" textlink="">
      <xdr:nvSpPr>
        <xdr:cNvPr id="850" name="n_4mainValue【庁舎】&#10;一人当たり面積">
          <a:extLst>
            <a:ext uri="{FF2B5EF4-FFF2-40B4-BE49-F238E27FC236}">
              <a16:creationId xmlns:a16="http://schemas.microsoft.com/office/drawing/2014/main" id="{B933B34E-8121-4922-93D7-24C98D584B67}"/>
            </a:ext>
          </a:extLst>
        </xdr:cNvPr>
        <xdr:cNvSpPr txBox="1"/>
      </xdr:nvSpPr>
      <xdr:spPr>
        <a:xfrm>
          <a:off x="18421427" y="172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78CBDA58-E9F2-4BFB-AD43-659222CE977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6E810E8F-89C7-49F4-B422-998B6EA7CB3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F2A99A0E-EA3C-4872-9D4D-F1B5383E3DD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類似団体と比較し、庁舎の有形固定資産減価償却率が特に高くなっています。令和元年度以降に統合庁舎の整備を実施していますが、本調査の「庁舎」には出張所が含まれています。統合庁舎以外の出張所は特段の更新工事を実施していないため、減価償却率が高くなり、年度ごとの増減幅もあまりないものと考えられます。一人当たり面積については、庁舎のほかに、図書館、福祉施設、保健センター・保健所、体育館・プールが高い値を示しています。これは、①合併前の旧</a:t>
          </a:r>
          <a:r>
            <a:rPr kumimoji="1" lang="en-US" altLang="ja-JP" sz="1400">
              <a:latin typeface="ＭＳ Ｐゴシック" panose="020B0600070205080204" pitchFamily="50" charset="-128"/>
              <a:ea typeface="ＭＳ Ｐゴシック" panose="020B0600070205080204" pitchFamily="50" charset="-128"/>
            </a:rPr>
            <a:t>8</a:t>
          </a:r>
          <a:r>
            <a:rPr kumimoji="1" lang="ja-JP" altLang="en-US" sz="1400">
              <a:latin typeface="ＭＳ Ｐゴシック" panose="020B0600070205080204" pitchFamily="50" charset="-128"/>
              <a:ea typeface="ＭＳ Ｐゴシック" panose="020B0600070205080204" pitchFamily="50" charset="-128"/>
            </a:rPr>
            <a:t>町村の施設をそのまま引き継いだため、保有施設数自体が多いこと、②施設数に比して人口がさほど多くないという点が挙げられます。</a:t>
          </a:r>
        </a:p>
        <a:p>
          <a:r>
            <a:rPr kumimoji="1" lang="ja-JP" altLang="en-US" sz="1400">
              <a:latin typeface="ＭＳ Ｐゴシック" panose="020B0600070205080204" pitchFamily="50" charset="-128"/>
              <a:ea typeface="ＭＳ Ｐゴシック" panose="020B0600070205080204" pitchFamily="50" charset="-128"/>
            </a:rPr>
            <a:t>　今後の市の財政状況等に鑑みれば、公共施設の規模は身の丈に合ったものにすることが求められており、そのためにも、公共施設の統廃合、民間への譲渡等を計画的に進める必要があります。将来世代の負担を圧縮するため、市民の方に対して丁寧な説明を根強く行って理解を得ていただくこと、行政内部でも関係各課が一丸となって着実に再編計画を推進することが重要になります。</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富山県南砺市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50,337
49,393
668.64
37,983,461
36,324,395
1,452,916
21,129,785
43,810,471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4.3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84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200">
              <a:latin typeface="ＭＳ ゴシック"/>
              <a:ea typeface="ＭＳ ゴシック"/>
            </a:rPr>
            <a:t>　財政力指数については、主に以下の要因により類似団体における平均値を大きく下回っている。</a:t>
          </a:r>
          <a:endParaRPr kumimoji="1" lang="en-US" altLang="ja-JP" sz="1200">
            <a:latin typeface="ＭＳ ゴシック"/>
            <a:ea typeface="ＭＳ ゴシック"/>
          </a:endParaRPr>
        </a:p>
        <a:p>
          <a:r>
            <a:rPr kumimoji="1" lang="ja-JP" altLang="en-US" sz="1200">
              <a:latin typeface="ＭＳ ゴシック"/>
              <a:ea typeface="ＭＳ ゴシック"/>
            </a:rPr>
            <a:t>・人口減少等による市税収入が減少傾向にあること</a:t>
          </a:r>
          <a:endParaRPr kumimoji="1" lang="en-US" altLang="ja-JP" sz="1200">
            <a:latin typeface="ＭＳ ゴシック"/>
            <a:ea typeface="ＭＳ ゴシック"/>
          </a:endParaRPr>
        </a:p>
        <a:p>
          <a:r>
            <a:rPr kumimoji="1" lang="ja-JP" altLang="en-US" sz="1200">
              <a:latin typeface="ＭＳ ゴシック"/>
              <a:ea typeface="ＭＳ ゴシック"/>
            </a:rPr>
            <a:t>・全国平均を上回る高齢化により扶助費が増加傾向にあること</a:t>
          </a:r>
          <a:endParaRPr kumimoji="1" lang="en-US" altLang="ja-JP" sz="1200">
            <a:latin typeface="ＭＳ ゴシック"/>
            <a:ea typeface="ＭＳ ゴシック"/>
          </a:endParaRPr>
        </a:p>
        <a:p>
          <a:r>
            <a:rPr kumimoji="1" lang="ja-JP" altLang="en-US" sz="1200">
              <a:latin typeface="ＭＳ ゴシック"/>
              <a:ea typeface="ＭＳ ゴシック"/>
            </a:rPr>
            <a:t>・市域が広域であり、市道等のライフラインの整備、維持管理に多額の経費を要していること</a:t>
          </a:r>
          <a:endParaRPr kumimoji="1" lang="en-US" altLang="ja-JP" sz="1200">
            <a:latin typeface="ＭＳ ゴシック"/>
            <a:ea typeface="ＭＳ ゴシック"/>
          </a:endParaRPr>
        </a:p>
        <a:p>
          <a:pPr marL="0" marR="0" indent="0" defTabSz="914400" eaLnBrk="1" fontAlgn="auto" latinLnBrk="0" hangingPunct="1">
            <a:lnSpc>
              <a:spcPct val="100000"/>
            </a:lnSpc>
            <a:spcBef>
              <a:spcPts val="0"/>
            </a:spcBef>
            <a:spcAft>
              <a:spcPts val="0"/>
            </a:spcAft>
            <a:defRPr/>
          </a:pPr>
          <a:r>
            <a:rPr kumimoji="1" lang="ja-JP" altLang="en-US" sz="1200">
              <a:solidFill>
                <a:schemeClr val="dk1"/>
              </a:solidFill>
              <a:effectLst/>
              <a:latin typeface="ＭＳ ゴシック"/>
              <a:ea typeface="ＭＳ ゴシック"/>
              <a:cs typeface="+mn-cs"/>
            </a:rPr>
            <a:t>　</a:t>
          </a:r>
          <a:r>
            <a:rPr kumimoji="1" lang="ja-JP" altLang="ja-JP" sz="1200">
              <a:solidFill>
                <a:schemeClr val="dk1"/>
              </a:solidFill>
              <a:effectLst/>
              <a:latin typeface="ＭＳ ゴシック"/>
              <a:ea typeface="ＭＳ ゴシック"/>
              <a:cs typeface="+mn-cs"/>
            </a:rPr>
            <a:t>引き続き、徹底した歳出予算の見直しを行いつつ、喫緊の課題である人口対策施策等に取り組んでいく。</a:t>
          </a:r>
          <a:endParaRPr lang="ja-JP" altLang="ja-JP" sz="1200">
            <a:effectLst/>
            <a:latin typeface="ＭＳ ゴシック"/>
            <a:ea typeface="ＭＳ ゴシック"/>
          </a:endParaRP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48895</xdr:rowOff>
    </xdr:from>
    <xdr:to>
      <xdr:col>23</xdr:col>
      <xdr:colOff>133350</xdr:colOff>
      <xdr:row>45</xdr:row>
      <xdr:rowOff>6985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1095"/>
          <a:ext cx="0" cy="1501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150495</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0.35</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6985</xdr:rowOff>
    </xdr:from>
    <xdr:to>
      <xdr:col>24</xdr:col>
      <xdr:colOff>12700</xdr:colOff>
      <xdr:row>45</xdr:row>
      <xdr:rowOff>6985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135255</xdr:rowOff>
    </xdr:from>
    <xdr:ext cx="762000" cy="2584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48895</xdr:rowOff>
    </xdr:from>
    <xdr:to>
      <xdr:col>24</xdr:col>
      <xdr:colOff>12700</xdr:colOff>
      <xdr:row>36</xdr:row>
      <xdr:rowOff>48895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6985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7089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149225</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72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132715</xdr:rowOff>
    </xdr:from>
    <xdr:to>
      <xdr:col>23</xdr:col>
      <xdr:colOff>184150</xdr:colOff>
      <xdr:row>42</xdr:row>
      <xdr:rowOff>63500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08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119380</xdr:rowOff>
    </xdr:from>
    <xdr:to>
      <xdr:col>19</xdr:col>
      <xdr:colOff>184150</xdr:colOff>
      <xdr:row>42</xdr:row>
      <xdr:rowOff>49530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59690</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17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08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119380</xdr:rowOff>
    </xdr:from>
    <xdr:to>
      <xdr:col>15</xdr:col>
      <xdr:colOff>133350</xdr:colOff>
      <xdr:row>42</xdr:row>
      <xdr:rowOff>49530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59690</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08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132715</xdr:rowOff>
    </xdr:from>
    <xdr:to>
      <xdr:col>11</xdr:col>
      <xdr:colOff>82550</xdr:colOff>
      <xdr:row>42</xdr:row>
      <xdr:rowOff>63500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73025</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132715</xdr:rowOff>
    </xdr:from>
    <xdr:to>
      <xdr:col>7</xdr:col>
      <xdr:colOff>31750</xdr:colOff>
      <xdr:row>42</xdr:row>
      <xdr:rowOff>63500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73025</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44</xdr:row>
      <xdr:rowOff>127635</xdr:rowOff>
    </xdr:from>
    <xdr:to>
      <xdr:col>23</xdr:col>
      <xdr:colOff>184150</xdr:colOff>
      <xdr:row>45</xdr:row>
      <xdr:rowOff>57785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7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23495</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67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29210</xdr:rowOff>
    </xdr:from>
    <xdr:ext cx="736600" cy="2584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444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29210</xdr:rowOff>
    </xdr:from>
    <xdr:ext cx="762000" cy="2584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4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29210</xdr:rowOff>
    </xdr:from>
    <xdr:ext cx="762000" cy="2584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4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29210</xdr:rowOff>
    </xdr:from>
    <xdr:ext cx="762000" cy="2584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4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令和元年度は類似団体平均より２．７％低く、前年比で２．６％値が上昇した。値が上昇したのは、これまで臨時的経費として取り扱ってきた事業のうち、概ね５年以上継続している事業を整理し、経常的経費として計上し直したことによる。その他歳入・歳出における主な増減要因は次のとおりであった。</a:t>
          </a:r>
          <a:endParaRPr kumimoji="1" lang="en-US" altLang="ja-JP" sz="1200">
            <a:latin typeface="ＭＳ Ｐゴシック"/>
            <a:ea typeface="ＭＳ Ｐゴシック"/>
          </a:endParaRPr>
        </a:p>
        <a:p>
          <a:r>
            <a:rPr kumimoji="1" lang="ja-JP" altLang="en-US" sz="1200">
              <a:latin typeface="ＭＳ Ｐゴシック"/>
              <a:ea typeface="ＭＳ Ｐゴシック"/>
            </a:rPr>
            <a:t>（歳入）　・自動車取得税の廃止、地方消費税交付金（土日問題）等による</a:t>
          </a:r>
          <a:endParaRPr kumimoji="1" lang="en-US" altLang="ja-JP" sz="1200">
            <a:latin typeface="ＭＳ Ｐゴシック"/>
            <a:ea typeface="ＭＳ Ｐゴシック"/>
          </a:endParaRPr>
        </a:p>
        <a:p>
          <a:r>
            <a:rPr kumimoji="1" lang="ja-JP" altLang="en-US" sz="1200">
              <a:latin typeface="ＭＳ Ｐゴシック"/>
              <a:ea typeface="ＭＳ Ｐゴシック"/>
            </a:rPr>
            <a:t>　　　　　　交付金の減　▲９４百万円</a:t>
          </a:r>
          <a:endParaRPr kumimoji="1" lang="en-US" altLang="ja-JP" sz="1200">
            <a:latin typeface="ＭＳ Ｐゴシック"/>
            <a:ea typeface="ＭＳ Ｐゴシック"/>
          </a:endParaRPr>
        </a:p>
        <a:p>
          <a:r>
            <a:rPr kumimoji="1" lang="ja-JP" altLang="en-US" sz="1200">
              <a:latin typeface="ＭＳ Ｐゴシック"/>
              <a:ea typeface="ＭＳ Ｐゴシック"/>
            </a:rPr>
            <a:t>　　　　　</a:t>
          </a:r>
          <a:r>
            <a:rPr kumimoji="1" lang="ja-JP" altLang="en-US" sz="1200" baseline="0">
              <a:latin typeface="ＭＳ Ｐゴシック"/>
              <a:ea typeface="ＭＳ Ｐゴシック"/>
            </a:rPr>
            <a:t> </a:t>
          </a:r>
          <a:r>
            <a:rPr kumimoji="1" lang="ja-JP" altLang="en-US" sz="1200">
              <a:latin typeface="ＭＳ Ｐゴシック"/>
              <a:ea typeface="ＭＳ Ｐゴシック"/>
            </a:rPr>
            <a:t>・普通交付税の増（算入公債費の増等による）　＋３５０百万</a:t>
          </a:r>
          <a:endParaRPr kumimoji="1" lang="en-US" altLang="ja-JP" sz="1200">
            <a:latin typeface="ＭＳ Ｐゴシック"/>
            <a:ea typeface="ＭＳ Ｐゴシック"/>
          </a:endParaRPr>
        </a:p>
        <a:p>
          <a:r>
            <a:rPr kumimoji="1" lang="ja-JP" altLang="en-US" sz="1200">
              <a:latin typeface="ＭＳ Ｐゴシック"/>
              <a:ea typeface="ＭＳ Ｐゴシック"/>
            </a:rPr>
            <a:t>（歳出）　・地方債の元利償還金の増　＋３７０百万円</a:t>
          </a:r>
          <a:endParaRPr kumimoji="1" lang="en-US" altLang="ja-JP" sz="1200">
            <a:latin typeface="ＭＳ Ｐゴシック"/>
            <a:ea typeface="ＭＳ Ｐゴシック"/>
          </a:endParaRPr>
        </a:p>
        <a:p>
          <a:r>
            <a:rPr kumimoji="1" lang="ja-JP" altLang="en-US" sz="1200">
              <a:latin typeface="ＭＳ Ｐゴシック"/>
              <a:ea typeface="ＭＳ Ｐゴシック"/>
            </a:rPr>
            <a:t>　　　　　 ・病院事業への基準内繰出（経常的経費）の増　＋４５０百万円</a:t>
          </a:r>
          <a:endParaRPr kumimoji="1" lang="en-US" altLang="ja-JP" sz="1200">
            <a:latin typeface="ＭＳ Ｐゴシック"/>
            <a:ea typeface="ＭＳ Ｐゴシック"/>
          </a:endParaRPr>
        </a:p>
        <a:p>
          <a:r>
            <a:rPr kumimoji="1" lang="ja-JP" altLang="en-US" sz="1200">
              <a:latin typeface="ＭＳ Ｐゴシック"/>
              <a:ea typeface="ＭＳ Ｐゴシック"/>
            </a:rPr>
            <a:t>　　　　　　　</a:t>
          </a:r>
          <a:r>
            <a:rPr kumimoji="1" lang="en-US" altLang="ja-JP" sz="1200">
              <a:latin typeface="ＭＳ Ｐゴシック"/>
              <a:ea typeface="ＭＳ Ｐゴシック"/>
            </a:rPr>
            <a:t>※</a:t>
          </a:r>
          <a:r>
            <a:rPr kumimoji="1" lang="ja-JP" altLang="en-US" sz="1200">
              <a:latin typeface="ＭＳ Ｐゴシック"/>
              <a:ea typeface="ＭＳ Ｐゴシック"/>
            </a:rPr>
            <a:t>基準外繰出（臨時的経費）から振替えたことによる</a:t>
          </a:r>
        </a:p>
        <a:p>
          <a:endParaRPr kumimoji="1" lang="en-US" altLang="ja-JP" sz="1200">
            <a:latin typeface="ＭＳ Ｐゴシック"/>
            <a:ea typeface="ＭＳ Ｐゴシック"/>
          </a:endParaRPr>
        </a:p>
        <a:p>
          <a:r>
            <a:rPr kumimoji="1" lang="ja-JP" altLang="en-US" sz="1200">
              <a:latin typeface="ＭＳ Ｐゴシック"/>
              <a:ea typeface="ＭＳ Ｐゴシック"/>
            </a:rPr>
            <a:t>　</a:t>
          </a: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67945</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495"/>
          <a:ext cx="0" cy="1118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129540</xdr:rowOff>
    </xdr:from>
    <xdr:ext cx="762000" cy="259080"/>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102.6</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154940</xdr:rowOff>
    </xdr:from>
    <xdr:ext cx="762000" cy="2584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67945</xdr:rowOff>
    </xdr:from>
    <xdr:to>
      <xdr:col>24</xdr:col>
      <xdr:colOff>12700</xdr:colOff>
      <xdr:row>59</xdr:row>
      <xdr:rowOff>67945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32385</xdr:rowOff>
    </xdr:from>
    <xdr:to>
      <xdr:col>23</xdr:col>
      <xdr:colOff>133350</xdr:colOff>
      <xdr:row>62</xdr:row>
      <xdr:rowOff>137160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62285"/>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167005</xdr:rowOff>
    </xdr:from>
    <xdr:ext cx="762000" cy="2584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969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23495</xdr:rowOff>
    </xdr:from>
    <xdr:to>
      <xdr:col>23</xdr:col>
      <xdr:colOff>184150</xdr:colOff>
      <xdr:row>63</xdr:row>
      <xdr:rowOff>125095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32385</xdr:rowOff>
    </xdr:from>
    <xdr:to>
      <xdr:col>19</xdr:col>
      <xdr:colOff>133350</xdr:colOff>
      <xdr:row>62</xdr:row>
      <xdr:rowOff>80645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6228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170815</xdr:rowOff>
    </xdr:from>
    <xdr:to>
      <xdr:col>19</xdr:col>
      <xdr:colOff>184150</xdr:colOff>
      <xdr:row>63</xdr:row>
      <xdr:rowOff>100965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86360</xdr:rowOff>
    </xdr:from>
    <xdr:ext cx="736600" cy="2584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877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55245</xdr:rowOff>
    </xdr:from>
    <xdr:to>
      <xdr:col>15</xdr:col>
      <xdr:colOff>82550</xdr:colOff>
      <xdr:row>62</xdr:row>
      <xdr:rowOff>80645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513695"/>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6985</xdr:rowOff>
    </xdr:from>
    <xdr:to>
      <xdr:col>15</xdr:col>
      <xdr:colOff>133350</xdr:colOff>
      <xdr:row>63</xdr:row>
      <xdr:rowOff>109220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93345</xdr:rowOff>
    </xdr:from>
    <xdr:ext cx="762000" cy="25908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9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97790</xdr:rowOff>
    </xdr:from>
    <xdr:to>
      <xdr:col>11</xdr:col>
      <xdr:colOff>31750</xdr:colOff>
      <xdr:row>61</xdr:row>
      <xdr:rowOff>55245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8479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77470</xdr:rowOff>
    </xdr:from>
    <xdr:ext cx="762000" cy="2584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78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62230</xdr:rowOff>
    </xdr:from>
    <xdr:to>
      <xdr:col>7</xdr:col>
      <xdr:colOff>31750</xdr:colOff>
      <xdr:row>62</xdr:row>
      <xdr:rowOff>163830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148590</xdr:rowOff>
    </xdr:from>
    <xdr:ext cx="762000" cy="25908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78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62</xdr:row>
      <xdr:rowOff>86360</xdr:rowOff>
    </xdr:from>
    <xdr:to>
      <xdr:col>23</xdr:col>
      <xdr:colOff>184150</xdr:colOff>
      <xdr:row>63</xdr:row>
      <xdr:rowOff>16510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102870</xdr:rowOff>
    </xdr:from>
    <xdr:ext cx="762000" cy="259080"/>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153035</xdr:rowOff>
    </xdr:from>
    <xdr:to>
      <xdr:col>19</xdr:col>
      <xdr:colOff>184150</xdr:colOff>
      <xdr:row>62</xdr:row>
      <xdr:rowOff>83185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93345</xdr:rowOff>
    </xdr:from>
    <xdr:ext cx="7366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80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29845</xdr:rowOff>
    </xdr:from>
    <xdr:to>
      <xdr:col>15</xdr:col>
      <xdr:colOff>133350</xdr:colOff>
      <xdr:row>62</xdr:row>
      <xdr:rowOff>132080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59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141605</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2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4445</xdr:rowOff>
    </xdr:from>
    <xdr:to>
      <xdr:col>11</xdr:col>
      <xdr:colOff>82550</xdr:colOff>
      <xdr:row>61</xdr:row>
      <xdr:rowOff>106045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116205</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23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158750</xdr:rowOff>
    </xdr:from>
    <xdr:ext cx="762000" cy="25908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0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[181,000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117,316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人件費については、退職・採用による職員の入替わり等により前年度比▲１．２％（▲５２百万円）となった。令和２年度から第３次定員適正化計画に基づき新たな削減目標（１０年間で一般行政職員▲１０１人）を設定し、引き続き職員配置の見直しを進めていく。</a:t>
          </a:r>
        </a:p>
        <a:p>
          <a:r>
            <a:rPr kumimoji="1" lang="ja-JP" altLang="en-US" sz="1200">
              <a:latin typeface="ＭＳ Ｐゴシック"/>
              <a:ea typeface="ＭＳ Ｐゴシック"/>
            </a:rPr>
            <a:t>　また、公共施設を類似団体に比して多く保有する本市では、これらの施設に係る修繕費が嵩んでいるため、公共施設の民間譲渡、統廃合等を進めていく必要がある。</a:t>
          </a:r>
        </a:p>
      </xdr:txBody>
    </xdr:sp>
    <xdr:clientData/>
  </xdr:twoCellAnchor>
  <xdr:oneCellAnchor>
    <xdr:from>
      <xdr:col>3</xdr:col>
      <xdr:colOff>95250</xdr:colOff>
      <xdr:row>77</xdr:row>
      <xdr:rowOff>6350</xdr:rowOff>
    </xdr:from>
    <xdr:ext cx="349885" cy="22479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84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80010</xdr:rowOff>
    </xdr:from>
    <xdr:to>
      <xdr:col>23</xdr:col>
      <xdr:colOff>133350</xdr:colOff>
      <xdr:row>89</xdr:row>
      <xdr:rowOff>36830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010"/>
          <a:ext cx="0" cy="1499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8890</xdr:rowOff>
    </xdr:from>
    <xdr:ext cx="762000" cy="2584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7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246,610</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36830</xdr:rowOff>
    </xdr:from>
    <xdr:to>
      <xdr:col>24</xdr:col>
      <xdr:colOff>12700</xdr:colOff>
      <xdr:row>89</xdr:row>
      <xdr:rowOff>36830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166370</xdr:rowOff>
    </xdr:from>
    <xdr:ext cx="762000" cy="2584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91,210</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80010</xdr:rowOff>
    </xdr:from>
    <xdr:to>
      <xdr:col>24</xdr:col>
      <xdr:colOff>12700</xdr:colOff>
      <xdr:row>80</xdr:row>
      <xdr:rowOff>80010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60960</xdr:rowOff>
    </xdr:from>
    <xdr:to>
      <xdr:col>23</xdr:col>
      <xdr:colOff>133350</xdr:colOff>
      <xdr:row>85</xdr:row>
      <xdr:rowOff>89535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3421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63500</xdr:rowOff>
    </xdr:from>
    <xdr:ext cx="762000" cy="2584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509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46355</xdr:rowOff>
    </xdr:from>
    <xdr:to>
      <xdr:col>23</xdr:col>
      <xdr:colOff>184150</xdr:colOff>
      <xdr:row>82</xdr:row>
      <xdr:rowOff>147955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60960</xdr:rowOff>
    </xdr:from>
    <xdr:to>
      <xdr:col>19</xdr:col>
      <xdr:colOff>133350</xdr:colOff>
      <xdr:row>85</xdr:row>
      <xdr:rowOff>104140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6342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12065</xdr:rowOff>
    </xdr:from>
    <xdr:to>
      <xdr:col>19</xdr:col>
      <xdr:colOff>184150</xdr:colOff>
      <xdr:row>82</xdr:row>
      <xdr:rowOff>113665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123825</xdr:rowOff>
    </xdr:from>
    <xdr:ext cx="736600" cy="2584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39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139065</xdr:rowOff>
    </xdr:from>
    <xdr:to>
      <xdr:col>15</xdr:col>
      <xdr:colOff>82550</xdr:colOff>
      <xdr:row>85</xdr:row>
      <xdr:rowOff>104140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540865"/>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9525</xdr:rowOff>
    </xdr:from>
    <xdr:to>
      <xdr:col>15</xdr:col>
      <xdr:colOff>133350</xdr:colOff>
      <xdr:row>82</xdr:row>
      <xdr:rowOff>111125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121285</xdr:rowOff>
    </xdr:from>
    <xdr:ext cx="762000" cy="2584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37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92710</xdr:rowOff>
    </xdr:from>
    <xdr:to>
      <xdr:col>11</xdr:col>
      <xdr:colOff>31750</xdr:colOff>
      <xdr:row>84</xdr:row>
      <xdr:rowOff>139065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9451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50165</xdr:rowOff>
    </xdr:from>
    <xdr:to>
      <xdr:col>11</xdr:col>
      <xdr:colOff>82550</xdr:colOff>
      <xdr:row>82</xdr:row>
      <xdr:rowOff>151765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161925</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77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121920</xdr:rowOff>
    </xdr:from>
    <xdr:to>
      <xdr:col>7</xdr:col>
      <xdr:colOff>31750</xdr:colOff>
      <xdr:row>82</xdr:row>
      <xdr:rowOff>52070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62230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85</xdr:row>
      <xdr:rowOff>38735</xdr:rowOff>
    </xdr:from>
    <xdr:to>
      <xdr:col>23</xdr:col>
      <xdr:colOff>184150</xdr:colOff>
      <xdr:row>85</xdr:row>
      <xdr:rowOff>140335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1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10795</xdr:rowOff>
    </xdr:from>
    <xdr:ext cx="762000" cy="2584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84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181,000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85</xdr:row>
      <xdr:rowOff>10160</xdr:rowOff>
    </xdr:from>
    <xdr:to>
      <xdr:col>19</xdr:col>
      <xdr:colOff>184150</xdr:colOff>
      <xdr:row>85</xdr:row>
      <xdr:rowOff>111760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96520</xdr:rowOff>
    </xdr:from>
    <xdr:ext cx="7366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69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178,028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85</xdr:row>
      <xdr:rowOff>53340</xdr:rowOff>
    </xdr:from>
    <xdr:to>
      <xdr:col>15</xdr:col>
      <xdr:colOff>133350</xdr:colOff>
      <xdr:row>85</xdr:row>
      <xdr:rowOff>154940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62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139700</xdr:rowOff>
    </xdr:from>
    <xdr:ext cx="7620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712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182,475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84</xdr:row>
      <xdr:rowOff>88265</xdr:rowOff>
    </xdr:from>
    <xdr:to>
      <xdr:col>11</xdr:col>
      <xdr:colOff>82550</xdr:colOff>
      <xdr:row>85</xdr:row>
      <xdr:rowOff>18415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3175</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76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168,345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41910</xdr:rowOff>
    </xdr:from>
    <xdr:to>
      <xdr:col>7</xdr:col>
      <xdr:colOff>31750</xdr:colOff>
      <xdr:row>84</xdr:row>
      <xdr:rowOff>143510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4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128270</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3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163,550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市町村合併以前の旧町村の給与水準や体系による影響から、類似団体や全国市平均と比較してやや低い水準となっている。</a:t>
          </a:r>
        </a:p>
        <a:p>
          <a:r>
            <a:rPr kumimoji="1" lang="ja-JP" altLang="en-US" sz="1200">
              <a:latin typeface="ＭＳ Ｐゴシック"/>
              <a:ea typeface="ＭＳ Ｐゴシック"/>
            </a:rPr>
            <a:t>　合併後は、初任給、昇給等を国に準じていることから、退職・採用による職員の入替わりや経験年数階層の変動によって、近年は指数が上昇傾向にある。</a:t>
          </a:r>
        </a:p>
        <a:p>
          <a:r>
            <a:rPr kumimoji="1" lang="ja-JP" altLang="en-US" sz="1200">
              <a:latin typeface="ＭＳ Ｐゴシック"/>
              <a:ea typeface="ＭＳ Ｐゴシック"/>
            </a:rPr>
            <a:t>　今後も引き続き、適正な給与水準を維持するよう努める。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38735</xdr:rowOff>
    </xdr:from>
    <xdr:to>
      <xdr:col>81</xdr:col>
      <xdr:colOff>44450</xdr:colOff>
      <xdr:row>88</xdr:row>
      <xdr:rowOff>137795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35"/>
          <a:ext cx="0" cy="1470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109855</xdr:rowOff>
    </xdr:from>
    <xdr:ext cx="762000" cy="2584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137795</xdr:rowOff>
    </xdr:from>
    <xdr:to>
      <xdr:col>81</xdr:col>
      <xdr:colOff>133350</xdr:colOff>
      <xdr:row>88</xdr:row>
      <xdr:rowOff>137795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125095</xdr:rowOff>
    </xdr:from>
    <xdr:ext cx="762000" cy="2584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38735</xdr:rowOff>
    </xdr:from>
    <xdr:to>
      <xdr:col>81</xdr:col>
      <xdr:colOff>133350</xdr:colOff>
      <xdr:row>80</xdr:row>
      <xdr:rowOff>38735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76835</xdr:rowOff>
    </xdr:from>
    <xdr:to>
      <xdr:col>81</xdr:col>
      <xdr:colOff>44450</xdr:colOff>
      <xdr:row>84</xdr:row>
      <xdr:rowOff>88265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47863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56515</xdr:rowOff>
    </xdr:from>
    <xdr:ext cx="762000" cy="2584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297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84455</xdr:rowOff>
    </xdr:from>
    <xdr:to>
      <xdr:col>81</xdr:col>
      <xdr:colOff>95250</xdr:colOff>
      <xdr:row>86</xdr:row>
      <xdr:rowOff>14605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53975</xdr:rowOff>
    </xdr:from>
    <xdr:to>
      <xdr:col>77</xdr:col>
      <xdr:colOff>44450</xdr:colOff>
      <xdr:row>84</xdr:row>
      <xdr:rowOff>88265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4557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107315</xdr:rowOff>
    </xdr:from>
    <xdr:to>
      <xdr:col>77</xdr:col>
      <xdr:colOff>95250</xdr:colOff>
      <xdr:row>86</xdr:row>
      <xdr:rowOff>37465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22225</xdr:rowOff>
    </xdr:from>
    <xdr:ext cx="736600" cy="2584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669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110490</xdr:rowOff>
    </xdr:from>
    <xdr:to>
      <xdr:col>72</xdr:col>
      <xdr:colOff>203200</xdr:colOff>
      <xdr:row>84</xdr:row>
      <xdr:rowOff>53975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34084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107315</xdr:rowOff>
    </xdr:from>
    <xdr:to>
      <xdr:col>73</xdr:col>
      <xdr:colOff>44450</xdr:colOff>
      <xdr:row>86</xdr:row>
      <xdr:rowOff>37465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22225</xdr:rowOff>
    </xdr:from>
    <xdr:ext cx="762000" cy="2584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66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52705</xdr:rowOff>
    </xdr:from>
    <xdr:to>
      <xdr:col>68</xdr:col>
      <xdr:colOff>152400</xdr:colOff>
      <xdr:row>83</xdr:row>
      <xdr:rowOff>110490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28305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84455</xdr:rowOff>
    </xdr:from>
    <xdr:to>
      <xdr:col>68</xdr:col>
      <xdr:colOff>203200</xdr:colOff>
      <xdr:row>86</xdr:row>
      <xdr:rowOff>14605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170815</xdr:rowOff>
    </xdr:from>
    <xdr:ext cx="762000" cy="2584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84455</xdr:rowOff>
    </xdr:from>
    <xdr:to>
      <xdr:col>64</xdr:col>
      <xdr:colOff>152400</xdr:colOff>
      <xdr:row>86</xdr:row>
      <xdr:rowOff>14605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170815</xdr:rowOff>
    </xdr:from>
    <xdr:ext cx="762000" cy="2584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26035</xdr:rowOff>
    </xdr:from>
    <xdr:to>
      <xdr:col>81</xdr:col>
      <xdr:colOff>95250</xdr:colOff>
      <xdr:row>84</xdr:row>
      <xdr:rowOff>127635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2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42545</xdr:rowOff>
    </xdr:from>
    <xdr:ext cx="762000" cy="2584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72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37465</xdr:rowOff>
    </xdr:from>
    <xdr:to>
      <xdr:col>77</xdr:col>
      <xdr:colOff>95250</xdr:colOff>
      <xdr:row>84</xdr:row>
      <xdr:rowOff>139065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149225</xdr:rowOff>
    </xdr:from>
    <xdr:ext cx="7366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081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3175</xdr:rowOff>
    </xdr:from>
    <xdr:to>
      <xdr:col>73</xdr:col>
      <xdr:colOff>44450</xdr:colOff>
      <xdr:row>84</xdr:row>
      <xdr:rowOff>104775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0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114935</xdr:rowOff>
    </xdr:from>
    <xdr:ext cx="7620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73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59690</xdr:rowOff>
    </xdr:from>
    <xdr:to>
      <xdr:col>68</xdr:col>
      <xdr:colOff>203200</xdr:colOff>
      <xdr:row>83</xdr:row>
      <xdr:rowOff>161290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171450</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58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1905</xdr:rowOff>
    </xdr:from>
    <xdr:to>
      <xdr:col>64</xdr:col>
      <xdr:colOff>152400</xdr:colOff>
      <xdr:row>83</xdr:row>
      <xdr:rowOff>103505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2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113665</xdr:rowOff>
    </xdr:from>
    <xdr:ext cx="762000" cy="2584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01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[10.47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Ｈ３０：５４９人⇒Ｒ１：５４２人（▲７人）</a:t>
          </a:r>
        </a:p>
        <a:p>
          <a:r>
            <a:rPr kumimoji="1" lang="ja-JP" altLang="en-US" sz="1100">
              <a:latin typeface="ＭＳ Ｐゴシック"/>
              <a:ea typeface="ＭＳ Ｐゴシック"/>
            </a:rPr>
            <a:t>　市の面積が広大であり、合併前の旧町村毎に行政センターや保育園等を配置しており類似団体よりも上回っている。</a:t>
          </a:r>
        </a:p>
        <a:p>
          <a:r>
            <a:rPr kumimoji="1" lang="ja-JP" altLang="en-US" sz="1100">
              <a:latin typeface="ＭＳ Ｐゴシック"/>
              <a:ea typeface="ＭＳ Ｐゴシック"/>
            </a:rPr>
            <a:t>　第１次定員適正化計画で定めた削減目標を達成（合併後１０年で２０１人の削減）し、計画な職員配置を推進してきた。平成２７年度には、第２次定員適正化計画を策定し、引き続き人員の適正配置と組織機構の抜本的な見直しを進め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令和２年度に分庁舎を統合し、旧町村毎の行政センター職員数を見直すほか、第３次定員適正化計画において、令和２年度以降の１０年間の削減目標（一般行政職員数▲</a:t>
          </a:r>
          <a:r>
            <a:rPr kumimoji="1" lang="en-US" altLang="ja-JP" sz="1100">
              <a:latin typeface="ＭＳ Ｐゴシック"/>
              <a:ea typeface="ＭＳ Ｐゴシック"/>
            </a:rPr>
            <a:t>101</a:t>
          </a:r>
          <a:r>
            <a:rPr kumimoji="1" lang="ja-JP" altLang="en-US" sz="1100">
              <a:latin typeface="ＭＳ Ｐゴシック"/>
              <a:ea typeface="ＭＳ Ｐゴシック"/>
            </a:rPr>
            <a:t>人）を新たに設定し、計画的に職員配置の適正化を進めていく。</a:t>
          </a:r>
        </a:p>
      </xdr:txBody>
    </xdr:sp>
    <xdr:clientData/>
  </xdr:twoCellAnchor>
  <xdr:oneCellAnchor>
    <xdr:from>
      <xdr:col>61</xdr:col>
      <xdr:colOff>6350</xdr:colOff>
      <xdr:row>54</xdr:row>
      <xdr:rowOff>139700</xdr:rowOff>
    </xdr:from>
    <xdr:ext cx="349885" cy="22542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26035</xdr:rowOff>
    </xdr:from>
    <xdr:to>
      <xdr:col>81</xdr:col>
      <xdr:colOff>44450</xdr:colOff>
      <xdr:row>67</xdr:row>
      <xdr:rowOff>9525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585"/>
          <a:ext cx="0" cy="1355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153035</xdr:rowOff>
    </xdr:from>
    <xdr:ext cx="762000" cy="259080"/>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9525</xdr:rowOff>
    </xdr:from>
    <xdr:to>
      <xdr:col>81</xdr:col>
      <xdr:colOff>133350</xdr:colOff>
      <xdr:row>67</xdr:row>
      <xdr:rowOff>9525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112395</xdr:rowOff>
    </xdr:from>
    <xdr:ext cx="762000" cy="2584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5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26035</xdr:rowOff>
    </xdr:from>
    <xdr:to>
      <xdr:col>81</xdr:col>
      <xdr:colOff>133350</xdr:colOff>
      <xdr:row>59</xdr:row>
      <xdr:rowOff>26035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147320</xdr:rowOff>
    </xdr:from>
    <xdr:to>
      <xdr:col>81</xdr:col>
      <xdr:colOff>44450</xdr:colOff>
      <xdr:row>66</xdr:row>
      <xdr:rowOff>6350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129157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12065</xdr:rowOff>
    </xdr:from>
    <xdr:ext cx="762000" cy="259080"/>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705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167005</xdr:rowOff>
    </xdr:from>
    <xdr:to>
      <xdr:col>81</xdr:col>
      <xdr:colOff>95250</xdr:colOff>
      <xdr:row>62</xdr:row>
      <xdr:rowOff>97790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1905</xdr:rowOff>
    </xdr:from>
    <xdr:to>
      <xdr:col>77</xdr:col>
      <xdr:colOff>44450</xdr:colOff>
      <xdr:row>66</xdr:row>
      <xdr:rowOff>6350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3176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149225</xdr:rowOff>
    </xdr:from>
    <xdr:to>
      <xdr:col>77</xdr:col>
      <xdr:colOff>95250</xdr:colOff>
      <xdr:row>62</xdr:row>
      <xdr:rowOff>79375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89535</xdr:rowOff>
    </xdr:from>
    <xdr:ext cx="736600" cy="2584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765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65</xdr:row>
      <xdr:rowOff>157480</xdr:rowOff>
    </xdr:from>
    <xdr:to>
      <xdr:col>72</xdr:col>
      <xdr:colOff>203200</xdr:colOff>
      <xdr:row>66</xdr:row>
      <xdr:rowOff>1905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30173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135255</xdr:rowOff>
    </xdr:from>
    <xdr:to>
      <xdr:col>73</xdr:col>
      <xdr:colOff>44450</xdr:colOff>
      <xdr:row>62</xdr:row>
      <xdr:rowOff>65405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75565</xdr:rowOff>
    </xdr:from>
    <xdr:ext cx="762000" cy="2584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62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65</xdr:row>
      <xdr:rowOff>135255</xdr:rowOff>
    </xdr:from>
    <xdr:to>
      <xdr:col>68</xdr:col>
      <xdr:colOff>152400</xdr:colOff>
      <xdr:row>65</xdr:row>
      <xdr:rowOff>157480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27950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69215</xdr:rowOff>
    </xdr:from>
    <xdr:ext cx="7620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56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45085</xdr:rowOff>
    </xdr:from>
    <xdr:ext cx="762000" cy="2584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32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65</xdr:row>
      <xdr:rowOff>96520</xdr:rowOff>
    </xdr:from>
    <xdr:to>
      <xdr:col>81</xdr:col>
      <xdr:colOff>95250</xdr:colOff>
      <xdr:row>66</xdr:row>
      <xdr:rowOff>26670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24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68580</xdr:rowOff>
    </xdr:from>
    <xdr:ext cx="762000" cy="259080"/>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212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65</xdr:row>
      <xdr:rowOff>127000</xdr:rowOff>
    </xdr:from>
    <xdr:to>
      <xdr:col>77</xdr:col>
      <xdr:colOff>95250</xdr:colOff>
      <xdr:row>66</xdr:row>
      <xdr:rowOff>57150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27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41910</xdr:rowOff>
    </xdr:from>
    <xdr:ext cx="736600" cy="2584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3576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65</xdr:row>
      <xdr:rowOff>122555</xdr:rowOff>
    </xdr:from>
    <xdr:to>
      <xdr:col>73</xdr:col>
      <xdr:colOff>44450</xdr:colOff>
      <xdr:row>66</xdr:row>
      <xdr:rowOff>52705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26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37465</xdr:rowOff>
    </xdr:from>
    <xdr:ext cx="762000" cy="25908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353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65</xdr:row>
      <xdr:rowOff>106680</xdr:rowOff>
    </xdr:from>
    <xdr:to>
      <xdr:col>68</xdr:col>
      <xdr:colOff>203200</xdr:colOff>
      <xdr:row>66</xdr:row>
      <xdr:rowOff>36830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21590</xdr:rowOff>
    </xdr:from>
    <xdr:ext cx="7620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33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65</xdr:row>
      <xdr:rowOff>84455</xdr:rowOff>
    </xdr:from>
    <xdr:to>
      <xdr:col>64</xdr:col>
      <xdr:colOff>152400</xdr:colOff>
      <xdr:row>66</xdr:row>
      <xdr:rowOff>14605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122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170815</xdr:rowOff>
    </xdr:from>
    <xdr:ext cx="762000" cy="2584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315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既発債の繰上償還を積極的に実施してきたため、実質公債費比率は非常に低い比率（地方債の許可基準となる</a:t>
          </a:r>
          <a:r>
            <a:rPr kumimoji="1" lang="en-US" altLang="ja-JP" sz="1100">
              <a:latin typeface="ＭＳ Ｐゴシック"/>
              <a:ea typeface="ＭＳ Ｐゴシック"/>
            </a:rPr>
            <a:t>18.0</a:t>
          </a:r>
          <a:r>
            <a:rPr kumimoji="1" lang="ja-JP" altLang="en-US" sz="1100">
              <a:latin typeface="ＭＳ Ｐゴシック"/>
              <a:ea typeface="ＭＳ Ｐゴシック"/>
            </a:rPr>
            <a:t>％以下）で推移している。</a:t>
          </a:r>
        </a:p>
        <a:p>
          <a:r>
            <a:rPr kumimoji="1" lang="ja-JP" altLang="en-US" sz="1100">
              <a:latin typeface="ＭＳ Ｐゴシック"/>
              <a:ea typeface="ＭＳ Ｐゴシック"/>
            </a:rPr>
            <a:t>　Ｒ１年度から財政運営上の方針により繰上償還を実施していない（今後の一般財源の不足を見据え基金積立へとシフトしている）ため、これによる影響がＲ１年度から少なからず表れ始めている。また、Ｒ２年度以降は合併特例債が活用できなくなるため、地方交付税措置率の低い地方債を活用していくことになるため、同比率は、今後、中期的に６～７％まで増加する見通しである。</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今後は、同比率の上昇幅に注視しつつ、地方債の発行規模についても一定額を圧縮していく必要があると考えている。</a:t>
          </a:r>
        </a:p>
      </xdr:txBody>
    </xdr:sp>
    <xdr:clientData/>
  </xdr:twoCellAnchor>
  <xdr:oneCellAnchor>
    <xdr:from>
      <xdr:col>61</xdr:col>
      <xdr:colOff>6350</xdr:colOff>
      <xdr:row>32</xdr:row>
      <xdr:rowOff>101600</xdr:rowOff>
    </xdr:from>
    <xdr:ext cx="298450" cy="22479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78105</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755"/>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134620</xdr:rowOff>
    </xdr:from>
    <xdr:ext cx="762000" cy="2584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164465</xdr:rowOff>
    </xdr:from>
    <xdr:ext cx="762000" cy="259080"/>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78105</xdr:rowOff>
    </xdr:from>
    <xdr:to>
      <xdr:col>81</xdr:col>
      <xdr:colOff>133350</xdr:colOff>
      <xdr:row>37</xdr:row>
      <xdr:rowOff>78105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22225</xdr:rowOff>
    </xdr:from>
    <xdr:to>
      <xdr:col>81</xdr:col>
      <xdr:colOff>44450</xdr:colOff>
      <xdr:row>40</xdr:row>
      <xdr:rowOff>70485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8022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6350</xdr:rowOff>
    </xdr:from>
    <xdr:ext cx="762000" cy="2584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58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33655</xdr:rowOff>
    </xdr:from>
    <xdr:to>
      <xdr:col>81</xdr:col>
      <xdr:colOff>95250</xdr:colOff>
      <xdr:row>41</xdr:row>
      <xdr:rowOff>135255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22225</xdr:rowOff>
    </xdr:from>
    <xdr:to>
      <xdr:col>77</xdr:col>
      <xdr:colOff>44450</xdr:colOff>
      <xdr:row>40</xdr:row>
      <xdr:rowOff>38735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802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57785</xdr:rowOff>
    </xdr:from>
    <xdr:to>
      <xdr:col>77</xdr:col>
      <xdr:colOff>95250</xdr:colOff>
      <xdr:row>41</xdr:row>
      <xdr:rowOff>159385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144145</xdr:rowOff>
    </xdr:from>
    <xdr:ext cx="736600" cy="2584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735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38735</xdr:rowOff>
    </xdr:from>
    <xdr:to>
      <xdr:col>72</xdr:col>
      <xdr:colOff>203200</xdr:colOff>
      <xdr:row>40</xdr:row>
      <xdr:rowOff>102870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8967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81915</xdr:rowOff>
    </xdr:from>
    <xdr:to>
      <xdr:col>73</xdr:col>
      <xdr:colOff>44450</xdr:colOff>
      <xdr:row>42</xdr:row>
      <xdr:rowOff>12065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168275</xdr:rowOff>
    </xdr:from>
    <xdr:ext cx="762000" cy="2584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97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102870</xdr:rowOff>
    </xdr:from>
    <xdr:to>
      <xdr:col>68</xdr:col>
      <xdr:colOff>152400</xdr:colOff>
      <xdr:row>41</xdr:row>
      <xdr:rowOff>43815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6087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106045</xdr:rowOff>
    </xdr:from>
    <xdr:to>
      <xdr:col>68</xdr:col>
      <xdr:colOff>203200</xdr:colOff>
      <xdr:row>42</xdr:row>
      <xdr:rowOff>36195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20955</xdr:rowOff>
    </xdr:from>
    <xdr:ext cx="762000" cy="2584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21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130175</xdr:rowOff>
    </xdr:from>
    <xdr:to>
      <xdr:col>64</xdr:col>
      <xdr:colOff>152400</xdr:colOff>
      <xdr:row>42</xdr:row>
      <xdr:rowOff>60325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45085</xdr:rowOff>
    </xdr:from>
    <xdr:ext cx="762000" cy="2584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19685</xdr:rowOff>
    </xdr:from>
    <xdr:to>
      <xdr:col>81</xdr:col>
      <xdr:colOff>95250</xdr:colOff>
      <xdr:row>40</xdr:row>
      <xdr:rowOff>121285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36195</xdr:rowOff>
    </xdr:from>
    <xdr:ext cx="762000" cy="259080"/>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22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143510</xdr:rowOff>
    </xdr:from>
    <xdr:to>
      <xdr:col>77</xdr:col>
      <xdr:colOff>95250</xdr:colOff>
      <xdr:row>40</xdr:row>
      <xdr:rowOff>73025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3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83185</xdr:rowOff>
    </xdr:from>
    <xdr:ext cx="7366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98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159385</xdr:rowOff>
    </xdr:from>
    <xdr:to>
      <xdr:col>73</xdr:col>
      <xdr:colOff>44450</xdr:colOff>
      <xdr:row>40</xdr:row>
      <xdr:rowOff>89535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99695</xdr:rowOff>
    </xdr:from>
    <xdr:ext cx="762000" cy="2584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14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163830</xdr:rowOff>
    </xdr:from>
    <xdr:ext cx="762000"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7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164465</xdr:rowOff>
    </xdr:from>
    <xdr:to>
      <xdr:col>64</xdr:col>
      <xdr:colOff>152400</xdr:colOff>
      <xdr:row>41</xdr:row>
      <xdr:rowOff>94615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104775</xdr:rowOff>
    </xdr:from>
    <xdr:ext cx="7620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91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100">
              <a:latin typeface="ＭＳ Ｐゴシック"/>
              <a:ea typeface="ＭＳ Ｐゴシック"/>
            </a:rPr>
            <a:t>平成２４年度から引き続き、将来負担が生じていない。</a:t>
          </a:r>
          <a:endParaRPr kumimoji="1" lang="en-US" altLang="ja-JP" sz="1100">
            <a:latin typeface="ＭＳ Ｐゴシック"/>
            <a:ea typeface="ＭＳ Ｐゴシック"/>
          </a:endParaRPr>
        </a:p>
        <a:p>
          <a:r>
            <a:rPr kumimoji="1" lang="ja-JP" altLang="en-US" sz="1100">
              <a:latin typeface="ＭＳ Ｐゴシック"/>
              <a:ea typeface="ＭＳ Ｐゴシック"/>
            </a:rPr>
            <a:t>　この要因としては、①繰上償還を積極的に実施してきたこと、②合併特例債、過疎対策事業債など交付税措置率の高い地方債を多く活用してきたため交付税算入見込額が大きいこと、③公債費に充当可能な基金残高が多いことの３点が挙げ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　ただし、Ｒ１年度に合併特例債が発行上限に達すること（Ｒ２以降交付税措置率の低い地方債へ移行）を踏まえれば、地方債の発行規模を一定程度圧縮していく必要がある。また、中長期的に人口減による市税・普通交付税の減、高齢化に伴う扶助費の増が見込まれる中、基金の取り崩し額が増加することが予見されるため、財源確保と予算規模の見直しを行い、今後も健全な状況を維持していく。</a:t>
          </a:r>
        </a:p>
      </xdr:txBody>
    </xdr:sp>
    <xdr:clientData/>
  </xdr:twoCellAnchor>
  <xdr:oneCellAnchor>
    <xdr:from>
      <xdr:col>61</xdr:col>
      <xdr:colOff>6350</xdr:colOff>
      <xdr:row>10</xdr:row>
      <xdr:rowOff>63500</xdr:rowOff>
    </xdr:from>
    <xdr:ext cx="298450" cy="224790"/>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137160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455"/>
          <a:ext cx="0" cy="15386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109220</xdr:rowOff>
    </xdr:from>
    <xdr:ext cx="762000" cy="2584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191.3</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137160</xdr:rowOff>
    </xdr:from>
    <xdr:to>
      <xdr:col>81</xdr:col>
      <xdr:colOff>133350</xdr:colOff>
      <xdr:row>22</xdr:row>
      <xdr:rowOff>137160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96520</xdr:rowOff>
    </xdr:from>
    <xdr:ext cx="762000" cy="259080"/>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96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124460</xdr:rowOff>
    </xdr:from>
    <xdr:to>
      <xdr:col>81</xdr:col>
      <xdr:colOff>95250</xdr:colOff>
      <xdr:row>15</xdr:row>
      <xdr:rowOff>54610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123190</xdr:rowOff>
    </xdr:from>
    <xdr:to>
      <xdr:col>77</xdr:col>
      <xdr:colOff>95250</xdr:colOff>
      <xdr:row>15</xdr:row>
      <xdr:rowOff>53340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2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63500</xdr:rowOff>
    </xdr:from>
    <xdr:ext cx="736600" cy="2584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923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171450</xdr:rowOff>
    </xdr:from>
    <xdr:to>
      <xdr:col>73</xdr:col>
      <xdr:colOff>44450</xdr:colOff>
      <xdr:row>15</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111760</xdr:rowOff>
    </xdr:from>
    <xdr:ext cx="762000" cy="2584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40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14605</xdr:rowOff>
    </xdr:from>
    <xdr:to>
      <xdr:col>68</xdr:col>
      <xdr:colOff>203200</xdr:colOff>
      <xdr:row>15</xdr:row>
      <xdr:rowOff>116205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126365</xdr:rowOff>
    </xdr:from>
    <xdr:ext cx="762000" cy="25908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5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48260</xdr:rowOff>
    </xdr:from>
    <xdr:to>
      <xdr:col>64</xdr:col>
      <xdr:colOff>152400</xdr:colOff>
      <xdr:row>15</xdr:row>
      <xdr:rowOff>149860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160020</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8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富山県南砺市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50,337
49,393
668.64
37,983,461
36,324,395
1,452,916
21,129,785
43,810,471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4.3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500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人件費に係る経常収支比率については、合併以前の旧町村の給与水準や体系による影響により類似団体・全国平均に比して低い値となっている。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職員数については、合併前の旧町村ごとに行政センター等を配置していること等から類似団体に比して多くなっているが、定員適正化計画により職員数の見直しを進めており、また、ＲＰＡ導入による業務効率化も開始し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一方、給与費については、合併後、初任給、昇給等を国に準じており、今後とも職員数と給与の両面の適正化に努めていく。</a:t>
          </a:r>
        </a:p>
      </xdr:txBody>
    </xdr:sp>
    <xdr:clientData/>
  </xdr:twoCellAnchor>
  <xdr:oneCellAnchor>
    <xdr:from>
      <xdr:col>3</xdr:col>
      <xdr:colOff>123825</xdr:colOff>
      <xdr:row>29</xdr:row>
      <xdr:rowOff>107950</xdr:rowOff>
    </xdr:from>
    <xdr:ext cx="29781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156210</xdr:rowOff>
    </xdr:from>
    <xdr:ext cx="762000" cy="2584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34</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105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158750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34</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105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101600</xdr:rowOff>
    </xdr:from>
    <xdr:ext cx="73596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81280</xdr:rowOff>
    </xdr:from>
    <xdr:to>
      <xdr:col>15</xdr:col>
      <xdr:colOff>98425</xdr:colOff>
      <xdr:row>34</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105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101600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43180</xdr:rowOff>
    </xdr:from>
    <xdr:to>
      <xdr:col>11</xdr:col>
      <xdr:colOff>9525</xdr:colOff>
      <xdr:row>34</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724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124460</xdr:rowOff>
    </xdr:from>
    <xdr:ext cx="76136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101600</xdr:rowOff>
    </xdr:from>
    <xdr:ext cx="76136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46990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0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165100</xdr:rowOff>
    </xdr:from>
    <xdr:ext cx="73596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515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142240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2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38100</xdr:rowOff>
    </xdr:from>
    <xdr:to>
      <xdr:col>11</xdr:col>
      <xdr:colOff>60325</xdr:colOff>
      <xdr:row>34</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149860</xdr:rowOff>
    </xdr:from>
    <xdr:ext cx="76136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3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163830</xdr:rowOff>
    </xdr:from>
    <xdr:to>
      <xdr:col>6</xdr:col>
      <xdr:colOff>171450</xdr:colOff>
      <xdr:row>34</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104140</xdr:rowOff>
    </xdr:from>
    <xdr:ext cx="76136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90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100">
              <a:latin typeface="ＭＳ Ｐゴシック"/>
              <a:ea typeface="ＭＳ Ｐゴシック"/>
            </a:rPr>
            <a:t>旧町村ごとに設置した公共施設数が多く、それらに係る維持管理費（委託料等）が嵩んでいるものの、マイナスシーリングの設定による予算圧縮により、賃金や需用費が抑えられた結果、経常収支比率は類似団体の平均を下回った。令和元年度においては、平成３０年度実施した小中学校統合型公務支援ソフトの導入事業の皆減（▲５８百万円）などにより、前年度から０．４％減となった。</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今後とも、公共施設については、施設再編計画に基づき民間譲渡や統廃合を進めていく。</a:t>
          </a:r>
        </a:p>
      </xdr:txBody>
    </xdr:sp>
    <xdr:clientData/>
  </xdr:twoCellAnchor>
  <xdr:oneCellAnchor>
    <xdr:from>
      <xdr:col>62</xdr:col>
      <xdr:colOff>6350</xdr:colOff>
      <xdr:row>9</xdr:row>
      <xdr:rowOff>107950</xdr:rowOff>
    </xdr:from>
    <xdr:ext cx="29781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7365" cy="2584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7365" cy="2584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736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7365" cy="2584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122555</xdr:rowOff>
    </xdr:from>
    <xdr:to>
      <xdr:col>82</xdr:col>
      <xdr:colOff>107950</xdr:colOff>
      <xdr:row>21</xdr:row>
      <xdr:rowOff>143510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955"/>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114935</xdr:rowOff>
    </xdr:from>
    <xdr:ext cx="762000" cy="259080"/>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143510</xdr:rowOff>
    </xdr:from>
    <xdr:to>
      <xdr:col>82</xdr:col>
      <xdr:colOff>196850</xdr:colOff>
      <xdr:row>21</xdr:row>
      <xdr:rowOff>143510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37465</xdr:rowOff>
    </xdr:from>
    <xdr:ext cx="762000" cy="259080"/>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122555</xdr:rowOff>
    </xdr:from>
    <xdr:to>
      <xdr:col>82</xdr:col>
      <xdr:colOff>196850</xdr:colOff>
      <xdr:row>12</xdr:row>
      <xdr:rowOff>122555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74930</xdr:rowOff>
    </xdr:from>
    <xdr:to>
      <xdr:col>82</xdr:col>
      <xdr:colOff>107950</xdr:colOff>
      <xdr:row>15</xdr:row>
      <xdr:rowOff>111125</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4668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89535</xdr:rowOff>
    </xdr:from>
    <xdr:ext cx="762000" cy="2584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27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117475</xdr:rowOff>
    </xdr:from>
    <xdr:to>
      <xdr:col>82</xdr:col>
      <xdr:colOff>158750</xdr:colOff>
      <xdr:row>17</xdr:row>
      <xdr:rowOff>47625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111125</xdr:rowOff>
    </xdr:from>
    <xdr:to>
      <xdr:col>78</xdr:col>
      <xdr:colOff>69850</xdr:colOff>
      <xdr:row>16</xdr:row>
      <xdr:rowOff>40640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8287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80645</xdr:rowOff>
    </xdr:from>
    <xdr:to>
      <xdr:col>78</xdr:col>
      <xdr:colOff>120650</xdr:colOff>
      <xdr:row>17</xdr:row>
      <xdr:rowOff>10795</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167005</xdr:rowOff>
    </xdr:from>
    <xdr:ext cx="736600" cy="2584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102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55880</xdr:rowOff>
    </xdr:from>
    <xdr:to>
      <xdr:col>73</xdr:col>
      <xdr:colOff>180975</xdr:colOff>
      <xdr:row>16</xdr:row>
      <xdr:rowOff>40640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27630"/>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62230</xdr:rowOff>
    </xdr:from>
    <xdr:to>
      <xdr:col>74</xdr:col>
      <xdr:colOff>31750</xdr:colOff>
      <xdr:row>16</xdr:row>
      <xdr:rowOff>163830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148590</xdr:rowOff>
    </xdr:from>
    <xdr:ext cx="762000" cy="25908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1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145415</xdr:rowOff>
    </xdr:from>
    <xdr:to>
      <xdr:col>69</xdr:col>
      <xdr:colOff>92075</xdr:colOff>
      <xdr:row>15</xdr:row>
      <xdr:rowOff>55880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4571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44450</xdr:rowOff>
    </xdr:from>
    <xdr:to>
      <xdr:col>69</xdr:col>
      <xdr:colOff>142875</xdr:colOff>
      <xdr:row>16</xdr:row>
      <xdr:rowOff>146050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130810</xdr:rowOff>
    </xdr:from>
    <xdr:ext cx="761365"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4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170180</xdr:rowOff>
    </xdr:from>
    <xdr:to>
      <xdr:col>65</xdr:col>
      <xdr:colOff>53975</xdr:colOff>
      <xdr:row>16</xdr:row>
      <xdr:rowOff>100330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85090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28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15</xdr:row>
      <xdr:rowOff>23495</xdr:rowOff>
    </xdr:from>
    <xdr:to>
      <xdr:col>82</xdr:col>
      <xdr:colOff>158750</xdr:colOff>
      <xdr:row>15</xdr:row>
      <xdr:rowOff>125095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9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40640</xdr:rowOff>
    </xdr:from>
    <xdr:ext cx="762000" cy="2584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40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60325</xdr:rowOff>
    </xdr:from>
    <xdr:to>
      <xdr:col>78</xdr:col>
      <xdr:colOff>120650</xdr:colOff>
      <xdr:row>15</xdr:row>
      <xdr:rowOff>161925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3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635</xdr:rowOff>
    </xdr:from>
    <xdr:ext cx="73660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00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160655</xdr:rowOff>
    </xdr:from>
    <xdr:to>
      <xdr:col>74</xdr:col>
      <xdr:colOff>31750</xdr:colOff>
      <xdr:row>16</xdr:row>
      <xdr:rowOff>90805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100965</xdr:rowOff>
    </xdr:from>
    <xdr:ext cx="762000" cy="2584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01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5080</xdr:rowOff>
    </xdr:from>
    <xdr:to>
      <xdr:col>69</xdr:col>
      <xdr:colOff>142875</xdr:colOff>
      <xdr:row>15</xdr:row>
      <xdr:rowOff>106680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116840</xdr:rowOff>
    </xdr:from>
    <xdr:ext cx="761365"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45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94615</xdr:rowOff>
    </xdr:from>
    <xdr:to>
      <xdr:col>65</xdr:col>
      <xdr:colOff>53975</xdr:colOff>
      <xdr:row>15</xdr:row>
      <xdr:rowOff>24765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9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34925</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6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児童福祉費、生活保護費が類似団体平均に比して低く、扶助費に係る経常収支比率が低くなっている。</a:t>
          </a:r>
        </a:p>
        <a:p>
          <a:r>
            <a:rPr kumimoji="1" lang="ja-JP" altLang="en-US" sz="1200">
              <a:latin typeface="ＭＳ Ｐゴシック"/>
              <a:ea typeface="ＭＳ Ｐゴシック"/>
            </a:rPr>
            <a:t>　ただし、近年、自立支援給付事業費（障害福祉サービスの給付、支援）が増加傾向にあり、中期的に本比率が上昇していくものと見込んでいる。本経費においては、歳出抑制が困難な部分が多いため、他経費において歳出抑制を図ることで一般財源の確保に努める。</a:t>
          </a:r>
        </a:p>
      </xdr:txBody>
    </xdr:sp>
    <xdr:clientData/>
  </xdr:twoCellAnchor>
  <xdr:oneCellAnchor>
    <xdr:from>
      <xdr:col>3</xdr:col>
      <xdr:colOff>123825</xdr:colOff>
      <xdr:row>49</xdr:row>
      <xdr:rowOff>107950</xdr:rowOff>
    </xdr:from>
    <xdr:ext cx="297815" cy="22542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7365" cy="2584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7365" cy="2584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7365" cy="2584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7365" cy="2584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152400</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925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133350</xdr:rowOff>
    </xdr:from>
    <xdr:ext cx="762000" cy="2584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67310</xdr:rowOff>
    </xdr:from>
    <xdr:ext cx="762000" cy="259080"/>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152400</xdr:rowOff>
    </xdr:from>
    <xdr:to>
      <xdr:col>24</xdr:col>
      <xdr:colOff>114300</xdr:colOff>
      <xdr:row>53</xdr:row>
      <xdr:rowOff>152400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115570</xdr:rowOff>
    </xdr:from>
    <xdr:to>
      <xdr:col>24</xdr:col>
      <xdr:colOff>25400</xdr:colOff>
      <xdr:row>53</xdr:row>
      <xdr:rowOff>152400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0242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34290</xdr:rowOff>
    </xdr:from>
    <xdr:ext cx="762000" cy="259080"/>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35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62230</xdr:rowOff>
    </xdr:from>
    <xdr:to>
      <xdr:col>24</xdr:col>
      <xdr:colOff>76200</xdr:colOff>
      <xdr:row>56</xdr:row>
      <xdr:rowOff>163830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106680</xdr:rowOff>
    </xdr:from>
    <xdr:to>
      <xdr:col>19</xdr:col>
      <xdr:colOff>187325</xdr:colOff>
      <xdr:row>53</xdr:row>
      <xdr:rowOff>115570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1935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34925</xdr:rowOff>
    </xdr:from>
    <xdr:to>
      <xdr:col>20</xdr:col>
      <xdr:colOff>38100</xdr:colOff>
      <xdr:row>56</xdr:row>
      <xdr:rowOff>136525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121285</xdr:rowOff>
    </xdr:from>
    <xdr:ext cx="735965" cy="2584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24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97790</xdr:rowOff>
    </xdr:from>
    <xdr:to>
      <xdr:col>15</xdr:col>
      <xdr:colOff>98425</xdr:colOff>
      <xdr:row>53</xdr:row>
      <xdr:rowOff>106680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1846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xdr:rowOff>
    </xdr:from>
    <xdr:to>
      <xdr:col>15</xdr:col>
      <xdr:colOff>149225</xdr:colOff>
      <xdr:row>56</xdr:row>
      <xdr:rowOff>118110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102870</xdr:rowOff>
    </xdr:from>
    <xdr:ext cx="762000" cy="259080"/>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97790</xdr:rowOff>
    </xdr:from>
    <xdr:to>
      <xdr:col>11</xdr:col>
      <xdr:colOff>9525</xdr:colOff>
      <xdr:row>53</xdr:row>
      <xdr:rowOff>115570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1846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170180</xdr:rowOff>
    </xdr:from>
    <xdr:to>
      <xdr:col>11</xdr:col>
      <xdr:colOff>60325</xdr:colOff>
      <xdr:row>56</xdr:row>
      <xdr:rowOff>100330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85090</xdr:rowOff>
    </xdr:from>
    <xdr:ext cx="76136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862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124460</xdr:rowOff>
    </xdr:from>
    <xdr:to>
      <xdr:col>6</xdr:col>
      <xdr:colOff>171450</xdr:colOff>
      <xdr:row>56</xdr:row>
      <xdr:rowOff>54610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39370</xdr:rowOff>
    </xdr:from>
    <xdr:ext cx="761365"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40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101600</xdr:rowOff>
    </xdr:from>
    <xdr:to>
      <xdr:col>24</xdr:col>
      <xdr:colOff>76200</xdr:colOff>
      <xdr:row>54</xdr:row>
      <xdr:rowOff>31750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8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10160</xdr:rowOff>
    </xdr:from>
    <xdr:ext cx="762000" cy="259080"/>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97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64770</xdr:rowOff>
    </xdr:from>
    <xdr:to>
      <xdr:col>20</xdr:col>
      <xdr:colOff>38100</xdr:colOff>
      <xdr:row>53</xdr:row>
      <xdr:rowOff>166370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5080</xdr:rowOff>
    </xdr:from>
    <xdr:ext cx="73596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204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55880</xdr:rowOff>
    </xdr:from>
    <xdr:to>
      <xdr:col>15</xdr:col>
      <xdr:colOff>149225</xdr:colOff>
      <xdr:row>53</xdr:row>
      <xdr:rowOff>157480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4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167640</xdr:rowOff>
    </xdr:from>
    <xdr:ext cx="762000" cy="2584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11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53</xdr:row>
      <xdr:rowOff>46355</xdr:rowOff>
    </xdr:from>
    <xdr:to>
      <xdr:col>11</xdr:col>
      <xdr:colOff>60325</xdr:colOff>
      <xdr:row>53</xdr:row>
      <xdr:rowOff>147955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13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158115</xdr:rowOff>
    </xdr:from>
    <xdr:ext cx="761365" cy="2584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02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64770</xdr:rowOff>
    </xdr:from>
    <xdr:to>
      <xdr:col>6</xdr:col>
      <xdr:colOff>171450</xdr:colOff>
      <xdr:row>53</xdr:row>
      <xdr:rowOff>166370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5080</xdr:rowOff>
    </xdr:from>
    <xdr:ext cx="76136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20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その他項目においては、維持補修費（除雪経費を含む）が大部分のウェイトを占めている。</a:t>
          </a:r>
        </a:p>
        <a:p>
          <a:r>
            <a:rPr kumimoji="1" lang="ja-JP" altLang="en-US" sz="1200">
              <a:latin typeface="ＭＳ Ｐゴシック"/>
              <a:ea typeface="ＭＳ Ｐゴシック"/>
            </a:rPr>
            <a:t>　令和元年度においては、前年度に引き続き降雪が極端に少ない異例の年度であったため、除雪対策費が前年度比で約１４３百万円の減（前々年度比では約５７３百万円の減）となった。一方、公共施設の老朽化等による維持補修経費が増加している結果、値はほぼ横ばいとなっている。</a:t>
          </a:r>
        </a:p>
      </xdr:txBody>
    </xdr:sp>
    <xdr:clientData/>
  </xdr:twoCellAnchor>
  <xdr:oneCellAnchor>
    <xdr:from>
      <xdr:col>62</xdr:col>
      <xdr:colOff>6350</xdr:colOff>
      <xdr:row>49</xdr:row>
      <xdr:rowOff>107950</xdr:rowOff>
    </xdr:from>
    <xdr:ext cx="297815" cy="22542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60960</xdr:rowOff>
    </xdr:from>
    <xdr:ext cx="762000" cy="259080"/>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26670</xdr:rowOff>
    </xdr:from>
    <xdr:ext cx="762000" cy="259080"/>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138430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5681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63500</xdr:rowOff>
    </xdr:from>
    <xdr:ext cx="762000" cy="2584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647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66040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681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36830</xdr:rowOff>
    </xdr:from>
    <xdr:ext cx="736600" cy="259080"/>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09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138430</xdr:rowOff>
    </xdr:from>
    <xdr:to>
      <xdr:col>73</xdr:col>
      <xdr:colOff>180975</xdr:colOff>
      <xdr:row>56</xdr:row>
      <xdr:rowOff>66040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681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59690</xdr:rowOff>
    </xdr:from>
    <xdr:ext cx="762000" cy="259080"/>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3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46990</xdr:rowOff>
    </xdr:from>
    <xdr:to>
      <xdr:col>69</xdr:col>
      <xdr:colOff>92075</xdr:colOff>
      <xdr:row>55</xdr:row>
      <xdr:rowOff>138430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767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67310</xdr:rowOff>
    </xdr:from>
    <xdr:ext cx="761365"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39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13970</xdr:rowOff>
    </xdr:from>
    <xdr:ext cx="76200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8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104140</xdr:rowOff>
    </xdr:from>
    <xdr:ext cx="762000" cy="259080"/>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6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27940</xdr:rowOff>
    </xdr:from>
    <xdr:ext cx="7366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86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127000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85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27940</xdr:rowOff>
    </xdr:from>
    <xdr:ext cx="761365"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86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107950</xdr:rowOff>
    </xdr:from>
    <xdr:ext cx="7620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9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補助費等に係る経常収支比率については、類似団体平均に比して６．８ポイント高くなっている。このうち、病院事業会計、下水道事業会計への補助金（繰出金）、常備消防費（一部事務組合への分担金）が大きなウェイトを占めている。</a:t>
          </a:r>
        </a:p>
        <a:p>
          <a:r>
            <a:rPr kumimoji="1" lang="ja-JP" altLang="en-US" sz="1200">
              <a:latin typeface="ＭＳ Ｐゴシック"/>
              <a:ea typeface="ＭＳ Ｐゴシック"/>
            </a:rPr>
            <a:t>　引き続き、公営企業においては、経営健全化計画に基づく収支の改善を図り、一般会計から公営企業会計に対する基準外繰出金の圧縮を進める。</a:t>
          </a:r>
        </a:p>
      </xdr:txBody>
    </xdr:sp>
    <xdr:clientData/>
  </xdr:twoCellAnchor>
  <xdr:oneCellAnchor>
    <xdr:from>
      <xdr:col>62</xdr:col>
      <xdr:colOff>6350</xdr:colOff>
      <xdr:row>29</xdr:row>
      <xdr:rowOff>107950</xdr:rowOff>
    </xdr:from>
    <xdr:ext cx="297815" cy="22542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166370</xdr:rowOff>
    </xdr:from>
    <xdr:to>
      <xdr:col>82</xdr:col>
      <xdr:colOff>107950</xdr:colOff>
      <xdr:row>40</xdr:row>
      <xdr:rowOff>17780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422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160655</xdr:rowOff>
    </xdr:from>
    <xdr:ext cx="762000" cy="259080"/>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17780</xdr:rowOff>
    </xdr:from>
    <xdr:to>
      <xdr:col>82</xdr:col>
      <xdr:colOff>196850</xdr:colOff>
      <xdr:row>40</xdr:row>
      <xdr:rowOff>17780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80645</xdr:rowOff>
    </xdr:from>
    <xdr:ext cx="762000" cy="259080"/>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166370</xdr:rowOff>
    </xdr:from>
    <xdr:to>
      <xdr:col>82</xdr:col>
      <xdr:colOff>196850</xdr:colOff>
      <xdr:row>33</xdr:row>
      <xdr:rowOff>166370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26670</xdr:rowOff>
    </xdr:from>
    <xdr:to>
      <xdr:col>82</xdr:col>
      <xdr:colOff>107950</xdr:colOff>
      <xdr:row>38</xdr:row>
      <xdr:rowOff>81280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54177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78740</xdr:rowOff>
    </xdr:from>
    <xdr:ext cx="762000" cy="259080"/>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9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62230</xdr:rowOff>
    </xdr:from>
    <xdr:to>
      <xdr:col>82</xdr:col>
      <xdr:colOff>158750</xdr:colOff>
      <xdr:row>36</xdr:row>
      <xdr:rowOff>163830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17780</xdr:rowOff>
    </xdr:from>
    <xdr:to>
      <xdr:col>78</xdr:col>
      <xdr:colOff>69850</xdr:colOff>
      <xdr:row>38</xdr:row>
      <xdr:rowOff>26670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5328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39370</xdr:rowOff>
    </xdr:from>
    <xdr:to>
      <xdr:col>78</xdr:col>
      <xdr:colOff>120650</xdr:colOff>
      <xdr:row>36</xdr:row>
      <xdr:rowOff>140970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151130</xdr:rowOff>
    </xdr:from>
    <xdr:ext cx="736600" cy="259080"/>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80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111125</xdr:rowOff>
    </xdr:from>
    <xdr:to>
      <xdr:col>73</xdr:col>
      <xdr:colOff>180975</xdr:colOff>
      <xdr:row>38</xdr:row>
      <xdr:rowOff>17780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5477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39370</xdr:rowOff>
    </xdr:from>
    <xdr:to>
      <xdr:col>74</xdr:col>
      <xdr:colOff>31750</xdr:colOff>
      <xdr:row>36</xdr:row>
      <xdr:rowOff>140970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151130</xdr:rowOff>
    </xdr:from>
    <xdr:ext cx="762000" cy="259080"/>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111125</xdr:rowOff>
    </xdr:from>
    <xdr:to>
      <xdr:col>69</xdr:col>
      <xdr:colOff>92075</xdr:colOff>
      <xdr:row>37</xdr:row>
      <xdr:rowOff>115570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4547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xdr:rowOff>
    </xdr:from>
    <xdr:to>
      <xdr:col>69</xdr:col>
      <xdr:colOff>142875</xdr:colOff>
      <xdr:row>36</xdr:row>
      <xdr:rowOff>118110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128270</xdr:rowOff>
    </xdr:from>
    <xdr:ext cx="761365"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57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3175</xdr:rowOff>
    </xdr:from>
    <xdr:to>
      <xdr:col>65</xdr:col>
      <xdr:colOff>53975</xdr:colOff>
      <xdr:row>36</xdr:row>
      <xdr:rowOff>104775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114935</xdr:rowOff>
    </xdr:from>
    <xdr:ext cx="76200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2540</xdr:rowOff>
    </xdr:from>
    <xdr:ext cx="762000" cy="259080"/>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1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147320</xdr:rowOff>
    </xdr:from>
    <xdr:to>
      <xdr:col>78</xdr:col>
      <xdr:colOff>120650</xdr:colOff>
      <xdr:row>38</xdr:row>
      <xdr:rowOff>77470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62230</xdr:rowOff>
    </xdr:from>
    <xdr:ext cx="73660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77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137795</xdr:rowOff>
    </xdr:from>
    <xdr:to>
      <xdr:col>74</xdr:col>
      <xdr:colOff>31750</xdr:colOff>
      <xdr:row>38</xdr:row>
      <xdr:rowOff>67945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52705</xdr:rowOff>
    </xdr:from>
    <xdr:ext cx="762000" cy="2584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67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60325</xdr:rowOff>
    </xdr:from>
    <xdr:to>
      <xdr:col>69</xdr:col>
      <xdr:colOff>142875</xdr:colOff>
      <xdr:row>37</xdr:row>
      <xdr:rowOff>161925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146685</xdr:rowOff>
    </xdr:from>
    <xdr:ext cx="761365" cy="2584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903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151130</xdr:rowOff>
    </xdr:from>
    <xdr:ext cx="7620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9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合併特例債を活用して実施してきた大型事業に係る償還額が嵩んでおり、類似団体平均より５．２ポイント高くなっている。</a:t>
          </a:r>
        </a:p>
        <a:p>
          <a:r>
            <a:rPr kumimoji="1" lang="ja-JP" altLang="en-US" sz="1200">
              <a:latin typeface="ＭＳ Ｐゴシック"/>
              <a:ea typeface="ＭＳ Ｐゴシック"/>
            </a:rPr>
            <a:t>　新たな公共施設やインフラの整備は減少傾向であるが、小中学校の改修等が今後も計画的に予定されていることから、本比率が急速に低下することはないものと見込んでいる。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実質公債費比率を注視しながら、事業費の見直しや、地方債発行規模の抑制、可能な範囲での繰上償還の実施等を検討していく。</a:t>
          </a:r>
        </a:p>
        <a:p>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7815" cy="22542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7365" cy="2584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7365" cy="2584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7365" cy="2584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7365" cy="2584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95250</xdr:rowOff>
    </xdr:from>
    <xdr:to>
      <xdr:col>24</xdr:col>
      <xdr:colOff>25400</xdr:colOff>
      <xdr:row>80</xdr:row>
      <xdr:rowOff>140970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55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113030</xdr:rowOff>
    </xdr:from>
    <xdr:ext cx="762000" cy="259080"/>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140970</xdr:rowOff>
    </xdr:from>
    <xdr:to>
      <xdr:col>24</xdr:col>
      <xdr:colOff>114300</xdr:colOff>
      <xdr:row>80</xdr:row>
      <xdr:rowOff>140970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10160</xdr:rowOff>
    </xdr:from>
    <xdr:ext cx="762000" cy="259080"/>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95250</xdr:rowOff>
    </xdr:from>
    <xdr:to>
      <xdr:col>24</xdr:col>
      <xdr:colOff>114300</xdr:colOff>
      <xdr:row>74</xdr:row>
      <xdr:rowOff>95250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86360</xdr:rowOff>
    </xdr:from>
    <xdr:to>
      <xdr:col>24</xdr:col>
      <xdr:colOff>25400</xdr:colOff>
      <xdr:row>78</xdr:row>
      <xdr:rowOff>163830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45946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63500</xdr:rowOff>
    </xdr:from>
    <xdr:ext cx="762000" cy="2584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937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46355</xdr:rowOff>
    </xdr:from>
    <xdr:to>
      <xdr:col>24</xdr:col>
      <xdr:colOff>76200</xdr:colOff>
      <xdr:row>77</xdr:row>
      <xdr:rowOff>147955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86360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4315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55880</xdr:rowOff>
    </xdr:from>
    <xdr:to>
      <xdr:col>20</xdr:col>
      <xdr:colOff>38100</xdr:colOff>
      <xdr:row>77</xdr:row>
      <xdr:rowOff>157480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167640</xdr:rowOff>
    </xdr:from>
    <xdr:ext cx="735965" cy="2584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263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49530</xdr:rowOff>
    </xdr:from>
    <xdr:to>
      <xdr:col>15</xdr:col>
      <xdr:colOff>98425</xdr:colOff>
      <xdr:row>78</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4226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69215</xdr:rowOff>
    </xdr:from>
    <xdr:to>
      <xdr:col>15</xdr:col>
      <xdr:colOff>149225</xdr:colOff>
      <xdr:row>77</xdr:row>
      <xdr:rowOff>170815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9525</xdr:rowOff>
    </xdr:from>
    <xdr:ext cx="762000" cy="2584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39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12700</xdr:rowOff>
    </xdr:from>
    <xdr:to>
      <xdr:col>11</xdr:col>
      <xdr:colOff>9525</xdr:colOff>
      <xdr:row>78</xdr:row>
      <xdr:rowOff>49530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3858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73660</xdr:rowOff>
    </xdr:from>
    <xdr:to>
      <xdr:col>11</xdr:col>
      <xdr:colOff>60325</xdr:colOff>
      <xdr:row>78</xdr:row>
      <xdr:rowOff>3810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13970</xdr:rowOff>
    </xdr:from>
    <xdr:ext cx="761365" cy="25908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44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5080</xdr:rowOff>
    </xdr:from>
    <xdr:ext cx="761365"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35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113030</xdr:rowOff>
    </xdr:from>
    <xdr:to>
      <xdr:col>24</xdr:col>
      <xdr:colOff>76200</xdr:colOff>
      <xdr:row>79</xdr:row>
      <xdr:rowOff>43180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85090</xdr:rowOff>
    </xdr:from>
    <xdr:ext cx="762000" cy="259080"/>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458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34925</xdr:rowOff>
    </xdr:from>
    <xdr:to>
      <xdr:col>20</xdr:col>
      <xdr:colOff>38100</xdr:colOff>
      <xdr:row>78</xdr:row>
      <xdr:rowOff>136525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121285</xdr:rowOff>
    </xdr:from>
    <xdr:ext cx="735965" cy="2584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49438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93980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6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170180</xdr:rowOff>
    </xdr:from>
    <xdr:to>
      <xdr:col>11</xdr:col>
      <xdr:colOff>60325</xdr:colOff>
      <xdr:row>78</xdr:row>
      <xdr:rowOff>100330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85090</xdr:rowOff>
    </xdr:from>
    <xdr:ext cx="761365"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458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48260</xdr:rowOff>
    </xdr:from>
    <xdr:ext cx="76136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21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公債費以外の経常収支比率については、類似団体平均を７．９ポイント下回っている。公債費以外で類似団体の平均よりも高くなっている補助費等については、本市特有の事情による要因がない部分について、積極的な見直し・改善を行っていく。また、公共施設数の保有数が多いことに伴う物件費、維持補修費の嵩増については、上記のとおり、引き続き施設の再編・統合を進める。</a:t>
          </a:r>
        </a:p>
      </xdr:txBody>
    </xdr:sp>
    <xdr:clientData/>
  </xdr:twoCellAnchor>
  <xdr:oneCellAnchor>
    <xdr:from>
      <xdr:col>62</xdr:col>
      <xdr:colOff>6350</xdr:colOff>
      <xdr:row>69</xdr:row>
      <xdr:rowOff>107950</xdr:rowOff>
    </xdr:from>
    <xdr:ext cx="297815" cy="22542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7365" cy="259080"/>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7365" cy="259080"/>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84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7365" cy="25908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7365" cy="25908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64770</xdr:rowOff>
    </xdr:from>
    <xdr:ext cx="762000" cy="2584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92710</xdr:rowOff>
    </xdr:from>
    <xdr:to>
      <xdr:col>82</xdr:col>
      <xdr:colOff>196850</xdr:colOff>
      <xdr:row>80</xdr:row>
      <xdr:rowOff>92710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160020</xdr:rowOff>
    </xdr:from>
    <xdr:ext cx="762000" cy="259080"/>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66.6</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111760</xdr:rowOff>
    </xdr:from>
    <xdr:to>
      <xdr:col>82</xdr:col>
      <xdr:colOff>107950</xdr:colOff>
      <xdr:row>74</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7990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25400</xdr:rowOff>
    </xdr:from>
    <xdr:ext cx="762000" cy="259080"/>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55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53340</xdr:rowOff>
    </xdr:from>
    <xdr:to>
      <xdr:col>82</xdr:col>
      <xdr:colOff>158750</xdr:colOff>
      <xdr:row>76</xdr:row>
      <xdr:rowOff>154940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111760</xdr:rowOff>
    </xdr:from>
    <xdr:to>
      <xdr:col>78</xdr:col>
      <xdr:colOff>69850</xdr:colOff>
      <xdr:row>75</xdr:row>
      <xdr:rowOff>8890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27990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22860</xdr:rowOff>
    </xdr:from>
    <xdr:to>
      <xdr:col>78</xdr:col>
      <xdr:colOff>120650</xdr:colOff>
      <xdr:row>76</xdr:row>
      <xdr:rowOff>124460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109220</xdr:rowOff>
    </xdr:from>
    <xdr:ext cx="736600" cy="2584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394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1270</xdr:rowOff>
    </xdr:from>
    <xdr:to>
      <xdr:col>73</xdr:col>
      <xdr:colOff>180975</xdr:colOff>
      <xdr:row>75</xdr:row>
      <xdr:rowOff>8890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68857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105410</xdr:rowOff>
    </xdr:from>
    <xdr:ext cx="762000" cy="259080"/>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3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73</xdr:row>
      <xdr:rowOff>81280</xdr:rowOff>
    </xdr:from>
    <xdr:to>
      <xdr:col>69</xdr:col>
      <xdr:colOff>92075</xdr:colOff>
      <xdr:row>74</xdr:row>
      <xdr:rowOff>1270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59713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86360</xdr:rowOff>
    </xdr:from>
    <xdr:ext cx="761365" cy="2584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16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170180</xdr:rowOff>
    </xdr:from>
    <xdr:ext cx="7620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2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74</xdr:row>
      <xdr:rowOff>95250</xdr:rowOff>
    </xdr:from>
    <xdr:to>
      <xdr:col>82</xdr:col>
      <xdr:colOff>158750</xdr:colOff>
      <xdr:row>75</xdr:row>
      <xdr:rowOff>25400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3810</xdr:rowOff>
    </xdr:from>
    <xdr:ext cx="762000" cy="259080"/>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69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60960</xdr:rowOff>
    </xdr:from>
    <xdr:to>
      <xdr:col>78</xdr:col>
      <xdr:colOff>120650</xdr:colOff>
      <xdr:row>74</xdr:row>
      <xdr:rowOff>162560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1270</xdr:rowOff>
    </xdr:from>
    <xdr:ext cx="7366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517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129540</xdr:rowOff>
    </xdr:from>
    <xdr:to>
      <xdr:col>74</xdr:col>
      <xdr:colOff>31750</xdr:colOff>
      <xdr:row>75</xdr:row>
      <xdr:rowOff>59690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69850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58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73</xdr:row>
      <xdr:rowOff>121920</xdr:rowOff>
    </xdr:from>
    <xdr:to>
      <xdr:col>69</xdr:col>
      <xdr:colOff>142875</xdr:colOff>
      <xdr:row>74</xdr:row>
      <xdr:rowOff>52070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62230</xdr:rowOff>
    </xdr:from>
    <xdr:ext cx="761365"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406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73</xdr:row>
      <xdr:rowOff>30480</xdr:rowOff>
    </xdr:from>
    <xdr:to>
      <xdr:col>65</xdr:col>
      <xdr:colOff>53975</xdr:colOff>
      <xdr:row>73</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142240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315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富山県南砺市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84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161290</xdr:rowOff>
    </xdr:from>
    <xdr:to>
      <xdr:col>29</xdr:col>
      <xdr:colOff>127000</xdr:colOff>
      <xdr:row>19</xdr:row>
      <xdr:rowOff>160655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2094865"/>
          <a:ext cx="0" cy="13709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132715</xdr:rowOff>
    </xdr:from>
    <xdr:ext cx="761365" cy="2584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48,861</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160655</xdr:rowOff>
    </xdr:from>
    <xdr:to>
      <xdr:col>30</xdr:col>
      <xdr:colOff>25400</xdr:colOff>
      <xdr:row>19</xdr:row>
      <xdr:rowOff>160655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4658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76200</xdr:rowOff>
    </xdr:from>
    <xdr:ext cx="761365" cy="2584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3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132,801</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161290</xdr:rowOff>
    </xdr:from>
    <xdr:to>
      <xdr:col>30</xdr:col>
      <xdr:colOff>25400</xdr:colOff>
      <xdr:row>11</xdr:row>
      <xdr:rowOff>161290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20948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129540</xdr:rowOff>
    </xdr:from>
    <xdr:to>
      <xdr:col>29</xdr:col>
      <xdr:colOff>127000</xdr:colOff>
      <xdr:row>13</xdr:row>
      <xdr:rowOff>144145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2406015"/>
          <a:ext cx="6477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154940</xdr:rowOff>
    </xdr:from>
    <xdr:ext cx="761365" cy="2584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457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11430</xdr:rowOff>
    </xdr:from>
    <xdr:to>
      <xdr:col>29</xdr:col>
      <xdr:colOff>177800</xdr:colOff>
      <xdr:row>17</xdr:row>
      <xdr:rowOff>113030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144145</xdr:rowOff>
    </xdr:from>
    <xdr:to>
      <xdr:col>26</xdr:col>
      <xdr:colOff>50800</xdr:colOff>
      <xdr:row>14</xdr:row>
      <xdr:rowOff>83820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2420620"/>
          <a:ext cx="698500" cy="1111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31750</xdr:rowOff>
    </xdr:from>
    <xdr:to>
      <xdr:col>26</xdr:col>
      <xdr:colOff>101600</xdr:colOff>
      <xdr:row>17</xdr:row>
      <xdr:rowOff>133350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2994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118110</xdr:rowOff>
    </xdr:from>
    <xdr:ext cx="736600" cy="25908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80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83820</xdr:rowOff>
    </xdr:from>
    <xdr:to>
      <xdr:col>22</xdr:col>
      <xdr:colOff>114300</xdr:colOff>
      <xdr:row>14</xdr:row>
      <xdr:rowOff>105410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2531745"/>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49530</xdr:rowOff>
    </xdr:from>
    <xdr:to>
      <xdr:col>22</xdr:col>
      <xdr:colOff>165100</xdr:colOff>
      <xdr:row>17</xdr:row>
      <xdr:rowOff>151130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3011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135890</xdr:rowOff>
    </xdr:from>
    <xdr:ext cx="762000" cy="25908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105410</xdr:rowOff>
    </xdr:from>
    <xdr:to>
      <xdr:col>18</xdr:col>
      <xdr:colOff>177800</xdr:colOff>
      <xdr:row>14</xdr:row>
      <xdr:rowOff>153670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2553335"/>
          <a:ext cx="6985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64135</xdr:rowOff>
    </xdr:from>
    <xdr:to>
      <xdr:col>19</xdr:col>
      <xdr:colOff>38100</xdr:colOff>
      <xdr:row>17</xdr:row>
      <xdr:rowOff>166370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30264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150495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1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73660</xdr:rowOff>
    </xdr:from>
    <xdr:to>
      <xdr:col>15</xdr:col>
      <xdr:colOff>101600</xdr:colOff>
      <xdr:row>18</xdr:row>
      <xdr:rowOff>3810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3035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160020</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22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72,059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13</xdr:row>
      <xdr:rowOff>78740</xdr:rowOff>
    </xdr:from>
    <xdr:to>
      <xdr:col>29</xdr:col>
      <xdr:colOff>177800</xdr:colOff>
      <xdr:row>14</xdr:row>
      <xdr:rowOff>8890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35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95250</xdr:rowOff>
    </xdr:from>
    <xdr:ext cx="761365"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002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113,751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13</xdr:row>
      <xdr:rowOff>93345</xdr:rowOff>
    </xdr:from>
    <xdr:to>
      <xdr:col>26</xdr:col>
      <xdr:colOff>101600</xdr:colOff>
      <xdr:row>14</xdr:row>
      <xdr:rowOff>23495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369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33655</xdr:rowOff>
    </xdr:from>
    <xdr:ext cx="736600" cy="2584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386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112,857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33020</xdr:rowOff>
    </xdr:from>
    <xdr:to>
      <xdr:col>22</xdr:col>
      <xdr:colOff>165100</xdr:colOff>
      <xdr:row>14</xdr:row>
      <xdr:rowOff>134620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480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144780</xdr:rowOff>
    </xdr:from>
    <xdr:ext cx="762000" cy="2584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49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106,053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54610</xdr:rowOff>
    </xdr:from>
    <xdr:to>
      <xdr:col>19</xdr:col>
      <xdr:colOff>38100</xdr:colOff>
      <xdr:row>14</xdr:row>
      <xdr:rowOff>156210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2502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166370</xdr:rowOff>
    </xdr:from>
    <xdr:ext cx="762000" cy="2584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104,757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102870</xdr:rowOff>
    </xdr:from>
    <xdr:to>
      <xdr:col>15</xdr:col>
      <xdr:colOff>101600</xdr:colOff>
      <xdr:row>15</xdr:row>
      <xdr:rowOff>33020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2550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43180</xdr:rowOff>
    </xdr:from>
    <xdr:ext cx="762000" cy="2584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19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101,800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781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781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181610</xdr:rowOff>
    </xdr:from>
    <xdr:to>
      <xdr:col>29</xdr:col>
      <xdr:colOff>127000</xdr:colOff>
      <xdr:row>37</xdr:row>
      <xdr:rowOff>266065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flipV="1">
          <a:off x="5651500" y="6106160"/>
          <a:ext cx="0" cy="12846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239395</xdr:rowOff>
    </xdr:from>
    <xdr:ext cx="761365" cy="2584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40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-3,286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266065</xdr:rowOff>
    </xdr:from>
    <xdr:to>
      <xdr:col>30</xdr:col>
      <xdr:colOff>25400</xdr:colOff>
      <xdr:row>37</xdr:row>
      <xdr:rowOff>266065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562600" y="7390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96520</xdr:rowOff>
    </xdr:from>
    <xdr:ext cx="761365" cy="259080"/>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36,069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181610</xdr:rowOff>
    </xdr:from>
    <xdr:to>
      <xdr:col>30</xdr:col>
      <xdr:colOff>25400</xdr:colOff>
      <xdr:row>33</xdr:row>
      <xdr:rowOff>181610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5562600" y="61061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192405</xdr:rowOff>
    </xdr:from>
    <xdr:to>
      <xdr:col>29</xdr:col>
      <xdr:colOff>127000</xdr:colOff>
      <xdr:row>35</xdr:row>
      <xdr:rowOff>278130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5003800" y="6802755"/>
          <a:ext cx="647700" cy="857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177800</xdr:rowOff>
    </xdr:from>
    <xdr:ext cx="761365" cy="2584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81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13,053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196215</xdr:rowOff>
    </xdr:from>
    <xdr:to>
      <xdr:col>29</xdr:col>
      <xdr:colOff>177800</xdr:colOff>
      <xdr:row>35</xdr:row>
      <xdr:rowOff>298450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5600700" y="68065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278130</xdr:rowOff>
    </xdr:from>
    <xdr:to>
      <xdr:col>26</xdr:col>
      <xdr:colOff>50800</xdr:colOff>
      <xdr:row>35</xdr:row>
      <xdr:rowOff>282575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4305300" y="6888480"/>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182880</xdr:rowOff>
    </xdr:from>
    <xdr:to>
      <xdr:col>26</xdr:col>
      <xdr:colOff>101600</xdr:colOff>
      <xdr:row>35</xdr:row>
      <xdr:rowOff>283845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953000" y="67932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294640</xdr:rowOff>
    </xdr:from>
    <xdr:ext cx="736600" cy="25781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620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282575</xdr:rowOff>
    </xdr:from>
    <xdr:to>
      <xdr:col>22</xdr:col>
      <xdr:colOff>114300</xdr:colOff>
      <xdr:row>36</xdr:row>
      <xdr:rowOff>20955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3606800" y="6892925"/>
          <a:ext cx="698500" cy="812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156210</xdr:rowOff>
    </xdr:from>
    <xdr:to>
      <xdr:col>22</xdr:col>
      <xdr:colOff>165100</xdr:colOff>
      <xdr:row>35</xdr:row>
      <xdr:rowOff>258445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254500" y="6766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267335</xdr:rowOff>
    </xdr:from>
    <xdr:ext cx="762000" cy="2584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34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184150</xdr:rowOff>
    </xdr:from>
    <xdr:to>
      <xdr:col>18</xdr:col>
      <xdr:colOff>177800</xdr:colOff>
      <xdr:row>36</xdr:row>
      <xdr:rowOff>20955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a:off x="2908300" y="6794500"/>
          <a:ext cx="698500" cy="179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145415</xdr:rowOff>
    </xdr:from>
    <xdr:to>
      <xdr:col>19</xdr:col>
      <xdr:colOff>38100</xdr:colOff>
      <xdr:row>35</xdr:row>
      <xdr:rowOff>246380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3556000" y="675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256540</xdr:rowOff>
    </xdr:from>
    <xdr:ext cx="762000" cy="2584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23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134620</xdr:rowOff>
    </xdr:from>
    <xdr:to>
      <xdr:col>15</xdr:col>
      <xdr:colOff>101600</xdr:colOff>
      <xdr:row>35</xdr:row>
      <xdr:rowOff>236855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a:xfrm>
          <a:off x="28575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220345</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3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140970</xdr:rowOff>
    </xdr:from>
    <xdr:to>
      <xdr:col>29</xdr:col>
      <xdr:colOff>177800</xdr:colOff>
      <xdr:row>35</xdr:row>
      <xdr:rowOff>243205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5600700" y="67513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329565</xdr:rowOff>
    </xdr:from>
    <xdr:ext cx="761365" cy="257810"/>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59701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14,743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228600</xdr:rowOff>
    </xdr:from>
    <xdr:to>
      <xdr:col>26</xdr:col>
      <xdr:colOff>101600</xdr:colOff>
      <xdr:row>35</xdr:row>
      <xdr:rowOff>329565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953000" y="68389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314960</xdr:rowOff>
    </xdr:from>
    <xdr:ext cx="736600" cy="2584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253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12,094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231140</xdr:rowOff>
    </xdr:from>
    <xdr:to>
      <xdr:col>22</xdr:col>
      <xdr:colOff>165100</xdr:colOff>
      <xdr:row>35</xdr:row>
      <xdr:rowOff>333375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4254500" y="68414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318770</xdr:rowOff>
    </xdr:from>
    <xdr:ext cx="762000" cy="259080"/>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2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11,980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313055</xdr:rowOff>
    </xdr:from>
    <xdr:to>
      <xdr:col>19</xdr:col>
      <xdr:colOff>38100</xdr:colOff>
      <xdr:row>36</xdr:row>
      <xdr:rowOff>71755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3556000" y="692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56515</xdr:rowOff>
    </xdr:from>
    <xdr:ext cx="762000" cy="259080"/>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09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133350</xdr:rowOff>
    </xdr:from>
    <xdr:to>
      <xdr:col>15</xdr:col>
      <xdr:colOff>101600</xdr:colOff>
      <xdr:row>35</xdr:row>
      <xdr:rowOff>235585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a:xfrm>
          <a:off x="2857500" y="67437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244475</xdr:rowOff>
    </xdr:from>
    <xdr:ext cx="762000" cy="2584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11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14,993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50,337
49,393
668.64
37,983,461
36,324,395
1,452,916
21,129,785
43,810,471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584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584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584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4995" cy="2584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34290</xdr:rowOff>
    </xdr:from>
    <xdr:to>
      <xdr:col>24</xdr:col>
      <xdr:colOff>62865</xdr:colOff>
      <xdr:row>39</xdr:row>
      <xdr:rowOff>1270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79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5080</xdr:rowOff>
    </xdr:from>
    <xdr:ext cx="534670" cy="259080"/>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38,547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1270</xdr:rowOff>
    </xdr:from>
    <xdr:to>
      <xdr:col>24</xdr:col>
      <xdr:colOff>152400</xdr:colOff>
      <xdr:row>39</xdr:row>
      <xdr:rowOff>1270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152400</xdr:rowOff>
    </xdr:from>
    <xdr:ext cx="598805" cy="259080"/>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104,609</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34290</xdr:rowOff>
    </xdr:from>
    <xdr:to>
      <xdr:col>24</xdr:col>
      <xdr:colOff>152400</xdr:colOff>
      <xdr:row>30</xdr:row>
      <xdr:rowOff>34290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170815</xdr:rowOff>
    </xdr:from>
    <xdr:to>
      <xdr:col>24</xdr:col>
      <xdr:colOff>63500</xdr:colOff>
      <xdr:row>33</xdr:row>
      <xdr:rowOff>3175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65721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48895</xdr:rowOff>
    </xdr:from>
    <xdr:ext cx="534670" cy="259080"/>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49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70485</xdr:rowOff>
    </xdr:from>
    <xdr:to>
      <xdr:col>24</xdr:col>
      <xdr:colOff>114300</xdr:colOff>
      <xdr:row>36</xdr:row>
      <xdr:rowOff>635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3175</xdr:rowOff>
    </xdr:from>
    <xdr:to>
      <xdr:col>19</xdr:col>
      <xdr:colOff>177800</xdr:colOff>
      <xdr:row>33</xdr:row>
      <xdr:rowOff>17780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6610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86360</xdr:rowOff>
    </xdr:from>
    <xdr:to>
      <xdr:col>20</xdr:col>
      <xdr:colOff>38100</xdr:colOff>
      <xdr:row>36</xdr:row>
      <xdr:rowOff>15875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6985</xdr:rowOff>
    </xdr:from>
    <xdr:ext cx="534035" cy="2584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29965" y="6179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168910</xdr:rowOff>
    </xdr:from>
    <xdr:to>
      <xdr:col>15</xdr:col>
      <xdr:colOff>50800</xdr:colOff>
      <xdr:row>33</xdr:row>
      <xdr:rowOff>17780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65531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104140</xdr:rowOff>
    </xdr:from>
    <xdr:to>
      <xdr:col>15</xdr:col>
      <xdr:colOff>101600</xdr:colOff>
      <xdr:row>36</xdr:row>
      <xdr:rowOff>34290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25400</xdr:rowOff>
    </xdr:from>
    <xdr:ext cx="534035" cy="259080"/>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0965" y="6197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130810</xdr:rowOff>
    </xdr:from>
    <xdr:to>
      <xdr:col>10</xdr:col>
      <xdr:colOff>114300</xdr:colOff>
      <xdr:row>32</xdr:row>
      <xdr:rowOff>168910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6172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20320</xdr:rowOff>
    </xdr:from>
    <xdr:ext cx="534035" cy="2584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1965" y="6192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90805</xdr:rowOff>
    </xdr:from>
    <xdr:to>
      <xdr:col>6</xdr:col>
      <xdr:colOff>38100</xdr:colOff>
      <xdr:row>36</xdr:row>
      <xdr:rowOff>20955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12065</xdr:rowOff>
    </xdr:from>
    <xdr:ext cx="534035"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2965" y="6184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120650</xdr:rowOff>
    </xdr:from>
    <xdr:to>
      <xdr:col>24</xdr:col>
      <xdr:colOff>114300</xdr:colOff>
      <xdr:row>33</xdr:row>
      <xdr:rowOff>50165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07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143510</xdr:rowOff>
    </xdr:from>
    <xdr:ext cx="534670" cy="2584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4584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83,632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123825</xdr:rowOff>
    </xdr:from>
    <xdr:to>
      <xdr:col>20</xdr:col>
      <xdr:colOff>38100</xdr:colOff>
      <xdr:row>33</xdr:row>
      <xdr:rowOff>53975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6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31</xdr:row>
      <xdr:rowOff>70485</xdr:rowOff>
    </xdr:from>
    <xdr:ext cx="534035"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29965" y="5385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138430</xdr:rowOff>
    </xdr:from>
    <xdr:to>
      <xdr:col>15</xdr:col>
      <xdr:colOff>101600</xdr:colOff>
      <xdr:row>33</xdr:row>
      <xdr:rowOff>68580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6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31</xdr:row>
      <xdr:rowOff>85090</xdr:rowOff>
    </xdr:from>
    <xdr:ext cx="534035"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0965" y="5400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118110</xdr:rowOff>
    </xdr:from>
    <xdr:to>
      <xdr:col>10</xdr:col>
      <xdr:colOff>165100</xdr:colOff>
      <xdr:row>33</xdr:row>
      <xdr:rowOff>48260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60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31</xdr:row>
      <xdr:rowOff>64770</xdr:rowOff>
    </xdr:from>
    <xdr:ext cx="534035" cy="2584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1965" y="5379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80010</xdr:rowOff>
    </xdr:from>
    <xdr:to>
      <xdr:col>6</xdr:col>
      <xdr:colOff>38100</xdr:colOff>
      <xdr:row>33</xdr:row>
      <xdr:rowOff>10160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5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31</xdr:row>
      <xdr:rowOff>26670</xdr:rowOff>
    </xdr:from>
    <xdr:ext cx="53403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2965" y="5341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84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995"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27940</xdr:rowOff>
    </xdr:from>
    <xdr:to>
      <xdr:col>24</xdr:col>
      <xdr:colOff>62865</xdr:colOff>
      <xdr:row>59</xdr:row>
      <xdr:rowOff>10795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1890"/>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14605</xdr:rowOff>
    </xdr:from>
    <xdr:ext cx="534670" cy="259080"/>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38,076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10795</xdr:rowOff>
    </xdr:from>
    <xdr:to>
      <xdr:col>24</xdr:col>
      <xdr:colOff>152400</xdr:colOff>
      <xdr:row>59</xdr:row>
      <xdr:rowOff>10795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146050</xdr:rowOff>
    </xdr:from>
    <xdr:ext cx="598805" cy="2584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1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162,504</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27940</xdr:rowOff>
    </xdr:from>
    <xdr:to>
      <xdr:col>24</xdr:col>
      <xdr:colOff>152400</xdr:colOff>
      <xdr:row>51</xdr:row>
      <xdr:rowOff>27940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114935</xdr:rowOff>
    </xdr:from>
    <xdr:to>
      <xdr:col>24</xdr:col>
      <xdr:colOff>63500</xdr:colOff>
      <xdr:row>56</xdr:row>
      <xdr:rowOff>3175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44685"/>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165100</xdr:rowOff>
    </xdr:from>
    <xdr:ext cx="534670" cy="259080"/>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6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15240</xdr:rowOff>
    </xdr:from>
    <xdr:to>
      <xdr:col>24</xdr:col>
      <xdr:colOff>114300</xdr:colOff>
      <xdr:row>57</xdr:row>
      <xdr:rowOff>116840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158750</xdr:rowOff>
    </xdr:from>
    <xdr:to>
      <xdr:col>19</xdr:col>
      <xdr:colOff>177800</xdr:colOff>
      <xdr:row>56</xdr:row>
      <xdr:rowOff>3175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5885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45720</xdr:rowOff>
    </xdr:from>
    <xdr:to>
      <xdr:col>20</xdr:col>
      <xdr:colOff>38100</xdr:colOff>
      <xdr:row>57</xdr:row>
      <xdr:rowOff>147320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138430</xdr:rowOff>
    </xdr:from>
    <xdr:ext cx="534035"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29965" y="9911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158750</xdr:rowOff>
    </xdr:from>
    <xdr:to>
      <xdr:col>15</xdr:col>
      <xdr:colOff>50800</xdr:colOff>
      <xdr:row>56</xdr:row>
      <xdr:rowOff>62230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8850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48260</xdr:rowOff>
    </xdr:from>
    <xdr:to>
      <xdr:col>15</xdr:col>
      <xdr:colOff>101600</xdr:colOff>
      <xdr:row>57</xdr:row>
      <xdr:rowOff>149860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140970</xdr:rowOff>
    </xdr:from>
    <xdr:ext cx="534035"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0965" y="9913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62230</xdr:rowOff>
    </xdr:from>
    <xdr:to>
      <xdr:col>10</xdr:col>
      <xdr:colOff>114300</xdr:colOff>
      <xdr:row>56</xdr:row>
      <xdr:rowOff>86995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634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156845</xdr:rowOff>
    </xdr:from>
    <xdr:to>
      <xdr:col>10</xdr:col>
      <xdr:colOff>165100</xdr:colOff>
      <xdr:row>57</xdr:row>
      <xdr:rowOff>86995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78105</xdr:rowOff>
    </xdr:from>
    <xdr:ext cx="534035" cy="2584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1965" y="9850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97790</xdr:rowOff>
    </xdr:from>
    <xdr:to>
      <xdr:col>6</xdr:col>
      <xdr:colOff>38100</xdr:colOff>
      <xdr:row>58</xdr:row>
      <xdr:rowOff>27305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18415</xdr:rowOff>
    </xdr:from>
    <xdr:ext cx="534035" cy="2584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2965" y="9962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55</xdr:row>
      <xdr:rowOff>64135</xdr:rowOff>
    </xdr:from>
    <xdr:to>
      <xdr:col>24</xdr:col>
      <xdr:colOff>114300</xdr:colOff>
      <xdr:row>55</xdr:row>
      <xdr:rowOff>166370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93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86995</xdr:rowOff>
    </xdr:from>
    <xdr:ext cx="534670" cy="2584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45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91,515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123825</xdr:rowOff>
    </xdr:from>
    <xdr:to>
      <xdr:col>20</xdr:col>
      <xdr:colOff>38100</xdr:colOff>
      <xdr:row>56</xdr:row>
      <xdr:rowOff>53975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70485</xdr:rowOff>
    </xdr:from>
    <xdr:ext cx="534035"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29965" y="9328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107950</xdr:rowOff>
    </xdr:from>
    <xdr:to>
      <xdr:col>15</xdr:col>
      <xdr:colOff>101600</xdr:colOff>
      <xdr:row>56</xdr:row>
      <xdr:rowOff>38100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54610</xdr:rowOff>
    </xdr:from>
    <xdr:ext cx="534035" cy="2584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0965" y="93129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11430</xdr:rowOff>
    </xdr:from>
    <xdr:to>
      <xdr:col>10</xdr:col>
      <xdr:colOff>165100</xdr:colOff>
      <xdr:row>56</xdr:row>
      <xdr:rowOff>113030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129540</xdr:rowOff>
    </xdr:from>
    <xdr:ext cx="53403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1965" y="9387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80,625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36195</xdr:rowOff>
    </xdr:from>
    <xdr:to>
      <xdr:col>6</xdr:col>
      <xdr:colOff>38100</xdr:colOff>
      <xdr:row>56</xdr:row>
      <xdr:rowOff>137795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154940</xdr:rowOff>
    </xdr:from>
    <xdr:ext cx="534035" cy="2584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2965" y="9413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8285" cy="2584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1495" cy="2584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113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54610</xdr:rowOff>
    </xdr:from>
    <xdr:to>
      <xdr:col>24</xdr:col>
      <xdr:colOff>62865</xdr:colOff>
      <xdr:row>77</xdr:row>
      <xdr:rowOff>167005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570460"/>
          <a:ext cx="1270" cy="798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170815</xdr:rowOff>
    </xdr:from>
    <xdr:ext cx="378460" cy="2584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724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167005</xdr:rowOff>
    </xdr:from>
    <xdr:to>
      <xdr:col>24</xdr:col>
      <xdr:colOff>152400</xdr:colOff>
      <xdr:row>77</xdr:row>
      <xdr:rowOff>167005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68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1270</xdr:rowOff>
    </xdr:from>
    <xdr:ext cx="534670" cy="259080"/>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345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14,485</a:t>
          </a:r>
          <a:endParaRPr kumimoji="1" lang="ja-JP" altLang="en-US" sz="1000" b="1">
            <a:latin typeface="ＭＳ Ｐゴシック"/>
            <a:ea typeface="ＭＳ Ｐゴシック"/>
          </a:endParaRPr>
        </a:p>
      </xdr:txBody>
    </xdr:sp>
    <xdr:clientData/>
  </xdr:oneCellAnchor>
  <xdr:twoCellAnchor>
    <xdr:from>
      <xdr:col>23</xdr:col>
      <xdr:colOff>165100</xdr:colOff>
      <xdr:row>73</xdr:row>
      <xdr:rowOff>54610</xdr:rowOff>
    </xdr:from>
    <xdr:to>
      <xdr:col>24</xdr:col>
      <xdr:colOff>152400</xdr:colOff>
      <xdr:row>73</xdr:row>
      <xdr:rowOff>54610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570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59690</xdr:rowOff>
    </xdr:from>
    <xdr:to>
      <xdr:col>24</xdr:col>
      <xdr:colOff>63500</xdr:colOff>
      <xdr:row>73</xdr:row>
      <xdr:rowOff>54610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2404090"/>
          <a:ext cx="83820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73660</xdr:rowOff>
    </xdr:from>
    <xdr:ext cx="469900" cy="259080"/>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38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95250</xdr:rowOff>
    </xdr:from>
    <xdr:to>
      <xdr:col>24</xdr:col>
      <xdr:colOff>114300</xdr:colOff>
      <xdr:row>77</xdr:row>
      <xdr:rowOff>25400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25400</xdr:rowOff>
    </xdr:from>
    <xdr:to>
      <xdr:col>19</xdr:col>
      <xdr:colOff>177800</xdr:colOff>
      <xdr:row>72</xdr:row>
      <xdr:rowOff>59690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219835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84455</xdr:rowOff>
    </xdr:from>
    <xdr:to>
      <xdr:col>20</xdr:col>
      <xdr:colOff>38100</xdr:colOff>
      <xdr:row>77</xdr:row>
      <xdr:rowOff>14605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6350</xdr:rowOff>
    </xdr:from>
    <xdr:ext cx="469265" cy="2584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350" y="13208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71</xdr:row>
      <xdr:rowOff>25400</xdr:rowOff>
    </xdr:from>
    <xdr:to>
      <xdr:col>15</xdr:col>
      <xdr:colOff>50800</xdr:colOff>
      <xdr:row>73</xdr:row>
      <xdr:rowOff>64135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198350"/>
          <a:ext cx="889000" cy="381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34925</xdr:rowOff>
    </xdr:from>
    <xdr:to>
      <xdr:col>15</xdr:col>
      <xdr:colOff>101600</xdr:colOff>
      <xdr:row>76</xdr:row>
      <xdr:rowOff>136525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128270</xdr:rowOff>
    </xdr:from>
    <xdr:ext cx="469265" cy="259080"/>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350" y="13158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73</xdr:row>
      <xdr:rowOff>64135</xdr:rowOff>
    </xdr:from>
    <xdr:to>
      <xdr:col>10</xdr:col>
      <xdr:colOff>114300</xdr:colOff>
      <xdr:row>74</xdr:row>
      <xdr:rowOff>125095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2579985"/>
          <a:ext cx="88900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89535</xdr:rowOff>
    </xdr:from>
    <xdr:to>
      <xdr:col>10</xdr:col>
      <xdr:colOff>165100</xdr:colOff>
      <xdr:row>77</xdr:row>
      <xdr:rowOff>19685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10795</xdr:rowOff>
    </xdr:from>
    <xdr:ext cx="469265" cy="2584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350" y="13212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99060</xdr:rowOff>
    </xdr:from>
    <xdr:to>
      <xdr:col>6</xdr:col>
      <xdr:colOff>38100</xdr:colOff>
      <xdr:row>77</xdr:row>
      <xdr:rowOff>29210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20320</xdr:rowOff>
    </xdr:from>
    <xdr:ext cx="469265" cy="2584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350" y="13221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73</xdr:row>
      <xdr:rowOff>3810</xdr:rowOff>
    </xdr:from>
    <xdr:to>
      <xdr:col>24</xdr:col>
      <xdr:colOff>114300</xdr:colOff>
      <xdr:row>73</xdr:row>
      <xdr:rowOff>105410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128270</xdr:rowOff>
    </xdr:from>
    <xdr:ext cx="534670" cy="259080"/>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472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72</xdr:row>
      <xdr:rowOff>8890</xdr:rowOff>
    </xdr:from>
    <xdr:to>
      <xdr:col>20</xdr:col>
      <xdr:colOff>38100</xdr:colOff>
      <xdr:row>72</xdr:row>
      <xdr:rowOff>110490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35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70</xdr:row>
      <xdr:rowOff>127000</xdr:rowOff>
    </xdr:from>
    <xdr:ext cx="534035"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29965" y="12128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70</xdr:row>
      <xdr:rowOff>146050</xdr:rowOff>
    </xdr:from>
    <xdr:to>
      <xdr:col>15</xdr:col>
      <xdr:colOff>101600</xdr:colOff>
      <xdr:row>71</xdr:row>
      <xdr:rowOff>76200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14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69</xdr:row>
      <xdr:rowOff>92710</xdr:rowOff>
    </xdr:from>
    <xdr:ext cx="534035"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0965" y="11922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73</xdr:row>
      <xdr:rowOff>13335</xdr:rowOff>
    </xdr:from>
    <xdr:to>
      <xdr:col>10</xdr:col>
      <xdr:colOff>165100</xdr:colOff>
      <xdr:row>73</xdr:row>
      <xdr:rowOff>114935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5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71</xdr:row>
      <xdr:rowOff>132080</xdr:rowOff>
    </xdr:from>
    <xdr:ext cx="534035" cy="2584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1965" y="12305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74930</xdr:rowOff>
    </xdr:from>
    <xdr:to>
      <xdr:col>6</xdr:col>
      <xdr:colOff>38100</xdr:colOff>
      <xdr:row>75</xdr:row>
      <xdr:rowOff>4445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762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73</xdr:row>
      <xdr:rowOff>20955</xdr:rowOff>
    </xdr:from>
    <xdr:ext cx="534035" cy="2584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2965" y="12536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76835</xdr:rowOff>
    </xdr:from>
    <xdr:to>
      <xdr:col>24</xdr:col>
      <xdr:colOff>62865</xdr:colOff>
      <xdr:row>99</xdr:row>
      <xdr:rowOff>121920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78785"/>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125730</xdr:rowOff>
    </xdr:from>
    <xdr:ext cx="534670" cy="259080"/>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7099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53,904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709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23495</xdr:rowOff>
    </xdr:from>
    <xdr:ext cx="598805" cy="259080"/>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53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165,440</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76835</xdr:rowOff>
    </xdr:from>
    <xdr:to>
      <xdr:col>24</xdr:col>
      <xdr:colOff>152400</xdr:colOff>
      <xdr:row>91</xdr:row>
      <xdr:rowOff>76835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78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143510</xdr:rowOff>
    </xdr:from>
    <xdr:to>
      <xdr:col>24</xdr:col>
      <xdr:colOff>63500</xdr:colOff>
      <xdr:row>98</xdr:row>
      <xdr:rowOff>163195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94561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54610</xdr:rowOff>
    </xdr:from>
    <xdr:ext cx="534670" cy="2584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5138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31750</xdr:rowOff>
    </xdr:from>
    <xdr:to>
      <xdr:col>24</xdr:col>
      <xdr:colOff>114300</xdr:colOff>
      <xdr:row>97</xdr:row>
      <xdr:rowOff>133350</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163195</xdr:rowOff>
    </xdr:from>
    <xdr:to>
      <xdr:col>19</xdr:col>
      <xdr:colOff>177800</xdr:colOff>
      <xdr:row>99</xdr:row>
      <xdr:rowOff>26035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9652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81280</xdr:rowOff>
    </xdr:from>
    <xdr:to>
      <xdr:col>20</xdr:col>
      <xdr:colOff>38100</xdr:colOff>
      <xdr:row>98</xdr:row>
      <xdr:rowOff>11430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7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27940</xdr:rowOff>
    </xdr:from>
    <xdr:ext cx="534035" cy="259080"/>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29965" y="16487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26035</xdr:rowOff>
    </xdr:from>
    <xdr:to>
      <xdr:col>15</xdr:col>
      <xdr:colOff>50800</xdr:colOff>
      <xdr:row>99</xdr:row>
      <xdr:rowOff>50800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99958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84455</xdr:rowOff>
    </xdr:from>
    <xdr:to>
      <xdr:col>15</xdr:col>
      <xdr:colOff>101600</xdr:colOff>
      <xdr:row>98</xdr:row>
      <xdr:rowOff>14605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31115</xdr:rowOff>
    </xdr:from>
    <xdr:ext cx="534035" cy="2584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0965" y="16490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50800</xdr:rowOff>
    </xdr:from>
    <xdr:to>
      <xdr:col>10</xdr:col>
      <xdr:colOff>114300</xdr:colOff>
      <xdr:row>99</xdr:row>
      <xdr:rowOff>63500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70243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92710</xdr:rowOff>
    </xdr:from>
    <xdr:to>
      <xdr:col>10</xdr:col>
      <xdr:colOff>165100</xdr:colOff>
      <xdr:row>98</xdr:row>
      <xdr:rowOff>22860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39370</xdr:rowOff>
    </xdr:from>
    <xdr:ext cx="534035"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1965" y="16498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155575</xdr:rowOff>
    </xdr:from>
    <xdr:to>
      <xdr:col>6</xdr:col>
      <xdr:colOff>38100</xdr:colOff>
      <xdr:row>98</xdr:row>
      <xdr:rowOff>86360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786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102235</xdr:rowOff>
    </xdr:from>
    <xdr:ext cx="534035" cy="2584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2965" y="16561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98</xdr:row>
      <xdr:rowOff>92710</xdr:rowOff>
    </xdr:from>
    <xdr:to>
      <xdr:col>24</xdr:col>
      <xdr:colOff>114300</xdr:colOff>
      <xdr:row>99</xdr:row>
      <xdr:rowOff>22860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89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71120</xdr:rowOff>
    </xdr:from>
    <xdr:ext cx="534670" cy="259080"/>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873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112395</xdr:rowOff>
    </xdr:from>
    <xdr:to>
      <xdr:col>20</xdr:col>
      <xdr:colOff>38100</xdr:colOff>
      <xdr:row>99</xdr:row>
      <xdr:rowOff>42545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9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33655</xdr:rowOff>
    </xdr:from>
    <xdr:ext cx="534035" cy="2584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29965" y="17007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146685</xdr:rowOff>
    </xdr:from>
    <xdr:to>
      <xdr:col>15</xdr:col>
      <xdr:colOff>101600</xdr:colOff>
      <xdr:row>99</xdr:row>
      <xdr:rowOff>76835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9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67945</xdr:rowOff>
    </xdr:from>
    <xdr:ext cx="534035" cy="2584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0965" y="17041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0</xdr:rowOff>
    </xdr:from>
    <xdr:to>
      <xdr:col>10</xdr:col>
      <xdr:colOff>165100</xdr:colOff>
      <xdr:row>99</xdr:row>
      <xdr:rowOff>101600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97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92710</xdr:rowOff>
    </xdr:from>
    <xdr:ext cx="534035"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1965" y="17066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12065</xdr:rowOff>
    </xdr:from>
    <xdr:to>
      <xdr:col>6</xdr:col>
      <xdr:colOff>38100</xdr:colOff>
      <xdr:row>99</xdr:row>
      <xdr:rowOff>113665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9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104775</xdr:rowOff>
    </xdr:from>
    <xdr:ext cx="53403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2965" y="17078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84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84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995" cy="2584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995" cy="25908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100330</xdr:rowOff>
    </xdr:from>
    <xdr:to>
      <xdr:col>54</xdr:col>
      <xdr:colOff>189865</xdr:colOff>
      <xdr:row>38</xdr:row>
      <xdr:rowOff>114300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43830"/>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118110</xdr:rowOff>
    </xdr:from>
    <xdr:ext cx="534670" cy="259080"/>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633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14,328</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114300</xdr:rowOff>
    </xdr:from>
    <xdr:to>
      <xdr:col>55</xdr:col>
      <xdr:colOff>88900</xdr:colOff>
      <xdr:row>38</xdr:row>
      <xdr:rowOff>114300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2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46990</xdr:rowOff>
    </xdr:from>
    <xdr:ext cx="598805" cy="259080"/>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19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141,639</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100330</xdr:rowOff>
    </xdr:from>
    <xdr:to>
      <xdr:col>55</xdr:col>
      <xdr:colOff>88900</xdr:colOff>
      <xdr:row>30</xdr:row>
      <xdr:rowOff>100330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43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104775</xdr:rowOff>
    </xdr:from>
    <xdr:to>
      <xdr:col>55</xdr:col>
      <xdr:colOff>0</xdr:colOff>
      <xdr:row>31</xdr:row>
      <xdr:rowOff>106045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41972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3175</xdr:rowOff>
    </xdr:from>
    <xdr:ext cx="534670" cy="259080"/>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75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24765</xdr:rowOff>
    </xdr:from>
    <xdr:to>
      <xdr:col>55</xdr:col>
      <xdr:colOff>50800</xdr:colOff>
      <xdr:row>36</xdr:row>
      <xdr:rowOff>126365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104775</xdr:rowOff>
    </xdr:from>
    <xdr:to>
      <xdr:col>50</xdr:col>
      <xdr:colOff>114300</xdr:colOff>
      <xdr:row>32</xdr:row>
      <xdr:rowOff>29210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41972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69850</xdr:rowOff>
    </xdr:from>
    <xdr:to>
      <xdr:col>50</xdr:col>
      <xdr:colOff>165100</xdr:colOff>
      <xdr:row>37</xdr:row>
      <xdr:rowOff>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162560</xdr:rowOff>
    </xdr:from>
    <xdr:ext cx="534035" cy="259080"/>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1965" y="6334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31</xdr:row>
      <xdr:rowOff>150495</xdr:rowOff>
    </xdr:from>
    <xdr:to>
      <xdr:col>45</xdr:col>
      <xdr:colOff>177800</xdr:colOff>
      <xdr:row>32</xdr:row>
      <xdr:rowOff>29210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546544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84455</xdr:rowOff>
    </xdr:from>
    <xdr:to>
      <xdr:col>46</xdr:col>
      <xdr:colOff>38100</xdr:colOff>
      <xdr:row>37</xdr:row>
      <xdr:rowOff>14605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6350</xdr:rowOff>
    </xdr:from>
    <xdr:ext cx="534035" cy="2584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2965" y="6350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31</xdr:row>
      <xdr:rowOff>150495</xdr:rowOff>
    </xdr:from>
    <xdr:to>
      <xdr:col>41</xdr:col>
      <xdr:colOff>50800</xdr:colOff>
      <xdr:row>31</xdr:row>
      <xdr:rowOff>150495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54654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86995</xdr:rowOff>
    </xdr:from>
    <xdr:to>
      <xdr:col>41</xdr:col>
      <xdr:colOff>101600</xdr:colOff>
      <xdr:row>37</xdr:row>
      <xdr:rowOff>17780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59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8255</xdr:rowOff>
    </xdr:from>
    <xdr:ext cx="534035" cy="2584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3965" y="6351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85090</xdr:rowOff>
    </xdr:from>
    <xdr:to>
      <xdr:col>36</xdr:col>
      <xdr:colOff>165100</xdr:colOff>
      <xdr:row>37</xdr:row>
      <xdr:rowOff>15240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6350</xdr:rowOff>
    </xdr:from>
    <xdr:ext cx="534035" cy="2584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4965" y="6350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31</xdr:row>
      <xdr:rowOff>55245</xdr:rowOff>
    </xdr:from>
    <xdr:to>
      <xdr:col>55</xdr:col>
      <xdr:colOff>50800</xdr:colOff>
      <xdr:row>31</xdr:row>
      <xdr:rowOff>156845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3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78105</xdr:rowOff>
    </xdr:from>
    <xdr:ext cx="598805" cy="2584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2216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125,339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53975</xdr:rowOff>
    </xdr:from>
    <xdr:to>
      <xdr:col>50</xdr:col>
      <xdr:colOff>165100</xdr:colOff>
      <xdr:row>31</xdr:row>
      <xdr:rowOff>155575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36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30</xdr:row>
      <xdr:rowOff>635</xdr:rowOff>
    </xdr:from>
    <xdr:ext cx="59817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580" y="51441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125,451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31</xdr:row>
      <xdr:rowOff>149860</xdr:rowOff>
    </xdr:from>
    <xdr:to>
      <xdr:col>46</xdr:col>
      <xdr:colOff>38100</xdr:colOff>
      <xdr:row>32</xdr:row>
      <xdr:rowOff>80010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46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30</xdr:row>
      <xdr:rowOff>96520</xdr:rowOff>
    </xdr:from>
    <xdr:ext cx="59817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580" y="5240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31</xdr:row>
      <xdr:rowOff>99695</xdr:rowOff>
    </xdr:from>
    <xdr:to>
      <xdr:col>41</xdr:col>
      <xdr:colOff>101600</xdr:colOff>
      <xdr:row>32</xdr:row>
      <xdr:rowOff>29845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54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30</xdr:row>
      <xdr:rowOff>46355</xdr:rowOff>
    </xdr:from>
    <xdr:ext cx="598170"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580" y="51898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31</xdr:row>
      <xdr:rowOff>99695</xdr:rowOff>
    </xdr:from>
    <xdr:to>
      <xdr:col>36</xdr:col>
      <xdr:colOff>165100</xdr:colOff>
      <xdr:row>32</xdr:row>
      <xdr:rowOff>29845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54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30</xdr:row>
      <xdr:rowOff>46355</xdr:rowOff>
    </xdr:from>
    <xdr:ext cx="598170"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580" y="51898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4995" cy="25908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995" cy="2584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995" cy="25908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908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165100</xdr:rowOff>
    </xdr:from>
    <xdr:to>
      <xdr:col>54</xdr:col>
      <xdr:colOff>189865</xdr:colOff>
      <xdr:row>58</xdr:row>
      <xdr:rowOff>129540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66150"/>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133350</xdr:rowOff>
    </xdr:from>
    <xdr:ext cx="534670" cy="2584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7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129540</xdr:rowOff>
    </xdr:from>
    <xdr:to>
      <xdr:col>55</xdr:col>
      <xdr:colOff>88900</xdr:colOff>
      <xdr:row>58</xdr:row>
      <xdr:rowOff>129540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7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111760</xdr:rowOff>
    </xdr:from>
    <xdr:ext cx="598805" cy="2584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413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418,267</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165100</xdr:rowOff>
    </xdr:from>
    <xdr:to>
      <xdr:col>55</xdr:col>
      <xdr:colOff>88900</xdr:colOff>
      <xdr:row>49</xdr:row>
      <xdr:rowOff>165100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6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36195</xdr:rowOff>
    </xdr:from>
    <xdr:to>
      <xdr:col>55</xdr:col>
      <xdr:colOff>0</xdr:colOff>
      <xdr:row>57</xdr:row>
      <xdr:rowOff>97790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637395"/>
          <a:ext cx="8382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77470</xdr:rowOff>
    </xdr:from>
    <xdr:ext cx="534670" cy="2584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501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99060</xdr:rowOff>
    </xdr:from>
    <xdr:to>
      <xdr:col>55</xdr:col>
      <xdr:colOff>50800</xdr:colOff>
      <xdr:row>58</xdr:row>
      <xdr:rowOff>29210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110490</xdr:rowOff>
    </xdr:from>
    <xdr:to>
      <xdr:col>50</xdr:col>
      <xdr:colOff>114300</xdr:colOff>
      <xdr:row>57</xdr:row>
      <xdr:rowOff>97790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71169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128270</xdr:rowOff>
    </xdr:from>
    <xdr:to>
      <xdr:col>50</xdr:col>
      <xdr:colOff>165100</xdr:colOff>
      <xdr:row>58</xdr:row>
      <xdr:rowOff>58420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49530</xdr:rowOff>
    </xdr:from>
    <xdr:ext cx="534035" cy="259080"/>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1965" y="9993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138430</xdr:rowOff>
    </xdr:from>
    <xdr:to>
      <xdr:col>45</xdr:col>
      <xdr:colOff>177800</xdr:colOff>
      <xdr:row>56</xdr:row>
      <xdr:rowOff>110490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568180"/>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130175</xdr:rowOff>
    </xdr:from>
    <xdr:to>
      <xdr:col>46</xdr:col>
      <xdr:colOff>38100</xdr:colOff>
      <xdr:row>58</xdr:row>
      <xdr:rowOff>60325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52070</xdr:rowOff>
    </xdr:from>
    <xdr:ext cx="534035" cy="2584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2965" y="9996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138430</xdr:rowOff>
    </xdr:from>
    <xdr:to>
      <xdr:col>41</xdr:col>
      <xdr:colOff>50800</xdr:colOff>
      <xdr:row>56</xdr:row>
      <xdr:rowOff>39370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56818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118110</xdr:rowOff>
    </xdr:from>
    <xdr:to>
      <xdr:col>41</xdr:col>
      <xdr:colOff>101600</xdr:colOff>
      <xdr:row>58</xdr:row>
      <xdr:rowOff>48260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39370</xdr:rowOff>
    </xdr:from>
    <xdr:ext cx="534035"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3965" y="9983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130175</xdr:rowOff>
    </xdr:from>
    <xdr:to>
      <xdr:col>36</xdr:col>
      <xdr:colOff>165100</xdr:colOff>
      <xdr:row>58</xdr:row>
      <xdr:rowOff>60325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52070</xdr:rowOff>
    </xdr:from>
    <xdr:ext cx="534035" cy="2584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4965" y="9996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156845</xdr:rowOff>
    </xdr:from>
    <xdr:to>
      <xdr:col>55</xdr:col>
      <xdr:colOff>50800</xdr:colOff>
      <xdr:row>56</xdr:row>
      <xdr:rowOff>86995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8255</xdr:rowOff>
    </xdr:from>
    <xdr:ext cx="598805" cy="2584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438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137,221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46990</xdr:rowOff>
    </xdr:from>
    <xdr:to>
      <xdr:col>50</xdr:col>
      <xdr:colOff>165100</xdr:colOff>
      <xdr:row>57</xdr:row>
      <xdr:rowOff>148590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165100</xdr:rowOff>
    </xdr:from>
    <xdr:ext cx="534035"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1965" y="9594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59690</xdr:rowOff>
    </xdr:from>
    <xdr:to>
      <xdr:col>46</xdr:col>
      <xdr:colOff>38100</xdr:colOff>
      <xdr:row>56</xdr:row>
      <xdr:rowOff>161290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6350</xdr:rowOff>
    </xdr:from>
    <xdr:ext cx="598170" cy="2584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580" y="94361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87630</xdr:rowOff>
    </xdr:from>
    <xdr:to>
      <xdr:col>41</xdr:col>
      <xdr:colOff>101600</xdr:colOff>
      <xdr:row>56</xdr:row>
      <xdr:rowOff>17780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54</xdr:row>
      <xdr:rowOff>34290</xdr:rowOff>
    </xdr:from>
    <xdr:ext cx="598170" cy="25908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580" y="92925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155,345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160020</xdr:rowOff>
    </xdr:from>
    <xdr:to>
      <xdr:col>36</xdr:col>
      <xdr:colOff>165100</xdr:colOff>
      <xdr:row>56</xdr:row>
      <xdr:rowOff>90170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54</xdr:row>
      <xdr:rowOff>106680</xdr:rowOff>
    </xdr:from>
    <xdr:ext cx="598170" cy="25908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580" y="9364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136,345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4995" cy="2584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4995" cy="2584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4995" cy="2584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26035</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98985"/>
          <a:ext cx="1270" cy="1313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84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144145</xdr:rowOff>
    </xdr:from>
    <xdr:ext cx="598805" cy="2584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741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287,418</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26035</xdr:rowOff>
    </xdr:from>
    <xdr:to>
      <xdr:col>55</xdr:col>
      <xdr:colOff>88900</xdr:colOff>
      <xdr:row>71</xdr:row>
      <xdr:rowOff>26035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31750</xdr:rowOff>
    </xdr:from>
    <xdr:to>
      <xdr:col>55</xdr:col>
      <xdr:colOff>0</xdr:colOff>
      <xdr:row>78</xdr:row>
      <xdr:rowOff>46990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40485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159385</xdr:rowOff>
    </xdr:from>
    <xdr:ext cx="534670" cy="2584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610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9525</xdr:rowOff>
    </xdr:from>
    <xdr:to>
      <xdr:col>55</xdr:col>
      <xdr:colOff>50800</xdr:colOff>
      <xdr:row>78</xdr:row>
      <xdr:rowOff>111125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134620</xdr:rowOff>
    </xdr:from>
    <xdr:to>
      <xdr:col>50</xdr:col>
      <xdr:colOff>114300</xdr:colOff>
      <xdr:row>78</xdr:row>
      <xdr:rowOff>31750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33627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24130</xdr:rowOff>
    </xdr:from>
    <xdr:to>
      <xdr:col>50</xdr:col>
      <xdr:colOff>165100</xdr:colOff>
      <xdr:row>78</xdr:row>
      <xdr:rowOff>125730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116840</xdr:rowOff>
    </xdr:from>
    <xdr:ext cx="534035" cy="259080"/>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1965" y="13489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24765</xdr:rowOff>
    </xdr:from>
    <xdr:to>
      <xdr:col>45</xdr:col>
      <xdr:colOff>177800</xdr:colOff>
      <xdr:row>77</xdr:row>
      <xdr:rowOff>134620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22641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15240</xdr:rowOff>
    </xdr:from>
    <xdr:to>
      <xdr:col>46</xdr:col>
      <xdr:colOff>38100</xdr:colOff>
      <xdr:row>78</xdr:row>
      <xdr:rowOff>116840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107950</xdr:rowOff>
    </xdr:from>
    <xdr:ext cx="534035" cy="259080"/>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2965" y="13481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119380</xdr:rowOff>
    </xdr:from>
    <xdr:to>
      <xdr:col>41</xdr:col>
      <xdr:colOff>50800</xdr:colOff>
      <xdr:row>77</xdr:row>
      <xdr:rowOff>24765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14958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170815</xdr:rowOff>
    </xdr:from>
    <xdr:to>
      <xdr:col>41</xdr:col>
      <xdr:colOff>101600</xdr:colOff>
      <xdr:row>78</xdr:row>
      <xdr:rowOff>100965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92075</xdr:rowOff>
    </xdr:from>
    <xdr:ext cx="534035"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3965" y="13465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163830</xdr:rowOff>
    </xdr:from>
    <xdr:to>
      <xdr:col>36</xdr:col>
      <xdr:colOff>165100</xdr:colOff>
      <xdr:row>78</xdr:row>
      <xdr:rowOff>93980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85090</xdr:rowOff>
    </xdr:from>
    <xdr:ext cx="534035"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4965" y="13458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167640</xdr:rowOff>
    </xdr:from>
    <xdr:to>
      <xdr:col>55</xdr:col>
      <xdr:colOff>50800</xdr:colOff>
      <xdr:row>78</xdr:row>
      <xdr:rowOff>97790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127000</xdr:rowOff>
    </xdr:from>
    <xdr:ext cx="534670" cy="259080"/>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157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152400</xdr:rowOff>
    </xdr:from>
    <xdr:to>
      <xdr:col>50</xdr:col>
      <xdr:colOff>165100</xdr:colOff>
      <xdr:row>78</xdr:row>
      <xdr:rowOff>82550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99060</xdr:rowOff>
    </xdr:from>
    <xdr:ext cx="534035" cy="2584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1965" y="13129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23,553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83820</xdr:rowOff>
    </xdr:from>
    <xdr:to>
      <xdr:col>46</xdr:col>
      <xdr:colOff>38100</xdr:colOff>
      <xdr:row>78</xdr:row>
      <xdr:rowOff>13970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30480</xdr:rowOff>
    </xdr:from>
    <xdr:ext cx="534035" cy="2584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2965" y="13060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145415</xdr:rowOff>
    </xdr:from>
    <xdr:to>
      <xdr:col>41</xdr:col>
      <xdr:colOff>101600</xdr:colOff>
      <xdr:row>77</xdr:row>
      <xdr:rowOff>75565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1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92710</xdr:rowOff>
    </xdr:from>
    <xdr:ext cx="534035"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3965" y="12951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68580</xdr:rowOff>
    </xdr:from>
    <xdr:to>
      <xdr:col>36</xdr:col>
      <xdr:colOff>165100</xdr:colOff>
      <xdr:row>76</xdr:row>
      <xdr:rowOff>170180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15240</xdr:rowOff>
    </xdr:from>
    <xdr:ext cx="534035"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4965" y="12873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84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7620</xdr:rowOff>
    </xdr:from>
    <xdr:to>
      <xdr:col>54</xdr:col>
      <xdr:colOff>189865</xdr:colOff>
      <xdr:row>98</xdr:row>
      <xdr:rowOff>127000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38120"/>
          <a:ext cx="127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130810</xdr:rowOff>
    </xdr:from>
    <xdr:ext cx="469900" cy="259080"/>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32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7,024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127000</xdr:rowOff>
    </xdr:from>
    <xdr:to>
      <xdr:col>55</xdr:col>
      <xdr:colOff>88900</xdr:colOff>
      <xdr:row>98</xdr:row>
      <xdr:rowOff>127000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2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125730</xdr:rowOff>
    </xdr:from>
    <xdr:ext cx="598805" cy="259080"/>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13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124,383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7620</xdr:rowOff>
    </xdr:from>
    <xdr:to>
      <xdr:col>55</xdr:col>
      <xdr:colOff>88900</xdr:colOff>
      <xdr:row>90</xdr:row>
      <xdr:rowOff>7620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3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8890</xdr:rowOff>
    </xdr:from>
    <xdr:to>
      <xdr:col>55</xdr:col>
      <xdr:colOff>0</xdr:colOff>
      <xdr:row>96</xdr:row>
      <xdr:rowOff>86360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5782290"/>
          <a:ext cx="838200" cy="763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43815</xdr:rowOff>
    </xdr:from>
    <xdr:ext cx="534670" cy="2584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030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65405</xdr:rowOff>
    </xdr:from>
    <xdr:to>
      <xdr:col>55</xdr:col>
      <xdr:colOff>50800</xdr:colOff>
      <xdr:row>96</xdr:row>
      <xdr:rowOff>167005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5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31750</xdr:rowOff>
    </xdr:from>
    <xdr:to>
      <xdr:col>50</xdr:col>
      <xdr:colOff>114300</xdr:colOff>
      <xdr:row>96</xdr:row>
      <xdr:rowOff>86360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319500"/>
          <a:ext cx="88900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123825</xdr:rowOff>
    </xdr:from>
    <xdr:to>
      <xdr:col>50</xdr:col>
      <xdr:colOff>165100</xdr:colOff>
      <xdr:row>97</xdr:row>
      <xdr:rowOff>53975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45085</xdr:rowOff>
    </xdr:from>
    <xdr:ext cx="534035" cy="2584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1965" y="16675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32385</xdr:rowOff>
    </xdr:from>
    <xdr:to>
      <xdr:col>45</xdr:col>
      <xdr:colOff>177800</xdr:colOff>
      <xdr:row>95</xdr:row>
      <xdr:rowOff>31750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5977235"/>
          <a:ext cx="889000" cy="342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157480</xdr:rowOff>
    </xdr:from>
    <xdr:to>
      <xdr:col>46</xdr:col>
      <xdr:colOff>38100</xdr:colOff>
      <xdr:row>97</xdr:row>
      <xdr:rowOff>87630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79375</xdr:rowOff>
    </xdr:from>
    <xdr:ext cx="534035" cy="2584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2965" y="16710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32385</xdr:rowOff>
    </xdr:from>
    <xdr:to>
      <xdr:col>41</xdr:col>
      <xdr:colOff>50800</xdr:colOff>
      <xdr:row>96</xdr:row>
      <xdr:rowOff>20320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5977235"/>
          <a:ext cx="889000" cy="502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146050</xdr:rowOff>
    </xdr:from>
    <xdr:to>
      <xdr:col>41</xdr:col>
      <xdr:colOff>101600</xdr:colOff>
      <xdr:row>97</xdr:row>
      <xdr:rowOff>76200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67310</xdr:rowOff>
    </xdr:from>
    <xdr:ext cx="534035"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3965" y="16697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32385</xdr:rowOff>
    </xdr:from>
    <xdr:to>
      <xdr:col>36</xdr:col>
      <xdr:colOff>165100</xdr:colOff>
      <xdr:row>97</xdr:row>
      <xdr:rowOff>133985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125095</xdr:rowOff>
    </xdr:from>
    <xdr:ext cx="534035" cy="2584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4965" y="16755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91</xdr:row>
      <xdr:rowOff>129540</xdr:rowOff>
    </xdr:from>
    <xdr:to>
      <xdr:col>55</xdr:col>
      <xdr:colOff>50800</xdr:colOff>
      <xdr:row>92</xdr:row>
      <xdr:rowOff>59690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57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152400</xdr:rowOff>
    </xdr:from>
    <xdr:ext cx="534670" cy="259080"/>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5582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97,307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35560</xdr:rowOff>
    </xdr:from>
    <xdr:to>
      <xdr:col>50</xdr:col>
      <xdr:colOff>165100</xdr:colOff>
      <xdr:row>96</xdr:row>
      <xdr:rowOff>137160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4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153670</xdr:rowOff>
    </xdr:from>
    <xdr:ext cx="534035"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1965" y="16269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152400</xdr:rowOff>
    </xdr:from>
    <xdr:to>
      <xdr:col>46</xdr:col>
      <xdr:colOff>38100</xdr:colOff>
      <xdr:row>95</xdr:row>
      <xdr:rowOff>82550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2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99060</xdr:rowOff>
    </xdr:from>
    <xdr:ext cx="534035" cy="2584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2965" y="160439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92</xdr:row>
      <xdr:rowOff>153035</xdr:rowOff>
    </xdr:from>
    <xdr:to>
      <xdr:col>41</xdr:col>
      <xdr:colOff>101600</xdr:colOff>
      <xdr:row>93</xdr:row>
      <xdr:rowOff>83185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59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91</xdr:row>
      <xdr:rowOff>99695</xdr:rowOff>
    </xdr:from>
    <xdr:ext cx="534035" cy="2584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3965" y="15701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140970</xdr:rowOff>
    </xdr:from>
    <xdr:to>
      <xdr:col>36</xdr:col>
      <xdr:colOff>165100</xdr:colOff>
      <xdr:row>96</xdr:row>
      <xdr:rowOff>71120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4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87630</xdr:rowOff>
    </xdr:from>
    <xdr:ext cx="534035" cy="2584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4965" y="16203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995" cy="25908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125095</xdr:rowOff>
    </xdr:from>
    <xdr:to>
      <xdr:col>85</xdr:col>
      <xdr:colOff>126365</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097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56515</xdr:rowOff>
    </xdr:from>
    <xdr:ext cx="249555" cy="2584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306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71755</xdr:rowOff>
    </xdr:from>
    <xdr:ext cx="598805" cy="259080"/>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872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128,669</a:t>
          </a:r>
          <a:endParaRPr kumimoji="1" lang="ja-JP" altLang="en-US" sz="1000" b="1">
            <a:latin typeface="ＭＳ Ｐゴシック"/>
            <a:ea typeface="ＭＳ Ｐゴシック"/>
          </a:endParaRPr>
        </a:p>
      </xdr:txBody>
    </xdr:sp>
    <xdr:clientData/>
  </xdr:oneCellAnchor>
  <xdr:twoCellAnchor>
    <xdr:from>
      <xdr:col>85</xdr:col>
      <xdr:colOff>38100</xdr:colOff>
      <xdr:row>29</xdr:row>
      <xdr:rowOff>125095</xdr:rowOff>
    </xdr:from>
    <xdr:to>
      <xdr:col>86</xdr:col>
      <xdr:colOff>25400</xdr:colOff>
      <xdr:row>29</xdr:row>
      <xdr:rowOff>125095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097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145415</xdr:rowOff>
    </xdr:from>
    <xdr:to>
      <xdr:col>85</xdr:col>
      <xdr:colOff>127000</xdr:colOff>
      <xdr:row>38</xdr:row>
      <xdr:rowOff>166370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6051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100965</xdr:rowOff>
    </xdr:from>
    <xdr:ext cx="469900" cy="2584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160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122555</xdr:rowOff>
    </xdr:from>
    <xdr:to>
      <xdr:col>85</xdr:col>
      <xdr:colOff>177800</xdr:colOff>
      <xdr:row>39</xdr:row>
      <xdr:rowOff>52705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145415</xdr:rowOff>
    </xdr:from>
    <xdr:to>
      <xdr:col>81</xdr:col>
      <xdr:colOff>50800</xdr:colOff>
      <xdr:row>38</xdr:row>
      <xdr:rowOff>147955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6605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137160</xdr:rowOff>
    </xdr:from>
    <xdr:to>
      <xdr:col>81</xdr:col>
      <xdr:colOff>101600</xdr:colOff>
      <xdr:row>39</xdr:row>
      <xdr:rowOff>67310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59055</xdr:rowOff>
    </xdr:from>
    <xdr:ext cx="469265" cy="259080"/>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350" y="6745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147955</xdr:rowOff>
    </xdr:from>
    <xdr:to>
      <xdr:col>76</xdr:col>
      <xdr:colOff>114300</xdr:colOff>
      <xdr:row>39</xdr:row>
      <xdr:rowOff>32385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6305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148590</xdr:rowOff>
    </xdr:from>
    <xdr:to>
      <xdr:col>76</xdr:col>
      <xdr:colOff>165100</xdr:colOff>
      <xdr:row>39</xdr:row>
      <xdr:rowOff>78740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69850</xdr:rowOff>
    </xdr:from>
    <xdr:ext cx="469265" cy="25908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350" y="6756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32385</xdr:rowOff>
    </xdr:from>
    <xdr:to>
      <xdr:col>71</xdr:col>
      <xdr:colOff>177800</xdr:colOff>
      <xdr:row>39</xdr:row>
      <xdr:rowOff>34925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189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66040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82550</xdr:rowOff>
    </xdr:from>
    <xdr:ext cx="469265"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350" y="6426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146685</xdr:rowOff>
    </xdr:from>
    <xdr:to>
      <xdr:col>67</xdr:col>
      <xdr:colOff>101600</xdr:colOff>
      <xdr:row>39</xdr:row>
      <xdr:rowOff>76835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93345</xdr:rowOff>
    </xdr:from>
    <xdr:ext cx="469265"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350" y="6436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115570</xdr:rowOff>
    </xdr:from>
    <xdr:to>
      <xdr:col>85</xdr:col>
      <xdr:colOff>177800</xdr:colOff>
      <xdr:row>39</xdr:row>
      <xdr:rowOff>45720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74930</xdr:rowOff>
    </xdr:from>
    <xdr:ext cx="469900" cy="2584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18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94615</xdr:rowOff>
    </xdr:from>
    <xdr:to>
      <xdr:col>81</xdr:col>
      <xdr:colOff>101600</xdr:colOff>
      <xdr:row>39</xdr:row>
      <xdr:rowOff>24765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41275</xdr:rowOff>
    </xdr:from>
    <xdr:ext cx="469265" cy="2584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350" y="6384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97790</xdr:rowOff>
    </xdr:from>
    <xdr:to>
      <xdr:col>76</xdr:col>
      <xdr:colOff>165100</xdr:colOff>
      <xdr:row>39</xdr:row>
      <xdr:rowOff>27305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43815</xdr:rowOff>
    </xdr:from>
    <xdr:ext cx="469265" cy="2584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350" y="6387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153035</xdr:rowOff>
    </xdr:from>
    <xdr:to>
      <xdr:col>72</xdr:col>
      <xdr:colOff>38100</xdr:colOff>
      <xdr:row>39</xdr:row>
      <xdr:rowOff>83185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74930</xdr:rowOff>
    </xdr:from>
    <xdr:ext cx="378460" cy="2584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70" y="67614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155575</xdr:rowOff>
    </xdr:from>
    <xdr:to>
      <xdr:col>67</xdr:col>
      <xdr:colOff>101600</xdr:colOff>
      <xdr:row>39</xdr:row>
      <xdr:rowOff>86360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76835</xdr:rowOff>
    </xdr:from>
    <xdr:ext cx="378460" cy="2584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70" y="67633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68580</xdr:rowOff>
    </xdr:from>
    <xdr:to>
      <xdr:col>85</xdr:col>
      <xdr:colOff>126365</xdr:colOff>
      <xdr:row>78</xdr:row>
      <xdr:rowOff>91440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412980"/>
          <a:ext cx="127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95885</xdr:rowOff>
    </xdr:from>
    <xdr:ext cx="469900" cy="259080"/>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68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91440</xdr:rowOff>
    </xdr:from>
    <xdr:to>
      <xdr:col>86</xdr:col>
      <xdr:colOff>25400</xdr:colOff>
      <xdr:row>78</xdr:row>
      <xdr:rowOff>91440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6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15240</xdr:rowOff>
    </xdr:from>
    <xdr:ext cx="534670" cy="259080"/>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188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92,614</a:t>
          </a:r>
          <a:endParaRPr kumimoji="1" lang="ja-JP" altLang="en-US" sz="1000" b="1">
            <a:latin typeface="ＭＳ Ｐゴシック"/>
            <a:ea typeface="ＭＳ Ｐゴシック"/>
          </a:endParaRPr>
        </a:p>
      </xdr:txBody>
    </xdr:sp>
    <xdr:clientData/>
  </xdr:oneCellAnchor>
  <xdr:twoCellAnchor>
    <xdr:from>
      <xdr:col>85</xdr:col>
      <xdr:colOff>38100</xdr:colOff>
      <xdr:row>72</xdr:row>
      <xdr:rowOff>68580</xdr:rowOff>
    </xdr:from>
    <xdr:to>
      <xdr:col>86</xdr:col>
      <xdr:colOff>25400</xdr:colOff>
      <xdr:row>72</xdr:row>
      <xdr:rowOff>68580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412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151765</xdr:rowOff>
    </xdr:from>
    <xdr:to>
      <xdr:col>85</xdr:col>
      <xdr:colOff>127000</xdr:colOff>
      <xdr:row>72</xdr:row>
      <xdr:rowOff>68580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324715"/>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145415</xdr:rowOff>
    </xdr:from>
    <xdr:ext cx="534670" cy="2584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041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167005</xdr:rowOff>
    </xdr:from>
    <xdr:to>
      <xdr:col>85</xdr:col>
      <xdr:colOff>177800</xdr:colOff>
      <xdr:row>76</xdr:row>
      <xdr:rowOff>97790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25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116205</xdr:rowOff>
    </xdr:from>
    <xdr:to>
      <xdr:col>81</xdr:col>
      <xdr:colOff>50800</xdr:colOff>
      <xdr:row>71</xdr:row>
      <xdr:rowOff>151765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2117705"/>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159385</xdr:rowOff>
    </xdr:from>
    <xdr:to>
      <xdr:col>81</xdr:col>
      <xdr:colOff>101600</xdr:colOff>
      <xdr:row>76</xdr:row>
      <xdr:rowOff>89535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01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80645</xdr:rowOff>
    </xdr:from>
    <xdr:ext cx="534035" cy="259080"/>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3965" y="13110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70</xdr:row>
      <xdr:rowOff>116205</xdr:rowOff>
    </xdr:from>
    <xdr:to>
      <xdr:col>76</xdr:col>
      <xdr:colOff>114300</xdr:colOff>
      <xdr:row>71</xdr:row>
      <xdr:rowOff>133350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117705"/>
          <a:ext cx="8890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161290</xdr:rowOff>
    </xdr:from>
    <xdr:to>
      <xdr:col>76</xdr:col>
      <xdr:colOff>165100</xdr:colOff>
      <xdr:row>76</xdr:row>
      <xdr:rowOff>91440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82550</xdr:rowOff>
    </xdr:from>
    <xdr:ext cx="534035" cy="25908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4965" y="13112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71</xdr:row>
      <xdr:rowOff>123825</xdr:rowOff>
    </xdr:from>
    <xdr:to>
      <xdr:col>71</xdr:col>
      <xdr:colOff>177800</xdr:colOff>
      <xdr:row>71</xdr:row>
      <xdr:rowOff>133350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2967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161290</xdr:rowOff>
    </xdr:from>
    <xdr:to>
      <xdr:col>72</xdr:col>
      <xdr:colOff>38100</xdr:colOff>
      <xdr:row>76</xdr:row>
      <xdr:rowOff>91440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83185</xdr:rowOff>
    </xdr:from>
    <xdr:ext cx="534035"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5965" y="13113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156845</xdr:rowOff>
    </xdr:from>
    <xdr:to>
      <xdr:col>67</xdr:col>
      <xdr:colOff>101600</xdr:colOff>
      <xdr:row>76</xdr:row>
      <xdr:rowOff>86995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78105</xdr:rowOff>
    </xdr:from>
    <xdr:ext cx="534035" cy="2584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6965" y="13108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72</xdr:row>
      <xdr:rowOff>17780</xdr:rowOff>
    </xdr:from>
    <xdr:to>
      <xdr:col>85</xdr:col>
      <xdr:colOff>177800</xdr:colOff>
      <xdr:row>72</xdr:row>
      <xdr:rowOff>119380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3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142240</xdr:rowOff>
    </xdr:from>
    <xdr:ext cx="534670" cy="259080"/>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31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92,614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71</xdr:row>
      <xdr:rowOff>100965</xdr:rowOff>
    </xdr:from>
    <xdr:to>
      <xdr:col>81</xdr:col>
      <xdr:colOff>101600</xdr:colOff>
      <xdr:row>72</xdr:row>
      <xdr:rowOff>31115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27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70</xdr:row>
      <xdr:rowOff>47625</xdr:rowOff>
    </xdr:from>
    <xdr:ext cx="534035"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3965" y="12049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99,557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70</xdr:row>
      <xdr:rowOff>65405</xdr:rowOff>
    </xdr:from>
    <xdr:to>
      <xdr:col>76</xdr:col>
      <xdr:colOff>165100</xdr:colOff>
      <xdr:row>70</xdr:row>
      <xdr:rowOff>167005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06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69</xdr:row>
      <xdr:rowOff>12065</xdr:rowOff>
    </xdr:from>
    <xdr:ext cx="59817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580" y="118421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115,875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71</xdr:row>
      <xdr:rowOff>82550</xdr:rowOff>
    </xdr:from>
    <xdr:to>
      <xdr:col>72</xdr:col>
      <xdr:colOff>38100</xdr:colOff>
      <xdr:row>72</xdr:row>
      <xdr:rowOff>12700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25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70</xdr:row>
      <xdr:rowOff>29210</xdr:rowOff>
    </xdr:from>
    <xdr:ext cx="598170" cy="2584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580" y="12030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101,005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71</xdr:row>
      <xdr:rowOff>73025</xdr:rowOff>
    </xdr:from>
    <xdr:to>
      <xdr:col>67</xdr:col>
      <xdr:colOff>101600</xdr:colOff>
      <xdr:row>72</xdr:row>
      <xdr:rowOff>3175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24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70</xdr:row>
      <xdr:rowOff>19685</xdr:rowOff>
    </xdr:from>
    <xdr:ext cx="598170" cy="2584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580" y="12021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84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995" cy="2584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995" cy="2584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59055</xdr:rowOff>
    </xdr:from>
    <xdr:to>
      <xdr:col>85</xdr:col>
      <xdr:colOff>126365</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4895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13690" cy="2584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456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6350</xdr:rowOff>
    </xdr:from>
    <xdr:ext cx="598805" cy="2584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2654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158,804</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59055</xdr:rowOff>
    </xdr:from>
    <xdr:to>
      <xdr:col>86</xdr:col>
      <xdr:colOff>25400</xdr:colOff>
      <xdr:row>90</xdr:row>
      <xdr:rowOff>59055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48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0</xdr:rowOff>
    </xdr:from>
    <xdr:to>
      <xdr:col>85</xdr:col>
      <xdr:colOff>127000</xdr:colOff>
      <xdr:row>97</xdr:row>
      <xdr:rowOff>60325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63065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113665</xdr:rowOff>
    </xdr:from>
    <xdr:ext cx="534670" cy="2584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443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135255</xdr:rowOff>
    </xdr:from>
    <xdr:to>
      <xdr:col>85</xdr:col>
      <xdr:colOff>177800</xdr:colOff>
      <xdr:row>98</xdr:row>
      <xdr:rowOff>65405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99695</xdr:rowOff>
    </xdr:from>
    <xdr:to>
      <xdr:col>81</xdr:col>
      <xdr:colOff>50800</xdr:colOff>
      <xdr:row>97</xdr:row>
      <xdr:rowOff>60325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387445"/>
          <a:ext cx="889000" cy="303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121285</xdr:rowOff>
    </xdr:from>
    <xdr:to>
      <xdr:col>81</xdr:col>
      <xdr:colOff>101600</xdr:colOff>
      <xdr:row>98</xdr:row>
      <xdr:rowOff>52070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51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42545</xdr:rowOff>
    </xdr:from>
    <xdr:ext cx="534035" cy="2584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3965" y="16844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99695</xdr:rowOff>
    </xdr:from>
    <xdr:to>
      <xdr:col>76</xdr:col>
      <xdr:colOff>114300</xdr:colOff>
      <xdr:row>97</xdr:row>
      <xdr:rowOff>149225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387445"/>
          <a:ext cx="889000" cy="392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149860</xdr:rowOff>
    </xdr:from>
    <xdr:to>
      <xdr:col>76</xdr:col>
      <xdr:colOff>165100</xdr:colOff>
      <xdr:row>98</xdr:row>
      <xdr:rowOff>80010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71120</xdr:rowOff>
    </xdr:from>
    <xdr:ext cx="534035" cy="259080"/>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4965" y="16873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19050</xdr:rowOff>
    </xdr:from>
    <xdr:to>
      <xdr:col>71</xdr:col>
      <xdr:colOff>177800</xdr:colOff>
      <xdr:row>97</xdr:row>
      <xdr:rowOff>149225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64970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125095</xdr:rowOff>
    </xdr:from>
    <xdr:to>
      <xdr:col>72</xdr:col>
      <xdr:colOff>38100</xdr:colOff>
      <xdr:row>98</xdr:row>
      <xdr:rowOff>55245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75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46355</xdr:rowOff>
    </xdr:from>
    <xdr:ext cx="534035"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5965" y="16848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140335</xdr:rowOff>
    </xdr:from>
    <xdr:to>
      <xdr:col>67</xdr:col>
      <xdr:colOff>101600</xdr:colOff>
      <xdr:row>98</xdr:row>
      <xdr:rowOff>70485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61595</xdr:rowOff>
    </xdr:from>
    <xdr:ext cx="534035"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6965" y="16863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120650</xdr:rowOff>
    </xdr:from>
    <xdr:to>
      <xdr:col>85</xdr:col>
      <xdr:colOff>177800</xdr:colOff>
      <xdr:row>97</xdr:row>
      <xdr:rowOff>50800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5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143510</xdr:rowOff>
    </xdr:from>
    <xdr:ext cx="534670" cy="2584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4312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9525</xdr:rowOff>
    </xdr:from>
    <xdr:to>
      <xdr:col>81</xdr:col>
      <xdr:colOff>101600</xdr:colOff>
      <xdr:row>97</xdr:row>
      <xdr:rowOff>111125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6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127635</xdr:rowOff>
    </xdr:from>
    <xdr:ext cx="534035"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3965" y="16415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48895</xdr:rowOff>
    </xdr:from>
    <xdr:to>
      <xdr:col>76</xdr:col>
      <xdr:colOff>165100</xdr:colOff>
      <xdr:row>95</xdr:row>
      <xdr:rowOff>150495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3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167005</xdr:rowOff>
    </xdr:from>
    <xdr:ext cx="534035" cy="2584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4965" y="16111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98425</xdr:rowOff>
    </xdr:from>
    <xdr:to>
      <xdr:col>72</xdr:col>
      <xdr:colOff>38100</xdr:colOff>
      <xdr:row>98</xdr:row>
      <xdr:rowOff>29210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45085</xdr:rowOff>
    </xdr:from>
    <xdr:ext cx="534035" cy="2584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5965" y="16504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139700</xdr:rowOff>
    </xdr:from>
    <xdr:to>
      <xdr:col>67</xdr:col>
      <xdr:colOff>101600</xdr:colOff>
      <xdr:row>97</xdr:row>
      <xdr:rowOff>69850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5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86360</xdr:rowOff>
    </xdr:from>
    <xdr:ext cx="534035" cy="2584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6965" y="16374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31,972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3810</xdr:rowOff>
    </xdr:from>
    <xdr:to>
      <xdr:col>116</xdr:col>
      <xdr:colOff>62865</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18760"/>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121920</xdr:rowOff>
    </xdr:from>
    <xdr:ext cx="534670" cy="2584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93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18,534</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3810</xdr:rowOff>
    </xdr:from>
    <xdr:to>
      <xdr:col>116</xdr:col>
      <xdr:colOff>152400</xdr:colOff>
      <xdr:row>31</xdr:row>
      <xdr:rowOff>3810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16510</xdr:rowOff>
    </xdr:from>
    <xdr:to>
      <xdr:col>116</xdr:col>
      <xdr:colOff>63500</xdr:colOff>
      <xdr:row>32</xdr:row>
      <xdr:rowOff>29210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5331460"/>
          <a:ext cx="8382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107950</xdr:rowOff>
    </xdr:from>
    <xdr:ext cx="469900" cy="259080"/>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51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129540</xdr:rowOff>
    </xdr:from>
    <xdr:to>
      <xdr:col>116</xdr:col>
      <xdr:colOff>114300</xdr:colOff>
      <xdr:row>38</xdr:row>
      <xdr:rowOff>59690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16510</xdr:rowOff>
    </xdr:from>
    <xdr:to>
      <xdr:col>111</xdr:col>
      <xdr:colOff>177800</xdr:colOff>
      <xdr:row>31</xdr:row>
      <xdr:rowOff>125730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533146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143510</xdr:rowOff>
    </xdr:from>
    <xdr:to>
      <xdr:col>112</xdr:col>
      <xdr:colOff>38100</xdr:colOff>
      <xdr:row>38</xdr:row>
      <xdr:rowOff>73660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64770</xdr:rowOff>
    </xdr:from>
    <xdr:ext cx="469265" cy="2584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350" y="6579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31</xdr:row>
      <xdr:rowOff>125730</xdr:rowOff>
    </xdr:from>
    <xdr:to>
      <xdr:col>107</xdr:col>
      <xdr:colOff>50800</xdr:colOff>
      <xdr:row>32</xdr:row>
      <xdr:rowOff>46355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544068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163195</xdr:rowOff>
    </xdr:from>
    <xdr:to>
      <xdr:col>107</xdr:col>
      <xdr:colOff>101600</xdr:colOff>
      <xdr:row>38</xdr:row>
      <xdr:rowOff>93345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84455</xdr:rowOff>
    </xdr:from>
    <xdr:ext cx="469265" cy="259080"/>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350" y="6599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32</xdr:row>
      <xdr:rowOff>46355</xdr:rowOff>
    </xdr:from>
    <xdr:to>
      <xdr:col>102</xdr:col>
      <xdr:colOff>114300</xdr:colOff>
      <xdr:row>32</xdr:row>
      <xdr:rowOff>107315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553275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4445</xdr:rowOff>
    </xdr:from>
    <xdr:to>
      <xdr:col>102</xdr:col>
      <xdr:colOff>165100</xdr:colOff>
      <xdr:row>38</xdr:row>
      <xdr:rowOff>106045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97790</xdr:rowOff>
    </xdr:from>
    <xdr:ext cx="469265" cy="2584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350" y="66128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113665</xdr:rowOff>
    </xdr:from>
    <xdr:ext cx="469265" cy="2584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350" y="66287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31</xdr:row>
      <xdr:rowOff>149225</xdr:rowOff>
    </xdr:from>
    <xdr:to>
      <xdr:col>116</xdr:col>
      <xdr:colOff>114300</xdr:colOff>
      <xdr:row>32</xdr:row>
      <xdr:rowOff>79375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546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635</xdr:rowOff>
    </xdr:from>
    <xdr:ext cx="534670" cy="259080"/>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5315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30</xdr:row>
      <xdr:rowOff>137160</xdr:rowOff>
    </xdr:from>
    <xdr:to>
      <xdr:col>112</xdr:col>
      <xdr:colOff>38100</xdr:colOff>
      <xdr:row>31</xdr:row>
      <xdr:rowOff>67310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528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29</xdr:row>
      <xdr:rowOff>83820</xdr:rowOff>
    </xdr:from>
    <xdr:ext cx="534035"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55965" y="5055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18,365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31</xdr:row>
      <xdr:rowOff>74930</xdr:rowOff>
    </xdr:from>
    <xdr:to>
      <xdr:col>107</xdr:col>
      <xdr:colOff>101600</xdr:colOff>
      <xdr:row>32</xdr:row>
      <xdr:rowOff>5080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53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30</xdr:row>
      <xdr:rowOff>21590</xdr:rowOff>
    </xdr:from>
    <xdr:ext cx="534035"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66965" y="5165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16,935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31</xdr:row>
      <xdr:rowOff>167005</xdr:rowOff>
    </xdr:from>
    <xdr:to>
      <xdr:col>102</xdr:col>
      <xdr:colOff>165100</xdr:colOff>
      <xdr:row>32</xdr:row>
      <xdr:rowOff>97790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548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30</xdr:row>
      <xdr:rowOff>113665</xdr:rowOff>
    </xdr:from>
    <xdr:ext cx="534035" cy="2584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277965" y="5257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15,726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32</xdr:row>
      <xdr:rowOff>56515</xdr:rowOff>
    </xdr:from>
    <xdr:to>
      <xdr:col>98</xdr:col>
      <xdr:colOff>38100</xdr:colOff>
      <xdr:row>32</xdr:row>
      <xdr:rowOff>158115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55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31</xdr:row>
      <xdr:rowOff>3175</xdr:rowOff>
    </xdr:from>
    <xdr:ext cx="534035"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388965" y="5318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8285" cy="2584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84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84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84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42545</xdr:rowOff>
    </xdr:from>
    <xdr:to>
      <xdr:col>116</xdr:col>
      <xdr:colOff>62865</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1504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84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160655</xdr:rowOff>
    </xdr:from>
    <xdr:ext cx="534670" cy="259080"/>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90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32,120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42545</xdr:rowOff>
    </xdr:from>
    <xdr:to>
      <xdr:col>116</xdr:col>
      <xdr:colOff>152400</xdr:colOff>
      <xdr:row>50</xdr:row>
      <xdr:rowOff>42545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15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139065</xdr:rowOff>
    </xdr:from>
    <xdr:to>
      <xdr:col>116</xdr:col>
      <xdr:colOff>63500</xdr:colOff>
      <xdr:row>56</xdr:row>
      <xdr:rowOff>143510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74026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10160</xdr:rowOff>
    </xdr:from>
    <xdr:ext cx="469900" cy="259080"/>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82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31750</xdr:rowOff>
    </xdr:from>
    <xdr:to>
      <xdr:col>116</xdr:col>
      <xdr:colOff>114300</xdr:colOff>
      <xdr:row>57</xdr:row>
      <xdr:rowOff>133350</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115570</xdr:rowOff>
    </xdr:from>
    <xdr:to>
      <xdr:col>111</xdr:col>
      <xdr:colOff>177800</xdr:colOff>
      <xdr:row>56</xdr:row>
      <xdr:rowOff>143510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97167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13335</xdr:rowOff>
    </xdr:from>
    <xdr:to>
      <xdr:col>112</xdr:col>
      <xdr:colOff>38100</xdr:colOff>
      <xdr:row>57</xdr:row>
      <xdr:rowOff>114935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106045</xdr:rowOff>
    </xdr:from>
    <xdr:ext cx="469265" cy="25908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350" y="9878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56</xdr:row>
      <xdr:rowOff>13970</xdr:rowOff>
    </xdr:from>
    <xdr:to>
      <xdr:col>107</xdr:col>
      <xdr:colOff>50800</xdr:colOff>
      <xdr:row>56</xdr:row>
      <xdr:rowOff>115570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961517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4445</xdr:rowOff>
    </xdr:from>
    <xdr:to>
      <xdr:col>107</xdr:col>
      <xdr:colOff>101600</xdr:colOff>
      <xdr:row>57</xdr:row>
      <xdr:rowOff>106045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77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97790</xdr:rowOff>
    </xdr:from>
    <xdr:ext cx="469265" cy="2584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350" y="9870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55</xdr:row>
      <xdr:rowOff>65405</xdr:rowOff>
    </xdr:from>
    <xdr:to>
      <xdr:col>102</xdr:col>
      <xdr:colOff>114300</xdr:colOff>
      <xdr:row>56</xdr:row>
      <xdr:rowOff>13970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49515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143510</xdr:rowOff>
    </xdr:from>
    <xdr:to>
      <xdr:col>102</xdr:col>
      <xdr:colOff>165100</xdr:colOff>
      <xdr:row>57</xdr:row>
      <xdr:rowOff>73660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64770</xdr:rowOff>
    </xdr:from>
    <xdr:ext cx="469265" cy="2584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350" y="9837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130810</xdr:rowOff>
    </xdr:from>
    <xdr:to>
      <xdr:col>98</xdr:col>
      <xdr:colOff>38100</xdr:colOff>
      <xdr:row>57</xdr:row>
      <xdr:rowOff>60960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52070</xdr:rowOff>
    </xdr:from>
    <xdr:ext cx="469265" cy="2584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350" y="9824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88265</xdr:rowOff>
    </xdr:from>
    <xdr:to>
      <xdr:col>116</xdr:col>
      <xdr:colOff>114300</xdr:colOff>
      <xdr:row>57</xdr:row>
      <xdr:rowOff>18415</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111760</xdr:rowOff>
    </xdr:from>
    <xdr:ext cx="469900" cy="2584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541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92710</xdr:rowOff>
    </xdr:from>
    <xdr:to>
      <xdr:col>112</xdr:col>
      <xdr:colOff>38100</xdr:colOff>
      <xdr:row>57</xdr:row>
      <xdr:rowOff>22860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39370</xdr:rowOff>
    </xdr:from>
    <xdr:ext cx="469265"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350" y="9469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56</xdr:row>
      <xdr:rowOff>64770</xdr:rowOff>
    </xdr:from>
    <xdr:to>
      <xdr:col>107</xdr:col>
      <xdr:colOff>101600</xdr:colOff>
      <xdr:row>56</xdr:row>
      <xdr:rowOff>166370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11430</xdr:rowOff>
    </xdr:from>
    <xdr:ext cx="469265"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350" y="9441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55</xdr:row>
      <xdr:rowOff>134620</xdr:rowOff>
    </xdr:from>
    <xdr:to>
      <xdr:col>102</xdr:col>
      <xdr:colOff>165100</xdr:colOff>
      <xdr:row>56</xdr:row>
      <xdr:rowOff>64770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5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54</xdr:row>
      <xdr:rowOff>81280</xdr:rowOff>
    </xdr:from>
    <xdr:ext cx="534035"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7965" y="9339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55</xdr:row>
      <xdr:rowOff>14605</xdr:rowOff>
    </xdr:from>
    <xdr:to>
      <xdr:col>98</xdr:col>
      <xdr:colOff>38100</xdr:colOff>
      <xdr:row>55</xdr:row>
      <xdr:rowOff>116205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53</xdr:row>
      <xdr:rowOff>132715</xdr:rowOff>
    </xdr:from>
    <xdr:ext cx="534035" cy="2584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8965" y="9219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12,875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99060</xdr:rowOff>
    </xdr:from>
    <xdr:to>
      <xdr:col>120</xdr:col>
      <xdr:colOff>114300</xdr:colOff>
      <xdr:row>79</xdr:row>
      <xdr:rowOff>99060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128270</xdr:rowOff>
    </xdr:from>
    <xdr:ext cx="248285" cy="25908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84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84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22225</xdr:rowOff>
    </xdr:from>
    <xdr:ext cx="531495" cy="2584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4995" cy="25908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6350</xdr:rowOff>
    </xdr:from>
    <xdr:to>
      <xdr:col>116</xdr:col>
      <xdr:colOff>62865</xdr:colOff>
      <xdr:row>78</xdr:row>
      <xdr:rowOff>41910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79300"/>
          <a:ext cx="127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45720</xdr:rowOff>
    </xdr:from>
    <xdr:ext cx="534670" cy="259080"/>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418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13,983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41910</xdr:rowOff>
    </xdr:from>
    <xdr:to>
      <xdr:col>116</xdr:col>
      <xdr:colOff>152400</xdr:colOff>
      <xdr:row>78</xdr:row>
      <xdr:rowOff>41910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124460</xdr:rowOff>
    </xdr:from>
    <xdr:ext cx="534670" cy="259080"/>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54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89,678</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6350</xdr:rowOff>
    </xdr:from>
    <xdr:to>
      <xdr:col>116</xdr:col>
      <xdr:colOff>152400</xdr:colOff>
      <xdr:row>71</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7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144145</xdr:rowOff>
    </xdr:from>
    <xdr:to>
      <xdr:col>116</xdr:col>
      <xdr:colOff>63500</xdr:colOff>
      <xdr:row>75</xdr:row>
      <xdr:rowOff>44450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83144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50165</xdr:rowOff>
    </xdr:from>
    <xdr:ext cx="534670" cy="259080"/>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08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71755</xdr:rowOff>
    </xdr:from>
    <xdr:to>
      <xdr:col>116</xdr:col>
      <xdr:colOff>114300</xdr:colOff>
      <xdr:row>76</xdr:row>
      <xdr:rowOff>1905</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39370</xdr:rowOff>
    </xdr:from>
    <xdr:to>
      <xdr:col>111</xdr:col>
      <xdr:colOff>177800</xdr:colOff>
      <xdr:row>75</xdr:row>
      <xdr:rowOff>44450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28981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50165</xdr:rowOff>
    </xdr:from>
    <xdr:to>
      <xdr:col>112</xdr:col>
      <xdr:colOff>38100</xdr:colOff>
      <xdr:row>75</xdr:row>
      <xdr:rowOff>151765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0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143510</xdr:rowOff>
    </xdr:from>
    <xdr:ext cx="534035" cy="2584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5965" y="13002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22860</xdr:rowOff>
    </xdr:from>
    <xdr:to>
      <xdr:col>107</xdr:col>
      <xdr:colOff>50800</xdr:colOff>
      <xdr:row>75</xdr:row>
      <xdr:rowOff>39370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28816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45085</xdr:rowOff>
    </xdr:from>
    <xdr:to>
      <xdr:col>107</xdr:col>
      <xdr:colOff>101600</xdr:colOff>
      <xdr:row>75</xdr:row>
      <xdr:rowOff>146685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137795</xdr:rowOff>
    </xdr:from>
    <xdr:ext cx="534035" cy="259080"/>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6965" y="12996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15240</xdr:rowOff>
    </xdr:from>
    <xdr:to>
      <xdr:col>102</xdr:col>
      <xdr:colOff>114300</xdr:colOff>
      <xdr:row>75</xdr:row>
      <xdr:rowOff>22860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28739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33020</xdr:rowOff>
    </xdr:from>
    <xdr:to>
      <xdr:col>102</xdr:col>
      <xdr:colOff>165100</xdr:colOff>
      <xdr:row>75</xdr:row>
      <xdr:rowOff>134620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125730</xdr:rowOff>
    </xdr:from>
    <xdr:ext cx="534035" cy="259080"/>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7965" y="12984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52705</xdr:rowOff>
    </xdr:from>
    <xdr:to>
      <xdr:col>98</xdr:col>
      <xdr:colOff>38100</xdr:colOff>
      <xdr:row>75</xdr:row>
      <xdr:rowOff>154940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11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145415</xdr:rowOff>
    </xdr:from>
    <xdr:ext cx="534035" cy="2584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8965" y="13004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93345</xdr:rowOff>
    </xdr:from>
    <xdr:to>
      <xdr:col>116</xdr:col>
      <xdr:colOff>114300</xdr:colOff>
      <xdr:row>75</xdr:row>
      <xdr:rowOff>23495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116205</xdr:rowOff>
    </xdr:from>
    <xdr:ext cx="534670" cy="259080"/>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632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165100</xdr:rowOff>
    </xdr:from>
    <xdr:to>
      <xdr:col>112</xdr:col>
      <xdr:colOff>38100</xdr:colOff>
      <xdr:row>75</xdr:row>
      <xdr:rowOff>95250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111760</xdr:rowOff>
    </xdr:from>
    <xdr:ext cx="534035" cy="2584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5965" y="12627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45,342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160020</xdr:rowOff>
    </xdr:from>
    <xdr:to>
      <xdr:col>107</xdr:col>
      <xdr:colOff>101600</xdr:colOff>
      <xdr:row>75</xdr:row>
      <xdr:rowOff>90170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106680</xdr:rowOff>
    </xdr:from>
    <xdr:ext cx="534035"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6965" y="12622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143510</xdr:rowOff>
    </xdr:from>
    <xdr:to>
      <xdr:col>102</xdr:col>
      <xdr:colOff>165100</xdr:colOff>
      <xdr:row>75</xdr:row>
      <xdr:rowOff>73660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8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90170</xdr:rowOff>
    </xdr:from>
    <xdr:ext cx="534035"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7965" y="12606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46,671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135890</xdr:rowOff>
    </xdr:from>
    <xdr:to>
      <xdr:col>98</xdr:col>
      <xdr:colOff>38100</xdr:colOff>
      <xdr:row>75</xdr:row>
      <xdr:rowOff>66040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8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82550</xdr:rowOff>
    </xdr:from>
    <xdr:ext cx="534035"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8965" y="12598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歳出決算総額は住民一人当たり７２１，６２４円（前年比＋６５，３６６円）となっている。令和元年度において住民一人当たり歳出額が大きく増減したものは以下のとおりである。</a:t>
          </a:r>
          <a:endParaRPr kumimoji="1" lang="en-US" altLang="ja-JP" sz="1000">
            <a:latin typeface="ＭＳ Ｐゴシック"/>
            <a:ea typeface="ＭＳ Ｐゴシック"/>
          </a:endParaRPr>
        </a:p>
        <a:p>
          <a:r>
            <a:rPr kumimoji="1" lang="ja-JP" altLang="en-US" sz="1000">
              <a:latin typeface="ＭＳ Ｐゴシック"/>
              <a:ea typeface="ＭＳ Ｐゴシック"/>
            </a:rPr>
            <a:t>物件費　　　　　　　　９１，５１５円（前年比＋５，４７１円）・・・類似団体に比して公共施設を多く保有していることから、管理委託料や指定管理委託料が嵩む傾向にある。</a:t>
          </a:r>
          <a:endParaRPr kumimoji="1" lang="en-US" altLang="ja-JP" sz="1000">
            <a:latin typeface="ＭＳ Ｐゴシック"/>
            <a:ea typeface="ＭＳ Ｐゴシック"/>
          </a:endParaRPr>
        </a:p>
        <a:p>
          <a:r>
            <a:rPr kumimoji="1" lang="ja-JP" altLang="en-US" sz="1000">
              <a:latin typeface="ＭＳ Ｐゴシック"/>
              <a:ea typeface="ＭＳ Ｐゴシック"/>
            </a:rPr>
            <a:t>　　　　　　　　　　　　　　　　　　　　　　　　　　　　　　　　　　　　　令和元年度においては、前年度からの旧上平中学校など旧施設の解体事業が前年度比＋１９６百万円、市内部情報系ＰＣ更新による電算管理費が前年度比＋６０百万円となっており、住民一人当たり物件費を増加させている。</a:t>
          </a:r>
          <a:endParaRPr kumimoji="1" lang="en-US" altLang="ja-JP" sz="1000">
            <a:latin typeface="ＭＳ Ｐゴシック"/>
            <a:ea typeface="ＭＳ Ｐゴシック"/>
          </a:endParaRPr>
        </a:p>
        <a:p>
          <a:r>
            <a:rPr kumimoji="1" lang="ja-JP" altLang="en-US" sz="1000">
              <a:latin typeface="ＭＳ Ｐゴシック"/>
              <a:ea typeface="ＭＳ Ｐゴシック"/>
            </a:rPr>
            <a:t>維持補修費　　　　　１４，４８５円（前年比▲２，９１３円）・・・平成３０年度に引き続き降雪が極めて少なったことから、前年度以上に除雪対策経費が減少（前年度比▲１４３百万円、前々年度比▲５７３百万円）したことにより、住民一人当たり維持補修費は減少している。</a:t>
          </a:r>
          <a:endParaRPr kumimoji="1" lang="en-US" altLang="ja-JP" sz="1000">
            <a:latin typeface="ＭＳ Ｐゴシック"/>
            <a:ea typeface="ＭＳ Ｐゴシック"/>
          </a:endParaRPr>
        </a:p>
        <a:p>
          <a:r>
            <a:rPr kumimoji="1" lang="ja-JP" altLang="en-US" sz="1000">
              <a:latin typeface="ＭＳ Ｐゴシック"/>
              <a:ea typeface="ＭＳ Ｐゴシック"/>
            </a:rPr>
            <a:t>普通建設事業費　１３７，２２１円（前年比＋６１，１６６円）・・・令和元年度は、小中学校に係る長寿命化等改修事業（前年度比＋１，８２８百万円</a:t>
          </a:r>
          <a:r>
            <a:rPr kumimoji="1" lang="en-US" altLang="ja-JP" sz="1000">
              <a:latin typeface="ＭＳ Ｐゴシック"/>
              <a:ea typeface="ＭＳ Ｐゴシック"/>
            </a:rPr>
            <a:t>※</a:t>
          </a:r>
          <a:r>
            <a:rPr kumimoji="1" lang="ja-JP" altLang="en-US" sz="1000">
              <a:latin typeface="ＭＳ Ｐゴシック"/>
              <a:ea typeface="ＭＳ Ｐゴシック"/>
            </a:rPr>
            <a:t>繰越事業含む）や、統合庁舎整備事業（前年度比＋４８４百万円）など大型建設事業が集中したことから、住民一人当たり普通建設事業費は大きく増加した。施設の再編等により中長期的には逓減していくが、義務教育学校の整備や</a:t>
          </a:r>
          <a:endParaRPr kumimoji="1" lang="en-US" altLang="ja-JP" sz="1000">
            <a:latin typeface="ＭＳ Ｐゴシック"/>
            <a:ea typeface="ＭＳ Ｐゴシック"/>
          </a:endParaRPr>
        </a:p>
        <a:p>
          <a:r>
            <a:rPr kumimoji="1" lang="ja-JP" altLang="en-US" sz="1000">
              <a:latin typeface="ＭＳ Ｐゴシック"/>
              <a:ea typeface="ＭＳ Ｐゴシック"/>
            </a:rPr>
            <a:t>　　　　　　　　　　　　　　　　　　　　　　　　　　　　　　　　　　　　　小中学校の改修事業が予定されているため、当面はほぼ同規模又は微減となる見込みである（事業繰越による年度間での増減は起こり得る。）。</a:t>
          </a:r>
          <a:endParaRPr kumimoji="1" lang="en-US" altLang="ja-JP" sz="1000">
            <a:latin typeface="ＭＳ Ｐゴシック"/>
            <a:ea typeface="ＭＳ Ｐゴシック"/>
          </a:endParaRPr>
        </a:p>
        <a:p>
          <a:r>
            <a:rPr kumimoji="1" lang="ja-JP" altLang="en-US" sz="1000">
              <a:latin typeface="ＭＳ Ｐゴシック"/>
              <a:ea typeface="ＭＳ Ｐゴシック"/>
            </a:rPr>
            <a:t>公債費　　　　　　　　９２，６１４円（前年比▲６，９４３円）・・・交付税措置率の高く、実質的な一般財源負担が少ない地方債を多く活用しているため、住民一人当たり公債費は類似団体中最も高くなっている。令和元年度は元金償還の開始等により前年度に比して元利償還金が増加したものの、繰上償還を実施しなかったことから住民一人当たり公債費は減少に転じた。</a:t>
          </a:r>
          <a:endParaRPr kumimoji="1" lang="en-US" altLang="ja-JP" sz="1000">
            <a:latin typeface="ＭＳ Ｐゴシック"/>
            <a:ea typeface="ＭＳ Ｐゴシック"/>
          </a:endParaRPr>
        </a:p>
        <a:p>
          <a:r>
            <a:rPr kumimoji="1" lang="ja-JP" altLang="en-US" sz="1000">
              <a:latin typeface="ＭＳ Ｐゴシック"/>
              <a:ea typeface="ＭＳ Ｐゴシック"/>
            </a:rPr>
            <a:t>投資・出資金　　　　１５，９５９円（前年度比▲２，４０６円）・・・投資および出資額については、公営企業に対する出資が大きなウェイトを占めている。令和元年度においては、下水道事業会計における企業債償還額の減が影響し、一人当たり投資・出資額が大きく減に転じ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50,337
49,393
668.64
37,983,461
36,324,395
1,452,916
21,129,785
43,810,471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725" cy="2584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72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672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55245</xdr:rowOff>
    </xdr:from>
    <xdr:to>
      <xdr:col>24</xdr:col>
      <xdr:colOff>62865</xdr:colOff>
      <xdr:row>39</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195"/>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20955</xdr:rowOff>
    </xdr:from>
    <xdr:ext cx="469900" cy="2584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17780</xdr:rowOff>
    </xdr:from>
    <xdr:to>
      <xdr:col>24</xdr:col>
      <xdr:colOff>152400</xdr:colOff>
      <xdr:row>39</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1905</xdr:rowOff>
    </xdr:from>
    <xdr:ext cx="46990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5,572</a:t>
          </a:r>
          <a:endParaRPr kumimoji="1" lang="ja-JP" altLang="en-US" sz="1000" b="1">
            <a:latin typeface="ＭＳ Ｐゴシック"/>
          </a:endParaRPr>
        </a:p>
      </xdr:txBody>
    </xdr:sp>
    <xdr:clientData/>
  </xdr:oneCellAnchor>
  <xdr:twoCellAnchor>
    <xdr:from>
      <xdr:col>23</xdr:col>
      <xdr:colOff>165100</xdr:colOff>
      <xdr:row>31</xdr:row>
      <xdr:rowOff>55245</xdr:rowOff>
    </xdr:from>
    <xdr:to>
      <xdr:col>24</xdr:col>
      <xdr:colOff>152400</xdr:colOff>
      <xdr:row>31</xdr:row>
      <xdr:rowOff>55245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73660</xdr:rowOff>
    </xdr:from>
    <xdr:to>
      <xdr:col>24</xdr:col>
      <xdr:colOff>63500</xdr:colOff>
      <xdr:row>33</xdr:row>
      <xdr:rowOff>67310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388610"/>
          <a:ext cx="838200" cy="336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153670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44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3810</xdr:rowOff>
    </xdr:from>
    <xdr:to>
      <xdr:col>24</xdr:col>
      <xdr:colOff>114300</xdr:colOff>
      <xdr:row>36</xdr:row>
      <xdr:rowOff>105410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67310</xdr:rowOff>
    </xdr:from>
    <xdr:to>
      <xdr:col>19</xdr:col>
      <xdr:colOff>177800</xdr:colOff>
      <xdr:row>33</xdr:row>
      <xdr:rowOff>107315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251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2540</xdr:rowOff>
    </xdr:from>
    <xdr:to>
      <xdr:col>20</xdr:col>
      <xdr:colOff>38100</xdr:colOff>
      <xdr:row>36</xdr:row>
      <xdr:rowOff>104140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95250</xdr:rowOff>
    </xdr:from>
    <xdr:ext cx="46926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267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53340</xdr:rowOff>
    </xdr:from>
    <xdr:to>
      <xdr:col>15</xdr:col>
      <xdr:colOff>50800</xdr:colOff>
      <xdr:row>33</xdr:row>
      <xdr:rowOff>107315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1119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7620</xdr:rowOff>
    </xdr:from>
    <xdr:to>
      <xdr:col>15</xdr:col>
      <xdr:colOff>101600</xdr:colOff>
      <xdr:row>36</xdr:row>
      <xdr:rowOff>109220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100330</xdr:rowOff>
    </xdr:from>
    <xdr:ext cx="469265" cy="2584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272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31</xdr:row>
      <xdr:rowOff>2540</xdr:rowOff>
    </xdr:from>
    <xdr:to>
      <xdr:col>10</xdr:col>
      <xdr:colOff>114300</xdr:colOff>
      <xdr:row>33</xdr:row>
      <xdr:rowOff>53340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317490"/>
          <a:ext cx="889000" cy="393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128270</xdr:rowOff>
    </xdr:from>
    <xdr:to>
      <xdr:col>10</xdr:col>
      <xdr:colOff>165100</xdr:colOff>
      <xdr:row>36</xdr:row>
      <xdr:rowOff>58420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49530</xdr:rowOff>
    </xdr:from>
    <xdr:ext cx="46926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6221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86360</xdr:rowOff>
    </xdr:from>
    <xdr:to>
      <xdr:col>6</xdr:col>
      <xdr:colOff>38100</xdr:colOff>
      <xdr:row>36</xdr:row>
      <xdr:rowOff>16510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7620</xdr:rowOff>
    </xdr:from>
    <xdr:ext cx="469265" cy="2584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6179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31</xdr:row>
      <xdr:rowOff>22860</xdr:rowOff>
    </xdr:from>
    <xdr:to>
      <xdr:col>24</xdr:col>
      <xdr:colOff>114300</xdr:colOff>
      <xdr:row>31</xdr:row>
      <xdr:rowOff>124460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128905</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72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16510</xdr:rowOff>
    </xdr:from>
    <xdr:to>
      <xdr:col>20</xdr:col>
      <xdr:colOff>38100</xdr:colOff>
      <xdr:row>33</xdr:row>
      <xdr:rowOff>118110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31</xdr:row>
      <xdr:rowOff>134620</xdr:rowOff>
    </xdr:from>
    <xdr:ext cx="469265" cy="2584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449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56515</xdr:rowOff>
    </xdr:from>
    <xdr:to>
      <xdr:col>15</xdr:col>
      <xdr:colOff>101600</xdr:colOff>
      <xdr:row>33</xdr:row>
      <xdr:rowOff>158115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3175</xdr:rowOff>
    </xdr:from>
    <xdr:ext cx="46926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489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2540</xdr:rowOff>
    </xdr:from>
    <xdr:to>
      <xdr:col>10</xdr:col>
      <xdr:colOff>165100</xdr:colOff>
      <xdr:row>33</xdr:row>
      <xdr:rowOff>104140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120650</xdr:rowOff>
    </xdr:from>
    <xdr:ext cx="469265" cy="2584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435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30</xdr:row>
      <xdr:rowOff>123190</xdr:rowOff>
    </xdr:from>
    <xdr:to>
      <xdr:col>6</xdr:col>
      <xdr:colOff>38100</xdr:colOff>
      <xdr:row>31</xdr:row>
      <xdr:rowOff>53340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26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29</xdr:row>
      <xdr:rowOff>69850</xdr:rowOff>
    </xdr:from>
    <xdr:ext cx="46926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041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84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107315</xdr:rowOff>
    </xdr:from>
    <xdr:to>
      <xdr:col>24</xdr:col>
      <xdr:colOff>62865</xdr:colOff>
      <xdr:row>58</xdr:row>
      <xdr:rowOff>3810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265"/>
          <a:ext cx="1270" cy="1096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7620</xdr:rowOff>
    </xdr:from>
    <xdr:ext cx="534670" cy="2584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29,711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3810</xdr:rowOff>
    </xdr:from>
    <xdr:to>
      <xdr:col>24</xdr:col>
      <xdr:colOff>152400</xdr:colOff>
      <xdr:row>58</xdr:row>
      <xdr:rowOff>3810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53975</xdr:rowOff>
    </xdr:from>
    <xdr:ext cx="598805" cy="2584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4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269,572</a:t>
          </a:r>
          <a:endParaRPr kumimoji="1" lang="ja-JP" altLang="en-US" sz="1000" b="1">
            <a:latin typeface="ＭＳ Ｐゴシック"/>
          </a:endParaRPr>
        </a:p>
      </xdr:txBody>
    </xdr:sp>
    <xdr:clientData/>
  </xdr:oneCellAnchor>
  <xdr:twoCellAnchor>
    <xdr:from>
      <xdr:col>23</xdr:col>
      <xdr:colOff>165100</xdr:colOff>
      <xdr:row>51</xdr:row>
      <xdr:rowOff>107315</xdr:rowOff>
    </xdr:from>
    <xdr:to>
      <xdr:col>24</xdr:col>
      <xdr:colOff>152400</xdr:colOff>
      <xdr:row>51</xdr:row>
      <xdr:rowOff>107315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148590</xdr:rowOff>
    </xdr:from>
    <xdr:to>
      <xdr:col>24</xdr:col>
      <xdr:colOff>63500</xdr:colOff>
      <xdr:row>56</xdr:row>
      <xdr:rowOff>123190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78340"/>
          <a:ext cx="8382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129540</xdr:rowOff>
    </xdr:from>
    <xdr:ext cx="534670" cy="259080"/>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30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151130</xdr:rowOff>
    </xdr:from>
    <xdr:to>
      <xdr:col>24</xdr:col>
      <xdr:colOff>114300</xdr:colOff>
      <xdr:row>57</xdr:row>
      <xdr:rowOff>81280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132715</xdr:rowOff>
    </xdr:from>
    <xdr:to>
      <xdr:col>19</xdr:col>
      <xdr:colOff>177800</xdr:colOff>
      <xdr:row>56</xdr:row>
      <xdr:rowOff>123190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562465"/>
          <a:ext cx="889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157480</xdr:rowOff>
    </xdr:from>
    <xdr:to>
      <xdr:col>20</xdr:col>
      <xdr:colOff>38100</xdr:colOff>
      <xdr:row>57</xdr:row>
      <xdr:rowOff>87630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78740</xdr:rowOff>
    </xdr:from>
    <xdr:ext cx="534035" cy="25908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29965" y="9851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132715</xdr:rowOff>
    </xdr:from>
    <xdr:to>
      <xdr:col>15</xdr:col>
      <xdr:colOff>50800</xdr:colOff>
      <xdr:row>56</xdr:row>
      <xdr:rowOff>71120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6246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11430</xdr:rowOff>
    </xdr:from>
    <xdr:to>
      <xdr:col>15</xdr:col>
      <xdr:colOff>101600</xdr:colOff>
      <xdr:row>57</xdr:row>
      <xdr:rowOff>113030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104140</xdr:rowOff>
    </xdr:from>
    <xdr:ext cx="534035" cy="25908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0965" y="9876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168910</xdr:rowOff>
    </xdr:from>
    <xdr:to>
      <xdr:col>10</xdr:col>
      <xdr:colOff>114300</xdr:colOff>
      <xdr:row>56</xdr:row>
      <xdr:rowOff>71120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9866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156210</xdr:rowOff>
    </xdr:from>
    <xdr:to>
      <xdr:col>10</xdr:col>
      <xdr:colOff>165100</xdr:colOff>
      <xdr:row>57</xdr:row>
      <xdr:rowOff>86360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77470</xdr:rowOff>
    </xdr:from>
    <xdr:ext cx="534035" cy="2584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1965" y="9850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12700</xdr:rowOff>
    </xdr:from>
    <xdr:to>
      <xdr:col>6</xdr:col>
      <xdr:colOff>38100</xdr:colOff>
      <xdr:row>57</xdr:row>
      <xdr:rowOff>114300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105410</xdr:rowOff>
    </xdr:from>
    <xdr:ext cx="534035"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2965" y="9878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55</xdr:row>
      <xdr:rowOff>97790</xdr:rowOff>
    </xdr:from>
    <xdr:to>
      <xdr:col>24</xdr:col>
      <xdr:colOff>114300</xdr:colOff>
      <xdr:row>56</xdr:row>
      <xdr:rowOff>27940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120650</xdr:rowOff>
    </xdr:from>
    <xdr:ext cx="598805" cy="2584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789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110,520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72390</xdr:rowOff>
    </xdr:from>
    <xdr:to>
      <xdr:col>20</xdr:col>
      <xdr:colOff>38100</xdr:colOff>
      <xdr:row>57</xdr:row>
      <xdr:rowOff>2540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19050</xdr:rowOff>
    </xdr:from>
    <xdr:ext cx="534035" cy="2584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29965" y="9448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81915</xdr:rowOff>
    </xdr:from>
    <xdr:to>
      <xdr:col>15</xdr:col>
      <xdr:colOff>101600</xdr:colOff>
      <xdr:row>56</xdr:row>
      <xdr:rowOff>12065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29210</xdr:rowOff>
    </xdr:from>
    <xdr:ext cx="598170" cy="2584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580" y="92875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20320</xdr:rowOff>
    </xdr:from>
    <xdr:to>
      <xdr:col>10</xdr:col>
      <xdr:colOff>165100</xdr:colOff>
      <xdr:row>56</xdr:row>
      <xdr:rowOff>121920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138430</xdr:rowOff>
    </xdr:from>
    <xdr:ext cx="534035"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1965" y="9396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118110</xdr:rowOff>
    </xdr:from>
    <xdr:to>
      <xdr:col>6</xdr:col>
      <xdr:colOff>38100</xdr:colOff>
      <xdr:row>56</xdr:row>
      <xdr:rowOff>48260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54</xdr:row>
      <xdr:rowOff>64770</xdr:rowOff>
    </xdr:from>
    <xdr:ext cx="598170" cy="2584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580" y="93230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106,069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139,450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995" cy="2584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995"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995" cy="2584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995"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995"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167005</xdr:rowOff>
    </xdr:from>
    <xdr:to>
      <xdr:col>24</xdr:col>
      <xdr:colOff>62865</xdr:colOff>
      <xdr:row>78</xdr:row>
      <xdr:rowOff>86995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505"/>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90805</xdr:rowOff>
    </xdr:from>
    <xdr:ext cx="598805" cy="2584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3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106,832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86995</xdr:rowOff>
    </xdr:from>
    <xdr:to>
      <xdr:col>24</xdr:col>
      <xdr:colOff>152400</xdr:colOff>
      <xdr:row>78</xdr:row>
      <xdr:rowOff>86995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113665</xdr:rowOff>
    </xdr:from>
    <xdr:ext cx="598805" cy="2584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225,469</a:t>
          </a:r>
          <a:endParaRPr kumimoji="1" lang="ja-JP" altLang="en-US" sz="1000" b="1">
            <a:latin typeface="ＭＳ Ｐゴシック"/>
          </a:endParaRPr>
        </a:p>
      </xdr:txBody>
    </xdr:sp>
    <xdr:clientData/>
  </xdr:oneCellAnchor>
  <xdr:twoCellAnchor>
    <xdr:from>
      <xdr:col>23</xdr:col>
      <xdr:colOff>165100</xdr:colOff>
      <xdr:row>70</xdr:row>
      <xdr:rowOff>167005</xdr:rowOff>
    </xdr:from>
    <xdr:to>
      <xdr:col>24</xdr:col>
      <xdr:colOff>152400</xdr:colOff>
      <xdr:row>70</xdr:row>
      <xdr:rowOff>167005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59690</xdr:rowOff>
    </xdr:from>
    <xdr:to>
      <xdr:col>24</xdr:col>
      <xdr:colOff>63500</xdr:colOff>
      <xdr:row>75</xdr:row>
      <xdr:rowOff>127635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18440"/>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113665</xdr:rowOff>
    </xdr:from>
    <xdr:ext cx="598805" cy="2584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24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135255</xdr:rowOff>
    </xdr:from>
    <xdr:to>
      <xdr:col>24</xdr:col>
      <xdr:colOff>114300</xdr:colOff>
      <xdr:row>76</xdr:row>
      <xdr:rowOff>65405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29845</xdr:rowOff>
    </xdr:from>
    <xdr:to>
      <xdr:col>19</xdr:col>
      <xdr:colOff>177800</xdr:colOff>
      <xdr:row>75</xdr:row>
      <xdr:rowOff>127635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717145"/>
          <a:ext cx="889000" cy="269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24765</xdr:rowOff>
    </xdr:from>
    <xdr:to>
      <xdr:col>20</xdr:col>
      <xdr:colOff>38100</xdr:colOff>
      <xdr:row>76</xdr:row>
      <xdr:rowOff>126365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117475</xdr:rowOff>
    </xdr:from>
    <xdr:ext cx="598170" cy="25908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3147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29845</xdr:rowOff>
    </xdr:from>
    <xdr:to>
      <xdr:col>15</xdr:col>
      <xdr:colOff>50800</xdr:colOff>
      <xdr:row>74</xdr:row>
      <xdr:rowOff>101600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71714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2540</xdr:rowOff>
    </xdr:from>
    <xdr:to>
      <xdr:col>15</xdr:col>
      <xdr:colOff>101600</xdr:colOff>
      <xdr:row>76</xdr:row>
      <xdr:rowOff>104140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95250</xdr:rowOff>
    </xdr:from>
    <xdr:ext cx="598170" cy="25908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3125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101600</xdr:rowOff>
    </xdr:from>
    <xdr:to>
      <xdr:col>10</xdr:col>
      <xdr:colOff>114300</xdr:colOff>
      <xdr:row>74</xdr:row>
      <xdr:rowOff>103505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7889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120650</xdr:rowOff>
    </xdr:from>
    <xdr:to>
      <xdr:col>10</xdr:col>
      <xdr:colOff>165100</xdr:colOff>
      <xdr:row>76</xdr:row>
      <xdr:rowOff>50800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41910</xdr:rowOff>
    </xdr:from>
    <xdr:ext cx="598170" cy="2584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3072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122555</xdr:rowOff>
    </xdr:from>
    <xdr:to>
      <xdr:col>6</xdr:col>
      <xdr:colOff>38100</xdr:colOff>
      <xdr:row>77</xdr:row>
      <xdr:rowOff>52705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43815</xdr:rowOff>
    </xdr:from>
    <xdr:ext cx="598170" cy="2584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32454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75</xdr:row>
      <xdr:rowOff>8890</xdr:rowOff>
    </xdr:from>
    <xdr:to>
      <xdr:col>24</xdr:col>
      <xdr:colOff>114300</xdr:colOff>
      <xdr:row>75</xdr:row>
      <xdr:rowOff>110490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32385</xdr:rowOff>
    </xdr:from>
    <xdr:ext cx="598805" cy="2584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196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156,571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76835</xdr:rowOff>
    </xdr:from>
    <xdr:to>
      <xdr:col>20</xdr:col>
      <xdr:colOff>38100</xdr:colOff>
      <xdr:row>76</xdr:row>
      <xdr:rowOff>6985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23495</xdr:rowOff>
    </xdr:from>
    <xdr:ext cx="59817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27107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150,363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73</xdr:row>
      <xdr:rowOff>150495</xdr:rowOff>
    </xdr:from>
    <xdr:to>
      <xdr:col>15</xdr:col>
      <xdr:colOff>101600</xdr:colOff>
      <xdr:row>74</xdr:row>
      <xdr:rowOff>80645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72</xdr:row>
      <xdr:rowOff>97790</xdr:rowOff>
    </xdr:from>
    <xdr:ext cx="598170" cy="2584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24421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50800</xdr:rowOff>
    </xdr:from>
    <xdr:to>
      <xdr:col>10</xdr:col>
      <xdr:colOff>165100</xdr:colOff>
      <xdr:row>74</xdr:row>
      <xdr:rowOff>152400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72</xdr:row>
      <xdr:rowOff>168910</xdr:rowOff>
    </xdr:from>
    <xdr:ext cx="598170" cy="2584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2513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52705</xdr:rowOff>
    </xdr:from>
    <xdr:to>
      <xdr:col>6</xdr:col>
      <xdr:colOff>38100</xdr:colOff>
      <xdr:row>74</xdr:row>
      <xdr:rowOff>154940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40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72</xdr:row>
      <xdr:rowOff>170815</xdr:rowOff>
    </xdr:from>
    <xdr:ext cx="598170" cy="2584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25152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168,333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84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84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84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84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26035</xdr:rowOff>
    </xdr:from>
    <xdr:to>
      <xdr:col>24</xdr:col>
      <xdr:colOff>62865</xdr:colOff>
      <xdr:row>99</xdr:row>
      <xdr:rowOff>6350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43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10160</xdr:rowOff>
    </xdr:from>
    <xdr:ext cx="534670" cy="259080"/>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18,343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6350</xdr:rowOff>
    </xdr:from>
    <xdr:to>
      <xdr:col>24</xdr:col>
      <xdr:colOff>152400</xdr:colOff>
      <xdr:row>99</xdr:row>
      <xdr:rowOff>6350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144145</xdr:rowOff>
    </xdr:from>
    <xdr:ext cx="534670" cy="2584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69,986</a:t>
          </a:r>
          <a:endParaRPr kumimoji="1" lang="ja-JP" altLang="en-US" sz="1000" b="1">
            <a:latin typeface="ＭＳ Ｐゴシック"/>
          </a:endParaRPr>
        </a:p>
      </xdr:txBody>
    </xdr:sp>
    <xdr:clientData/>
  </xdr:oneCellAnchor>
  <xdr:twoCellAnchor>
    <xdr:from>
      <xdr:col>23</xdr:col>
      <xdr:colOff>165100</xdr:colOff>
      <xdr:row>92</xdr:row>
      <xdr:rowOff>26035</xdr:rowOff>
    </xdr:from>
    <xdr:to>
      <xdr:col>24</xdr:col>
      <xdr:colOff>152400</xdr:colOff>
      <xdr:row>92</xdr:row>
      <xdr:rowOff>26035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133985</xdr:rowOff>
    </xdr:from>
    <xdr:to>
      <xdr:col>24</xdr:col>
      <xdr:colOff>63500</xdr:colOff>
      <xdr:row>94</xdr:row>
      <xdr:rowOff>10160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5907385"/>
          <a:ext cx="8382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163830</xdr:rowOff>
    </xdr:from>
    <xdr:ext cx="534670" cy="259080"/>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1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13970</xdr:rowOff>
    </xdr:from>
    <xdr:to>
      <xdr:col>24</xdr:col>
      <xdr:colOff>114300</xdr:colOff>
      <xdr:row>96</xdr:row>
      <xdr:rowOff>115570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10160</xdr:rowOff>
    </xdr:from>
    <xdr:to>
      <xdr:col>19</xdr:col>
      <xdr:colOff>177800</xdr:colOff>
      <xdr:row>94</xdr:row>
      <xdr:rowOff>123190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12646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22860</xdr:rowOff>
    </xdr:from>
    <xdr:to>
      <xdr:col>20</xdr:col>
      <xdr:colOff>38100</xdr:colOff>
      <xdr:row>96</xdr:row>
      <xdr:rowOff>124460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115570</xdr:rowOff>
    </xdr:from>
    <xdr:ext cx="534035" cy="259080"/>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29965" y="16574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101600</xdr:rowOff>
    </xdr:from>
    <xdr:to>
      <xdr:col>15</xdr:col>
      <xdr:colOff>50800</xdr:colOff>
      <xdr:row>94</xdr:row>
      <xdr:rowOff>123190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2179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74930</xdr:rowOff>
    </xdr:from>
    <xdr:to>
      <xdr:col>15</xdr:col>
      <xdr:colOff>101600</xdr:colOff>
      <xdr:row>97</xdr:row>
      <xdr:rowOff>5080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167640</xdr:rowOff>
    </xdr:from>
    <xdr:ext cx="534035" cy="2584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0965" y="16626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62230</xdr:rowOff>
    </xdr:from>
    <xdr:to>
      <xdr:col>10</xdr:col>
      <xdr:colOff>114300</xdr:colOff>
      <xdr:row>94</xdr:row>
      <xdr:rowOff>101600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17853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67945</xdr:rowOff>
    </xdr:from>
    <xdr:to>
      <xdr:col>10</xdr:col>
      <xdr:colOff>165100</xdr:colOff>
      <xdr:row>96</xdr:row>
      <xdr:rowOff>169545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160655</xdr:rowOff>
    </xdr:from>
    <xdr:ext cx="534035"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1965" y="16619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29210</xdr:rowOff>
    </xdr:from>
    <xdr:to>
      <xdr:col>6</xdr:col>
      <xdr:colOff>38100</xdr:colOff>
      <xdr:row>96</xdr:row>
      <xdr:rowOff>130810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121920</xdr:rowOff>
    </xdr:from>
    <xdr:ext cx="534035" cy="2584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2965" y="16581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92</xdr:row>
      <xdr:rowOff>83185</xdr:rowOff>
    </xdr:from>
    <xdr:to>
      <xdr:col>24</xdr:col>
      <xdr:colOff>114300</xdr:colOff>
      <xdr:row>93</xdr:row>
      <xdr:rowOff>13335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8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169545</xdr:rowOff>
    </xdr:from>
    <xdr:ext cx="534670" cy="2584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771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130810</xdr:rowOff>
    </xdr:from>
    <xdr:to>
      <xdr:col>20</xdr:col>
      <xdr:colOff>38100</xdr:colOff>
      <xdr:row>94</xdr:row>
      <xdr:rowOff>60960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0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92</xdr:row>
      <xdr:rowOff>77470</xdr:rowOff>
    </xdr:from>
    <xdr:ext cx="534035" cy="2584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29965" y="15850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72390</xdr:rowOff>
    </xdr:from>
    <xdr:to>
      <xdr:col>15</xdr:col>
      <xdr:colOff>101600</xdr:colOff>
      <xdr:row>95</xdr:row>
      <xdr:rowOff>2540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18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19050</xdr:rowOff>
    </xdr:from>
    <xdr:ext cx="534035" cy="2584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0965" y="159639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50800</xdr:rowOff>
    </xdr:from>
    <xdr:to>
      <xdr:col>10</xdr:col>
      <xdr:colOff>165100</xdr:colOff>
      <xdr:row>94</xdr:row>
      <xdr:rowOff>152400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1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92</xdr:row>
      <xdr:rowOff>168910</xdr:rowOff>
    </xdr:from>
    <xdr:ext cx="534035" cy="2584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1965" y="15942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11430</xdr:rowOff>
    </xdr:from>
    <xdr:to>
      <xdr:col>6</xdr:col>
      <xdr:colOff>38100</xdr:colOff>
      <xdr:row>94</xdr:row>
      <xdr:rowOff>113030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1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92</xdr:row>
      <xdr:rowOff>129540</xdr:rowOff>
    </xdr:from>
    <xdr:ext cx="534035"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2965" y="15902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54610</xdr:rowOff>
    </xdr:from>
    <xdr:ext cx="248285" cy="2584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84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111760</xdr:rowOff>
    </xdr:from>
    <xdr:ext cx="531495" cy="2584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505" y="525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84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133350</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685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29210</xdr:rowOff>
    </xdr:from>
    <xdr:ext cx="249555" cy="2584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80010</xdr:rowOff>
    </xdr:from>
    <xdr:ext cx="534670" cy="259080"/>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22,106</a:t>
          </a:r>
          <a:endParaRPr kumimoji="1" lang="ja-JP" altLang="en-US" sz="1000" b="1">
            <a:latin typeface="ＭＳ Ｐゴシック"/>
          </a:endParaRPr>
        </a:p>
      </xdr:txBody>
    </xdr:sp>
    <xdr:clientData/>
  </xdr:oneCellAnchor>
  <xdr:twoCellAnchor>
    <xdr:from>
      <xdr:col>54</xdr:col>
      <xdr:colOff>101600</xdr:colOff>
      <xdr:row>30</xdr:row>
      <xdr:rowOff>133350</xdr:rowOff>
    </xdr:from>
    <xdr:to>
      <xdr:col>55</xdr:col>
      <xdr:colOff>88900</xdr:colOff>
      <xdr:row>30</xdr:row>
      <xdr:rowOff>133350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145415</xdr:rowOff>
    </xdr:from>
    <xdr:to>
      <xdr:col>55</xdr:col>
      <xdr:colOff>0</xdr:colOff>
      <xdr:row>37</xdr:row>
      <xdr:rowOff>146050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4890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90805</xdr:rowOff>
    </xdr:from>
    <xdr:ext cx="469900" cy="2584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630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67945</xdr:rowOff>
    </xdr:from>
    <xdr:to>
      <xdr:col>55</xdr:col>
      <xdr:colOff>50800</xdr:colOff>
      <xdr:row>37</xdr:row>
      <xdr:rowOff>169545</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146050</xdr:rowOff>
    </xdr:from>
    <xdr:to>
      <xdr:col>50</xdr:col>
      <xdr:colOff>114300</xdr:colOff>
      <xdr:row>37</xdr:row>
      <xdr:rowOff>146050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489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63500</xdr:rowOff>
    </xdr:from>
    <xdr:to>
      <xdr:col>50</xdr:col>
      <xdr:colOff>165100</xdr:colOff>
      <xdr:row>37</xdr:row>
      <xdr:rowOff>165100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10795</xdr:rowOff>
    </xdr:from>
    <xdr:ext cx="469265" cy="2584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350" y="6182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146050</xdr:rowOff>
    </xdr:from>
    <xdr:to>
      <xdr:col>45</xdr:col>
      <xdr:colOff>177800</xdr:colOff>
      <xdr:row>37</xdr:row>
      <xdr:rowOff>146050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489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63500</xdr:rowOff>
    </xdr:from>
    <xdr:to>
      <xdr:col>46</xdr:col>
      <xdr:colOff>38100</xdr:colOff>
      <xdr:row>37</xdr:row>
      <xdr:rowOff>164465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9525</xdr:rowOff>
    </xdr:from>
    <xdr:ext cx="469265" cy="2584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350" y="61817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123190</xdr:rowOff>
    </xdr:from>
    <xdr:to>
      <xdr:col>41</xdr:col>
      <xdr:colOff>50800</xdr:colOff>
      <xdr:row>37</xdr:row>
      <xdr:rowOff>146050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972300" y="64668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55245</xdr:rowOff>
    </xdr:from>
    <xdr:to>
      <xdr:col>41</xdr:col>
      <xdr:colOff>101600</xdr:colOff>
      <xdr:row>37</xdr:row>
      <xdr:rowOff>156845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1905</xdr:rowOff>
    </xdr:from>
    <xdr:ext cx="469265" cy="25908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350" y="6174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53975</xdr:rowOff>
    </xdr:from>
    <xdr:to>
      <xdr:col>36</xdr:col>
      <xdr:colOff>165100</xdr:colOff>
      <xdr:row>37</xdr:row>
      <xdr:rowOff>155575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635</xdr:rowOff>
    </xdr:from>
    <xdr:ext cx="469265" cy="25908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350" y="6172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94615</xdr:rowOff>
    </xdr:from>
    <xdr:to>
      <xdr:col>55</xdr:col>
      <xdr:colOff>50800</xdr:colOff>
      <xdr:row>38</xdr:row>
      <xdr:rowOff>24765</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46355</xdr:rowOff>
    </xdr:from>
    <xdr:ext cx="378460" cy="259080"/>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90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95250</xdr:rowOff>
    </xdr:from>
    <xdr:to>
      <xdr:col>50</xdr:col>
      <xdr:colOff>165100</xdr:colOff>
      <xdr:row>38</xdr:row>
      <xdr:rowOff>25400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16510</xdr:rowOff>
    </xdr:from>
    <xdr:ext cx="37846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70" y="6531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95250</xdr:rowOff>
    </xdr:from>
    <xdr:to>
      <xdr:col>46</xdr:col>
      <xdr:colOff>38100</xdr:colOff>
      <xdr:row>38</xdr:row>
      <xdr:rowOff>25400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16510</xdr:rowOff>
    </xdr:from>
    <xdr:ext cx="37846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70" y="6531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95250</xdr:rowOff>
    </xdr:from>
    <xdr:to>
      <xdr:col>41</xdr:col>
      <xdr:colOff>101600</xdr:colOff>
      <xdr:row>38</xdr:row>
      <xdr:rowOff>25400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16510</xdr:rowOff>
    </xdr:from>
    <xdr:ext cx="37846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70" y="6531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72390</xdr:rowOff>
    </xdr:from>
    <xdr:to>
      <xdr:col>36</xdr:col>
      <xdr:colOff>165100</xdr:colOff>
      <xdr:row>38</xdr:row>
      <xdr:rowOff>2540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165100</xdr:rowOff>
    </xdr:from>
    <xdr:ext cx="469265"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350" y="6508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8285" cy="259080"/>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84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84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995" cy="2584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995"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149860</xdr:rowOff>
    </xdr:from>
    <xdr:to>
      <xdr:col>54</xdr:col>
      <xdr:colOff>189865</xdr:colOff>
      <xdr:row>59</xdr:row>
      <xdr:rowOff>92075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360"/>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95885</xdr:rowOff>
    </xdr:from>
    <xdr:ext cx="378460" cy="259080"/>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637</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92075</xdr:rowOff>
    </xdr:from>
    <xdr:to>
      <xdr:col>55</xdr:col>
      <xdr:colOff>88900</xdr:colOff>
      <xdr:row>59</xdr:row>
      <xdr:rowOff>92075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96520</xdr:rowOff>
    </xdr:from>
    <xdr:ext cx="598805" cy="259080"/>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137,054</a:t>
          </a:r>
          <a:endParaRPr kumimoji="1" lang="ja-JP" altLang="en-US" sz="1000" b="1">
            <a:latin typeface="ＭＳ Ｐゴシック"/>
          </a:endParaRPr>
        </a:p>
      </xdr:txBody>
    </xdr:sp>
    <xdr:clientData/>
  </xdr:oneCellAnchor>
  <xdr:twoCellAnchor>
    <xdr:from>
      <xdr:col>54</xdr:col>
      <xdr:colOff>101600</xdr:colOff>
      <xdr:row>50</xdr:row>
      <xdr:rowOff>149860</xdr:rowOff>
    </xdr:from>
    <xdr:to>
      <xdr:col>55</xdr:col>
      <xdr:colOff>88900</xdr:colOff>
      <xdr:row>50</xdr:row>
      <xdr:rowOff>149860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69850</xdr:rowOff>
    </xdr:from>
    <xdr:to>
      <xdr:col>55</xdr:col>
      <xdr:colOff>0</xdr:colOff>
      <xdr:row>57</xdr:row>
      <xdr:rowOff>86360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84250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50165</xdr:rowOff>
    </xdr:from>
    <xdr:ext cx="534670" cy="259080"/>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994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71755</xdr:rowOff>
    </xdr:from>
    <xdr:to>
      <xdr:col>55</xdr:col>
      <xdr:colOff>50800</xdr:colOff>
      <xdr:row>59</xdr:row>
      <xdr:rowOff>1905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62230</xdr:rowOff>
    </xdr:from>
    <xdr:to>
      <xdr:col>50</xdr:col>
      <xdr:colOff>114300</xdr:colOff>
      <xdr:row>57</xdr:row>
      <xdr:rowOff>86360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8348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80645</xdr:rowOff>
    </xdr:from>
    <xdr:to>
      <xdr:col>50</xdr:col>
      <xdr:colOff>165100</xdr:colOff>
      <xdr:row>59</xdr:row>
      <xdr:rowOff>10795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1905</xdr:rowOff>
    </xdr:from>
    <xdr:ext cx="534035" cy="259080"/>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1965" y="10117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62230</xdr:rowOff>
    </xdr:from>
    <xdr:to>
      <xdr:col>45</xdr:col>
      <xdr:colOff>177800</xdr:colOff>
      <xdr:row>57</xdr:row>
      <xdr:rowOff>75565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8348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82550</xdr:rowOff>
    </xdr:from>
    <xdr:to>
      <xdr:col>46</xdr:col>
      <xdr:colOff>38100</xdr:colOff>
      <xdr:row>59</xdr:row>
      <xdr:rowOff>12700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3810</xdr:rowOff>
    </xdr:from>
    <xdr:ext cx="534035" cy="259080"/>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2965" y="10119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36195</xdr:rowOff>
    </xdr:from>
    <xdr:to>
      <xdr:col>41</xdr:col>
      <xdr:colOff>50800</xdr:colOff>
      <xdr:row>57</xdr:row>
      <xdr:rowOff>75565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80884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79375</xdr:rowOff>
    </xdr:from>
    <xdr:to>
      <xdr:col>41</xdr:col>
      <xdr:colOff>101600</xdr:colOff>
      <xdr:row>59</xdr:row>
      <xdr:rowOff>9525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635</xdr:rowOff>
    </xdr:from>
    <xdr:ext cx="534035"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3965" y="10116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92075</xdr:rowOff>
    </xdr:from>
    <xdr:to>
      <xdr:col>36</xdr:col>
      <xdr:colOff>165100</xdr:colOff>
      <xdr:row>59</xdr:row>
      <xdr:rowOff>22225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13335</xdr:rowOff>
    </xdr:from>
    <xdr:ext cx="534035"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4965" y="10128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19050</xdr:rowOff>
    </xdr:from>
    <xdr:to>
      <xdr:col>55</xdr:col>
      <xdr:colOff>50800</xdr:colOff>
      <xdr:row>57</xdr:row>
      <xdr:rowOff>120650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41910</xdr:rowOff>
    </xdr:from>
    <xdr:ext cx="534670" cy="2584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6431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35560</xdr:rowOff>
    </xdr:from>
    <xdr:to>
      <xdr:col>50</xdr:col>
      <xdr:colOff>165100</xdr:colOff>
      <xdr:row>57</xdr:row>
      <xdr:rowOff>137160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153670</xdr:rowOff>
    </xdr:from>
    <xdr:ext cx="534035"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1965" y="9583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11430</xdr:rowOff>
    </xdr:from>
    <xdr:to>
      <xdr:col>46</xdr:col>
      <xdr:colOff>38100</xdr:colOff>
      <xdr:row>57</xdr:row>
      <xdr:rowOff>113030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129540</xdr:rowOff>
    </xdr:from>
    <xdr:ext cx="534035"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2965" y="9559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24765</xdr:rowOff>
    </xdr:from>
    <xdr:to>
      <xdr:col>41</xdr:col>
      <xdr:colOff>101600</xdr:colOff>
      <xdr:row>57</xdr:row>
      <xdr:rowOff>126365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143510</xdr:rowOff>
    </xdr:from>
    <xdr:ext cx="534035" cy="2584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3965" y="9573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156845</xdr:rowOff>
    </xdr:from>
    <xdr:to>
      <xdr:col>36</xdr:col>
      <xdr:colOff>165100</xdr:colOff>
      <xdr:row>57</xdr:row>
      <xdr:rowOff>86995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103505</xdr:rowOff>
    </xdr:from>
    <xdr:ext cx="534035" cy="25908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4965" y="9533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84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84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84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116840</xdr:rowOff>
    </xdr:from>
    <xdr:to>
      <xdr:col>54</xdr:col>
      <xdr:colOff>189865</xdr:colOff>
      <xdr:row>78</xdr:row>
      <xdr:rowOff>104775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340"/>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109220</xdr:rowOff>
    </xdr:from>
    <xdr:ext cx="469900" cy="2584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23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104775</xdr:rowOff>
    </xdr:from>
    <xdr:to>
      <xdr:col>55</xdr:col>
      <xdr:colOff>88900</xdr:colOff>
      <xdr:row>78</xdr:row>
      <xdr:rowOff>104775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63500</xdr:rowOff>
    </xdr:from>
    <xdr:ext cx="534670" cy="2584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60,987</a:t>
          </a:r>
          <a:endParaRPr kumimoji="1" lang="ja-JP" altLang="en-US" sz="1000" b="1">
            <a:latin typeface="ＭＳ Ｐゴシック"/>
          </a:endParaRPr>
        </a:p>
      </xdr:txBody>
    </xdr:sp>
    <xdr:clientData/>
  </xdr:oneCellAnchor>
  <xdr:twoCellAnchor>
    <xdr:from>
      <xdr:col>54</xdr:col>
      <xdr:colOff>101600</xdr:colOff>
      <xdr:row>70</xdr:row>
      <xdr:rowOff>116840</xdr:rowOff>
    </xdr:from>
    <xdr:to>
      <xdr:col>55</xdr:col>
      <xdr:colOff>88900</xdr:colOff>
      <xdr:row>70</xdr:row>
      <xdr:rowOff>116840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96520</xdr:rowOff>
    </xdr:from>
    <xdr:to>
      <xdr:col>55</xdr:col>
      <xdr:colOff>0</xdr:colOff>
      <xdr:row>74</xdr:row>
      <xdr:rowOff>163830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278382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130810</xdr:rowOff>
    </xdr:from>
    <xdr:ext cx="534670" cy="259080"/>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161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152400</xdr:rowOff>
    </xdr:from>
    <xdr:to>
      <xdr:col>55</xdr:col>
      <xdr:colOff>50800</xdr:colOff>
      <xdr:row>77</xdr:row>
      <xdr:rowOff>82550</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96520</xdr:rowOff>
    </xdr:from>
    <xdr:to>
      <xdr:col>50</xdr:col>
      <xdr:colOff>114300</xdr:colOff>
      <xdr:row>74</xdr:row>
      <xdr:rowOff>100965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27838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167005</xdr:rowOff>
    </xdr:from>
    <xdr:to>
      <xdr:col>50</xdr:col>
      <xdr:colOff>165100</xdr:colOff>
      <xdr:row>77</xdr:row>
      <xdr:rowOff>97790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88265</xdr:rowOff>
    </xdr:from>
    <xdr:ext cx="534035" cy="2584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1965" y="13289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73</xdr:row>
      <xdr:rowOff>38100</xdr:rowOff>
    </xdr:from>
    <xdr:to>
      <xdr:col>45</xdr:col>
      <xdr:colOff>177800</xdr:colOff>
      <xdr:row>74</xdr:row>
      <xdr:rowOff>100965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2553950"/>
          <a:ext cx="88900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156210</xdr:rowOff>
    </xdr:from>
    <xdr:to>
      <xdr:col>46</xdr:col>
      <xdr:colOff>38100</xdr:colOff>
      <xdr:row>77</xdr:row>
      <xdr:rowOff>86360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77470</xdr:rowOff>
    </xdr:from>
    <xdr:ext cx="534035" cy="2584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2965" y="13279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73</xdr:row>
      <xdr:rowOff>38100</xdr:rowOff>
    </xdr:from>
    <xdr:to>
      <xdr:col>41</xdr:col>
      <xdr:colOff>50800</xdr:colOff>
      <xdr:row>73</xdr:row>
      <xdr:rowOff>115570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255395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137160</xdr:rowOff>
    </xdr:from>
    <xdr:to>
      <xdr:col>41</xdr:col>
      <xdr:colOff>101600</xdr:colOff>
      <xdr:row>77</xdr:row>
      <xdr:rowOff>67310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58420</xdr:rowOff>
    </xdr:from>
    <xdr:ext cx="534035" cy="25908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3965" y="13260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129540</xdr:rowOff>
    </xdr:from>
    <xdr:to>
      <xdr:col>36</xdr:col>
      <xdr:colOff>165100</xdr:colOff>
      <xdr:row>77</xdr:row>
      <xdr:rowOff>59690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50800</xdr:rowOff>
    </xdr:from>
    <xdr:ext cx="534035"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4965" y="13252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113030</xdr:rowOff>
    </xdr:from>
    <xdr:to>
      <xdr:col>55</xdr:col>
      <xdr:colOff>50800</xdr:colOff>
      <xdr:row>75</xdr:row>
      <xdr:rowOff>43180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28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135890</xdr:rowOff>
    </xdr:from>
    <xdr:ext cx="534670" cy="259080"/>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651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45720</xdr:rowOff>
    </xdr:from>
    <xdr:to>
      <xdr:col>50</xdr:col>
      <xdr:colOff>165100</xdr:colOff>
      <xdr:row>74</xdr:row>
      <xdr:rowOff>147320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72</xdr:row>
      <xdr:rowOff>163830</xdr:rowOff>
    </xdr:from>
    <xdr:ext cx="534035"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1965" y="12508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50165</xdr:rowOff>
    </xdr:from>
    <xdr:to>
      <xdr:col>46</xdr:col>
      <xdr:colOff>38100</xdr:colOff>
      <xdr:row>74</xdr:row>
      <xdr:rowOff>151765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27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168275</xdr:rowOff>
    </xdr:from>
    <xdr:ext cx="534035" cy="2584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2965" y="12512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72</xdr:row>
      <xdr:rowOff>158750</xdr:rowOff>
    </xdr:from>
    <xdr:to>
      <xdr:col>41</xdr:col>
      <xdr:colOff>101600</xdr:colOff>
      <xdr:row>73</xdr:row>
      <xdr:rowOff>88900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25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71</xdr:row>
      <xdr:rowOff>105410</xdr:rowOff>
    </xdr:from>
    <xdr:ext cx="534035"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3965" y="12278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41,952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73</xdr:row>
      <xdr:rowOff>64770</xdr:rowOff>
    </xdr:from>
    <xdr:to>
      <xdr:col>36</xdr:col>
      <xdr:colOff>165100</xdr:colOff>
      <xdr:row>73</xdr:row>
      <xdr:rowOff>166370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72</xdr:row>
      <xdr:rowOff>11430</xdr:rowOff>
    </xdr:from>
    <xdr:ext cx="534035" cy="25908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4965" y="12355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4995" cy="259080"/>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84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995" cy="25908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35560</xdr:rowOff>
    </xdr:from>
    <xdr:to>
      <xdr:col>54</xdr:col>
      <xdr:colOff>189865</xdr:colOff>
      <xdr:row>98</xdr:row>
      <xdr:rowOff>142240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51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146050</xdr:rowOff>
    </xdr:from>
    <xdr:ext cx="534670" cy="2584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19,332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142240</xdr:rowOff>
    </xdr:from>
    <xdr:to>
      <xdr:col>55</xdr:col>
      <xdr:colOff>88900</xdr:colOff>
      <xdr:row>98</xdr:row>
      <xdr:rowOff>142240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153670</xdr:rowOff>
    </xdr:from>
    <xdr:ext cx="598805" cy="259080"/>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362,353</a:t>
          </a:r>
          <a:endParaRPr kumimoji="1" lang="ja-JP" altLang="en-US" sz="1000" b="1">
            <a:latin typeface="ＭＳ Ｐゴシック"/>
          </a:endParaRPr>
        </a:p>
      </xdr:txBody>
    </xdr:sp>
    <xdr:clientData/>
  </xdr:oneCellAnchor>
  <xdr:twoCellAnchor>
    <xdr:from>
      <xdr:col>54</xdr:col>
      <xdr:colOff>101600</xdr:colOff>
      <xdr:row>91</xdr:row>
      <xdr:rowOff>35560</xdr:rowOff>
    </xdr:from>
    <xdr:to>
      <xdr:col>55</xdr:col>
      <xdr:colOff>88900</xdr:colOff>
      <xdr:row>91</xdr:row>
      <xdr:rowOff>35560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23495</xdr:rowOff>
    </xdr:from>
    <xdr:to>
      <xdr:col>55</xdr:col>
      <xdr:colOff>0</xdr:colOff>
      <xdr:row>97</xdr:row>
      <xdr:rowOff>37465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5414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147320</xdr:rowOff>
    </xdr:from>
    <xdr:ext cx="534670" cy="259080"/>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7779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168910</xdr:rowOff>
    </xdr:from>
    <xdr:to>
      <xdr:col>55</xdr:col>
      <xdr:colOff>50800</xdr:colOff>
      <xdr:row>98</xdr:row>
      <xdr:rowOff>99060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0</xdr:rowOff>
    </xdr:from>
    <xdr:to>
      <xdr:col>50</xdr:col>
      <xdr:colOff>114300</xdr:colOff>
      <xdr:row>97</xdr:row>
      <xdr:rowOff>23495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6306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170815</xdr:rowOff>
    </xdr:from>
    <xdr:to>
      <xdr:col>50</xdr:col>
      <xdr:colOff>165100</xdr:colOff>
      <xdr:row>98</xdr:row>
      <xdr:rowOff>100965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92075</xdr:rowOff>
    </xdr:from>
    <xdr:ext cx="534035" cy="259080"/>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1965" y="16894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0</xdr:rowOff>
    </xdr:from>
    <xdr:to>
      <xdr:col>45</xdr:col>
      <xdr:colOff>177800</xdr:colOff>
      <xdr:row>97</xdr:row>
      <xdr:rowOff>1270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6306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166370</xdr:rowOff>
    </xdr:from>
    <xdr:to>
      <xdr:col>46</xdr:col>
      <xdr:colOff>38100</xdr:colOff>
      <xdr:row>98</xdr:row>
      <xdr:rowOff>95885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86995</xdr:rowOff>
    </xdr:from>
    <xdr:ext cx="534035" cy="2584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2965" y="16889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1270</xdr:rowOff>
    </xdr:from>
    <xdr:to>
      <xdr:col>41</xdr:col>
      <xdr:colOff>50800</xdr:colOff>
      <xdr:row>97</xdr:row>
      <xdr:rowOff>30480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6319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166370</xdr:rowOff>
    </xdr:from>
    <xdr:to>
      <xdr:col>41</xdr:col>
      <xdr:colOff>101600</xdr:colOff>
      <xdr:row>98</xdr:row>
      <xdr:rowOff>96520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87630</xdr:rowOff>
    </xdr:from>
    <xdr:ext cx="534035" cy="2584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3965" y="16889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1270</xdr:rowOff>
    </xdr:from>
    <xdr:to>
      <xdr:col>36</xdr:col>
      <xdr:colOff>165100</xdr:colOff>
      <xdr:row>98</xdr:row>
      <xdr:rowOff>102870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93980</xdr:rowOff>
    </xdr:from>
    <xdr:ext cx="534035"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4965" y="16896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158115</xdr:rowOff>
    </xdr:from>
    <xdr:to>
      <xdr:col>55</xdr:col>
      <xdr:colOff>50800</xdr:colOff>
      <xdr:row>97</xdr:row>
      <xdr:rowOff>88265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9525</xdr:rowOff>
    </xdr:from>
    <xdr:ext cx="534670" cy="2584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68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91,826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144145</xdr:rowOff>
    </xdr:from>
    <xdr:to>
      <xdr:col>50</xdr:col>
      <xdr:colOff>165100</xdr:colOff>
      <xdr:row>97</xdr:row>
      <xdr:rowOff>74930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03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90805</xdr:rowOff>
    </xdr:from>
    <xdr:ext cx="534035" cy="2584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1965" y="16378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120650</xdr:rowOff>
    </xdr:from>
    <xdr:to>
      <xdr:col>46</xdr:col>
      <xdr:colOff>38100</xdr:colOff>
      <xdr:row>97</xdr:row>
      <xdr:rowOff>50800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67310</xdr:rowOff>
    </xdr:from>
    <xdr:ext cx="59817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580" y="163550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101,630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121920</xdr:rowOff>
    </xdr:from>
    <xdr:to>
      <xdr:col>41</xdr:col>
      <xdr:colOff>101600</xdr:colOff>
      <xdr:row>97</xdr:row>
      <xdr:rowOff>52070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5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95</xdr:row>
      <xdr:rowOff>68580</xdr:rowOff>
    </xdr:from>
    <xdr:ext cx="59817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580" y="16356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101,269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151130</xdr:rowOff>
    </xdr:from>
    <xdr:to>
      <xdr:col>36</xdr:col>
      <xdr:colOff>165100</xdr:colOff>
      <xdr:row>97</xdr:row>
      <xdr:rowOff>81280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97790</xdr:rowOff>
    </xdr:from>
    <xdr:ext cx="534035" cy="2584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4965" y="16385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84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84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84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84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49530</xdr:rowOff>
    </xdr:from>
    <xdr:to>
      <xdr:col>85</xdr:col>
      <xdr:colOff>126365</xdr:colOff>
      <xdr:row>38</xdr:row>
      <xdr:rowOff>162560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80"/>
          <a:ext cx="127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166370</xdr:rowOff>
    </xdr:from>
    <xdr:ext cx="469900" cy="2584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4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162560</xdr:rowOff>
    </xdr:from>
    <xdr:to>
      <xdr:col>86</xdr:col>
      <xdr:colOff>25400</xdr:colOff>
      <xdr:row>38</xdr:row>
      <xdr:rowOff>162560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167640</xdr:rowOff>
    </xdr:from>
    <xdr:ext cx="534670" cy="2584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38,222</a:t>
          </a:r>
          <a:endParaRPr kumimoji="1" lang="ja-JP" altLang="en-US" sz="1000" b="1">
            <a:latin typeface="ＭＳ Ｐゴシック"/>
          </a:endParaRPr>
        </a:p>
      </xdr:txBody>
    </xdr:sp>
    <xdr:clientData/>
  </xdr:oneCellAnchor>
  <xdr:twoCellAnchor>
    <xdr:from>
      <xdr:col>85</xdr:col>
      <xdr:colOff>38100</xdr:colOff>
      <xdr:row>31</xdr:row>
      <xdr:rowOff>49530</xdr:rowOff>
    </xdr:from>
    <xdr:to>
      <xdr:col>86</xdr:col>
      <xdr:colOff>25400</xdr:colOff>
      <xdr:row>31</xdr:row>
      <xdr:rowOff>49530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87630</xdr:rowOff>
    </xdr:from>
    <xdr:to>
      <xdr:col>85</xdr:col>
      <xdr:colOff>127000</xdr:colOff>
      <xdr:row>35</xdr:row>
      <xdr:rowOff>127000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08838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104775</xdr:rowOff>
    </xdr:from>
    <xdr:ext cx="534670" cy="259080"/>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76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126365</xdr:rowOff>
    </xdr:from>
    <xdr:to>
      <xdr:col>85</xdr:col>
      <xdr:colOff>177800</xdr:colOff>
      <xdr:row>37</xdr:row>
      <xdr:rowOff>56515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143510</xdr:rowOff>
    </xdr:from>
    <xdr:to>
      <xdr:col>81</xdr:col>
      <xdr:colOff>50800</xdr:colOff>
      <xdr:row>35</xdr:row>
      <xdr:rowOff>87630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597281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158115</xdr:rowOff>
    </xdr:from>
    <xdr:to>
      <xdr:col>81</xdr:col>
      <xdr:colOff>101600</xdr:colOff>
      <xdr:row>37</xdr:row>
      <xdr:rowOff>88265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79375</xdr:rowOff>
    </xdr:from>
    <xdr:ext cx="534035" cy="2584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3965" y="642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127000</xdr:rowOff>
    </xdr:from>
    <xdr:to>
      <xdr:col>76</xdr:col>
      <xdr:colOff>114300</xdr:colOff>
      <xdr:row>34</xdr:row>
      <xdr:rowOff>143510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59563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158750</xdr:rowOff>
    </xdr:from>
    <xdr:to>
      <xdr:col>76</xdr:col>
      <xdr:colOff>165100</xdr:colOff>
      <xdr:row>37</xdr:row>
      <xdr:rowOff>88900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80010</xdr:rowOff>
    </xdr:from>
    <xdr:ext cx="534035" cy="259080"/>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4965" y="642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102870</xdr:rowOff>
    </xdr:from>
    <xdr:to>
      <xdr:col>71</xdr:col>
      <xdr:colOff>177800</xdr:colOff>
      <xdr:row>34</xdr:row>
      <xdr:rowOff>127000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59321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167005</xdr:rowOff>
    </xdr:from>
    <xdr:to>
      <xdr:col>72</xdr:col>
      <xdr:colOff>38100</xdr:colOff>
      <xdr:row>37</xdr:row>
      <xdr:rowOff>97790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88265</xdr:rowOff>
    </xdr:from>
    <xdr:ext cx="534035" cy="2584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5965" y="6431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149225</xdr:rowOff>
    </xdr:from>
    <xdr:to>
      <xdr:col>67</xdr:col>
      <xdr:colOff>101600</xdr:colOff>
      <xdr:row>37</xdr:row>
      <xdr:rowOff>79375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70485</xdr:rowOff>
    </xdr:from>
    <xdr:ext cx="534035"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6965" y="6414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35</xdr:row>
      <xdr:rowOff>76200</xdr:rowOff>
    </xdr:from>
    <xdr:to>
      <xdr:col>85</xdr:col>
      <xdr:colOff>177800</xdr:colOff>
      <xdr:row>36</xdr:row>
      <xdr:rowOff>6350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99060</xdr:rowOff>
    </xdr:from>
    <xdr:ext cx="534670" cy="2584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59283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36830</xdr:rowOff>
    </xdr:from>
    <xdr:to>
      <xdr:col>81</xdr:col>
      <xdr:colOff>101600</xdr:colOff>
      <xdr:row>35</xdr:row>
      <xdr:rowOff>138430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154940</xdr:rowOff>
    </xdr:from>
    <xdr:ext cx="534035" cy="2584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3965" y="5812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92075</xdr:rowOff>
    </xdr:from>
    <xdr:to>
      <xdr:col>76</xdr:col>
      <xdr:colOff>165100</xdr:colOff>
      <xdr:row>35</xdr:row>
      <xdr:rowOff>22225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38735</xdr:rowOff>
    </xdr:from>
    <xdr:ext cx="534035"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4965" y="5696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24,927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76200</xdr:rowOff>
    </xdr:from>
    <xdr:to>
      <xdr:col>72</xdr:col>
      <xdr:colOff>38100</xdr:colOff>
      <xdr:row>35</xdr:row>
      <xdr:rowOff>6350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22860</xdr:rowOff>
    </xdr:from>
    <xdr:ext cx="534035"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5965" y="5680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25,274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52070</xdr:rowOff>
    </xdr:from>
    <xdr:to>
      <xdr:col>67</xdr:col>
      <xdr:colOff>101600</xdr:colOff>
      <xdr:row>34</xdr:row>
      <xdr:rowOff>153670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170180</xdr:rowOff>
    </xdr:from>
    <xdr:ext cx="534035"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6965" y="5656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84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84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4995" cy="2584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4995" cy="25908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xdr:rowOff>
    </xdr:from>
    <xdr:to>
      <xdr:col>85</xdr:col>
      <xdr:colOff>126365</xdr:colOff>
      <xdr:row>58</xdr:row>
      <xdr:rowOff>113665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490"/>
          <a:ext cx="127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117475</xdr:rowOff>
    </xdr:from>
    <xdr:ext cx="534670" cy="259080"/>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29,606</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113665</xdr:rowOff>
    </xdr:from>
    <xdr:to>
      <xdr:col>86</xdr:col>
      <xdr:colOff>25400</xdr:colOff>
      <xdr:row>58</xdr:row>
      <xdr:rowOff>113665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120650</xdr:rowOff>
    </xdr:from>
    <xdr:ext cx="598805" cy="2584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109,899</a:t>
          </a:r>
          <a:endParaRPr kumimoji="1" lang="ja-JP" altLang="en-US" sz="1000" b="1">
            <a:latin typeface="ＭＳ Ｐゴシック"/>
          </a:endParaRPr>
        </a:p>
      </xdr:txBody>
    </xdr:sp>
    <xdr:clientData/>
  </xdr:oneCellAnchor>
  <xdr:twoCellAnchor>
    <xdr:from>
      <xdr:col>85</xdr:col>
      <xdr:colOff>38100</xdr:colOff>
      <xdr:row>51</xdr:row>
      <xdr:rowOff>2540</xdr:rowOff>
    </xdr:from>
    <xdr:to>
      <xdr:col>86</xdr:col>
      <xdr:colOff>25400</xdr:colOff>
      <xdr:row>51</xdr:row>
      <xdr:rowOff>2540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2540</xdr:rowOff>
    </xdr:from>
    <xdr:to>
      <xdr:col>85</xdr:col>
      <xdr:colOff>127000</xdr:colOff>
      <xdr:row>54</xdr:row>
      <xdr:rowOff>20320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8746490"/>
          <a:ext cx="838200" cy="532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165100</xdr:rowOff>
    </xdr:from>
    <xdr:ext cx="534670" cy="259080"/>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94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15240</xdr:rowOff>
    </xdr:from>
    <xdr:to>
      <xdr:col>85</xdr:col>
      <xdr:colOff>177800</xdr:colOff>
      <xdr:row>56</xdr:row>
      <xdr:rowOff>116840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147955</xdr:rowOff>
    </xdr:from>
    <xdr:to>
      <xdr:col>81</xdr:col>
      <xdr:colOff>50800</xdr:colOff>
      <xdr:row>54</xdr:row>
      <xdr:rowOff>20320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23480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113665</xdr:rowOff>
    </xdr:from>
    <xdr:to>
      <xdr:col>81</xdr:col>
      <xdr:colOff>101600</xdr:colOff>
      <xdr:row>57</xdr:row>
      <xdr:rowOff>43815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34925</xdr:rowOff>
    </xdr:from>
    <xdr:ext cx="534035" cy="259080"/>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3965" y="9807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53</xdr:row>
      <xdr:rowOff>29210</xdr:rowOff>
    </xdr:from>
    <xdr:to>
      <xdr:col>76</xdr:col>
      <xdr:colOff>114300</xdr:colOff>
      <xdr:row>53</xdr:row>
      <xdr:rowOff>147955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11606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132080</xdr:rowOff>
    </xdr:from>
    <xdr:to>
      <xdr:col>76</xdr:col>
      <xdr:colOff>165100</xdr:colOff>
      <xdr:row>57</xdr:row>
      <xdr:rowOff>61595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52705</xdr:rowOff>
    </xdr:from>
    <xdr:ext cx="534035" cy="2584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4965" y="9825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53</xdr:row>
      <xdr:rowOff>29210</xdr:rowOff>
    </xdr:from>
    <xdr:to>
      <xdr:col>71</xdr:col>
      <xdr:colOff>177800</xdr:colOff>
      <xdr:row>55</xdr:row>
      <xdr:rowOff>18415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116060"/>
          <a:ext cx="889000"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146685</xdr:rowOff>
    </xdr:from>
    <xdr:to>
      <xdr:col>72</xdr:col>
      <xdr:colOff>38100</xdr:colOff>
      <xdr:row>57</xdr:row>
      <xdr:rowOff>76835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67945</xdr:rowOff>
    </xdr:from>
    <xdr:ext cx="534035" cy="2584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5965" y="9840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120650</xdr:rowOff>
    </xdr:from>
    <xdr:to>
      <xdr:col>67</xdr:col>
      <xdr:colOff>101600</xdr:colOff>
      <xdr:row>57</xdr:row>
      <xdr:rowOff>50800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41910</xdr:rowOff>
    </xdr:from>
    <xdr:ext cx="534035" cy="2584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6965" y="9814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50</xdr:row>
      <xdr:rowOff>123190</xdr:rowOff>
    </xdr:from>
    <xdr:to>
      <xdr:col>85</xdr:col>
      <xdr:colOff>177800</xdr:colOff>
      <xdr:row>51</xdr:row>
      <xdr:rowOff>53340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869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76200</xdr:rowOff>
    </xdr:from>
    <xdr:ext cx="598805" cy="2584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86487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109,899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53</xdr:row>
      <xdr:rowOff>140970</xdr:rowOff>
    </xdr:from>
    <xdr:to>
      <xdr:col>81</xdr:col>
      <xdr:colOff>101600</xdr:colOff>
      <xdr:row>54</xdr:row>
      <xdr:rowOff>71120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52</xdr:row>
      <xdr:rowOff>87630</xdr:rowOff>
    </xdr:from>
    <xdr:ext cx="534035" cy="2584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3965" y="9003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53</xdr:row>
      <xdr:rowOff>97790</xdr:rowOff>
    </xdr:from>
    <xdr:to>
      <xdr:col>76</xdr:col>
      <xdr:colOff>165100</xdr:colOff>
      <xdr:row>54</xdr:row>
      <xdr:rowOff>27305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184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52</xdr:row>
      <xdr:rowOff>43815</xdr:rowOff>
    </xdr:from>
    <xdr:ext cx="534035" cy="2584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4965" y="8959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52</xdr:row>
      <xdr:rowOff>149225</xdr:rowOff>
    </xdr:from>
    <xdr:to>
      <xdr:col>72</xdr:col>
      <xdr:colOff>38100</xdr:colOff>
      <xdr:row>53</xdr:row>
      <xdr:rowOff>79375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06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51</xdr:row>
      <xdr:rowOff>96520</xdr:rowOff>
    </xdr:from>
    <xdr:ext cx="534035"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5965" y="8840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87,287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139065</xdr:rowOff>
    </xdr:from>
    <xdr:to>
      <xdr:col>67</xdr:col>
      <xdr:colOff>101600</xdr:colOff>
      <xdr:row>55</xdr:row>
      <xdr:rowOff>69215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3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53</xdr:row>
      <xdr:rowOff>86360</xdr:rowOff>
    </xdr:from>
    <xdr:ext cx="534035" cy="2584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6965" y="9173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125095</xdr:rowOff>
    </xdr:from>
    <xdr:to>
      <xdr:col>85</xdr:col>
      <xdr:colOff>126365</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5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56515</xdr:rowOff>
    </xdr:from>
    <xdr:ext cx="249555" cy="2584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06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71755</xdr:rowOff>
    </xdr:from>
    <xdr:ext cx="598805" cy="259080"/>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128,669</a:t>
          </a:r>
          <a:endParaRPr kumimoji="1" lang="ja-JP" altLang="en-US" sz="1000" b="1">
            <a:latin typeface="ＭＳ Ｐゴシック"/>
          </a:endParaRPr>
        </a:p>
      </xdr:txBody>
    </xdr:sp>
    <xdr:clientData/>
  </xdr:oneCellAnchor>
  <xdr:twoCellAnchor>
    <xdr:from>
      <xdr:col>85</xdr:col>
      <xdr:colOff>38100</xdr:colOff>
      <xdr:row>69</xdr:row>
      <xdr:rowOff>125095</xdr:rowOff>
    </xdr:from>
    <xdr:to>
      <xdr:col>86</xdr:col>
      <xdr:colOff>25400</xdr:colOff>
      <xdr:row>69</xdr:row>
      <xdr:rowOff>125095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145415</xdr:rowOff>
    </xdr:from>
    <xdr:to>
      <xdr:col>85</xdr:col>
      <xdr:colOff>127000</xdr:colOff>
      <xdr:row>78</xdr:row>
      <xdr:rowOff>166370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851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100965</xdr:rowOff>
    </xdr:from>
    <xdr:ext cx="469900" cy="2584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740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122555</xdr:rowOff>
    </xdr:from>
    <xdr:to>
      <xdr:col>85</xdr:col>
      <xdr:colOff>177800</xdr:colOff>
      <xdr:row>79</xdr:row>
      <xdr:rowOff>52705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145415</xdr:rowOff>
    </xdr:from>
    <xdr:to>
      <xdr:col>81</xdr:col>
      <xdr:colOff>50800</xdr:colOff>
      <xdr:row>78</xdr:row>
      <xdr:rowOff>147955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185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137160</xdr:rowOff>
    </xdr:from>
    <xdr:to>
      <xdr:col>81</xdr:col>
      <xdr:colOff>101600</xdr:colOff>
      <xdr:row>79</xdr:row>
      <xdr:rowOff>67310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58420</xdr:rowOff>
    </xdr:from>
    <xdr:ext cx="469265" cy="259080"/>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350" y="13602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147955</xdr:rowOff>
    </xdr:from>
    <xdr:to>
      <xdr:col>76</xdr:col>
      <xdr:colOff>114300</xdr:colOff>
      <xdr:row>79</xdr:row>
      <xdr:rowOff>32385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52105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148590</xdr:rowOff>
    </xdr:from>
    <xdr:to>
      <xdr:col>76</xdr:col>
      <xdr:colOff>165100</xdr:colOff>
      <xdr:row>79</xdr:row>
      <xdr:rowOff>78740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69850</xdr:rowOff>
    </xdr:from>
    <xdr:ext cx="469265" cy="25908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350" y="13614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32385</xdr:rowOff>
    </xdr:from>
    <xdr:to>
      <xdr:col>71</xdr:col>
      <xdr:colOff>177800</xdr:colOff>
      <xdr:row>79</xdr:row>
      <xdr:rowOff>34925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769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135890</xdr:rowOff>
    </xdr:from>
    <xdr:to>
      <xdr:col>72</xdr:col>
      <xdr:colOff>38100</xdr:colOff>
      <xdr:row>79</xdr:row>
      <xdr:rowOff>66040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82550</xdr:rowOff>
    </xdr:from>
    <xdr:ext cx="469265"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350" y="13284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146685</xdr:rowOff>
    </xdr:from>
    <xdr:to>
      <xdr:col>67</xdr:col>
      <xdr:colOff>101600</xdr:colOff>
      <xdr:row>79</xdr:row>
      <xdr:rowOff>76835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93345</xdr:rowOff>
    </xdr:from>
    <xdr:ext cx="469265"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350" y="13294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115570</xdr:rowOff>
    </xdr:from>
    <xdr:to>
      <xdr:col>85</xdr:col>
      <xdr:colOff>177800</xdr:colOff>
      <xdr:row>79</xdr:row>
      <xdr:rowOff>45720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74930</xdr:rowOff>
    </xdr:from>
    <xdr:ext cx="469900" cy="2584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76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94615</xdr:rowOff>
    </xdr:from>
    <xdr:to>
      <xdr:col>81</xdr:col>
      <xdr:colOff>101600</xdr:colOff>
      <xdr:row>79</xdr:row>
      <xdr:rowOff>24765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41275</xdr:rowOff>
    </xdr:from>
    <xdr:ext cx="469265" cy="2584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350" y="13242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97790</xdr:rowOff>
    </xdr:from>
    <xdr:to>
      <xdr:col>76</xdr:col>
      <xdr:colOff>165100</xdr:colOff>
      <xdr:row>79</xdr:row>
      <xdr:rowOff>27305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43815</xdr:rowOff>
    </xdr:from>
    <xdr:ext cx="469265" cy="2584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350" y="13245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153035</xdr:rowOff>
    </xdr:from>
    <xdr:to>
      <xdr:col>72</xdr:col>
      <xdr:colOff>38100</xdr:colOff>
      <xdr:row>79</xdr:row>
      <xdr:rowOff>83185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74930</xdr:rowOff>
    </xdr:from>
    <xdr:ext cx="378460" cy="2584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70" y="136194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155575</xdr:rowOff>
    </xdr:from>
    <xdr:to>
      <xdr:col>67</xdr:col>
      <xdr:colOff>101600</xdr:colOff>
      <xdr:row>79</xdr:row>
      <xdr:rowOff>86360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76835</xdr:rowOff>
    </xdr:from>
    <xdr:ext cx="378460" cy="2584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70" y="136213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68580</xdr:rowOff>
    </xdr:from>
    <xdr:to>
      <xdr:col>85</xdr:col>
      <xdr:colOff>126365</xdr:colOff>
      <xdr:row>98</xdr:row>
      <xdr:rowOff>91440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841980"/>
          <a:ext cx="127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95885</xdr:rowOff>
    </xdr:from>
    <xdr:ext cx="469900" cy="259080"/>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97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91440</xdr:rowOff>
    </xdr:from>
    <xdr:to>
      <xdr:col>86</xdr:col>
      <xdr:colOff>25400</xdr:colOff>
      <xdr:row>98</xdr:row>
      <xdr:rowOff>91440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9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15240</xdr:rowOff>
    </xdr:from>
    <xdr:ext cx="534670" cy="259080"/>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617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92,614</a:t>
          </a:r>
          <a:endParaRPr kumimoji="1" lang="ja-JP" altLang="en-US" sz="1000" b="1">
            <a:latin typeface="ＭＳ Ｐゴシック"/>
          </a:endParaRPr>
        </a:p>
      </xdr:txBody>
    </xdr:sp>
    <xdr:clientData/>
  </xdr:oneCellAnchor>
  <xdr:twoCellAnchor>
    <xdr:from>
      <xdr:col>85</xdr:col>
      <xdr:colOff>38100</xdr:colOff>
      <xdr:row>92</xdr:row>
      <xdr:rowOff>68580</xdr:rowOff>
    </xdr:from>
    <xdr:to>
      <xdr:col>86</xdr:col>
      <xdr:colOff>25400</xdr:colOff>
      <xdr:row>92</xdr:row>
      <xdr:rowOff>68580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841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134620</xdr:rowOff>
    </xdr:from>
    <xdr:to>
      <xdr:col>85</xdr:col>
      <xdr:colOff>127000</xdr:colOff>
      <xdr:row>92</xdr:row>
      <xdr:rowOff>68580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573657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145415</xdr:rowOff>
    </xdr:from>
    <xdr:ext cx="534670" cy="2584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331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167005</xdr:rowOff>
    </xdr:from>
    <xdr:to>
      <xdr:col>85</xdr:col>
      <xdr:colOff>177800</xdr:colOff>
      <xdr:row>96</xdr:row>
      <xdr:rowOff>97790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116205</xdr:rowOff>
    </xdr:from>
    <xdr:to>
      <xdr:col>81</xdr:col>
      <xdr:colOff>50800</xdr:colOff>
      <xdr:row>91</xdr:row>
      <xdr:rowOff>134620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5546705"/>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159385</xdr:rowOff>
    </xdr:from>
    <xdr:to>
      <xdr:col>81</xdr:col>
      <xdr:colOff>101600</xdr:colOff>
      <xdr:row>96</xdr:row>
      <xdr:rowOff>89535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80645</xdr:rowOff>
    </xdr:from>
    <xdr:ext cx="534035" cy="259080"/>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3965" y="16539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90</xdr:row>
      <xdr:rowOff>116205</xdr:rowOff>
    </xdr:from>
    <xdr:to>
      <xdr:col>76</xdr:col>
      <xdr:colOff>114300</xdr:colOff>
      <xdr:row>91</xdr:row>
      <xdr:rowOff>133350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5546705"/>
          <a:ext cx="8890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161290</xdr:rowOff>
    </xdr:from>
    <xdr:to>
      <xdr:col>76</xdr:col>
      <xdr:colOff>165100</xdr:colOff>
      <xdr:row>96</xdr:row>
      <xdr:rowOff>91440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82550</xdr:rowOff>
    </xdr:from>
    <xdr:ext cx="534035"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4965" y="16541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91</xdr:row>
      <xdr:rowOff>123825</xdr:rowOff>
    </xdr:from>
    <xdr:to>
      <xdr:col>71</xdr:col>
      <xdr:colOff>177800</xdr:colOff>
      <xdr:row>91</xdr:row>
      <xdr:rowOff>133350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57257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161290</xdr:rowOff>
    </xdr:from>
    <xdr:to>
      <xdr:col>72</xdr:col>
      <xdr:colOff>38100</xdr:colOff>
      <xdr:row>96</xdr:row>
      <xdr:rowOff>91440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82550</xdr:rowOff>
    </xdr:from>
    <xdr:ext cx="534035"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5965" y="16541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156845</xdr:rowOff>
    </xdr:from>
    <xdr:to>
      <xdr:col>67</xdr:col>
      <xdr:colOff>101600</xdr:colOff>
      <xdr:row>96</xdr:row>
      <xdr:rowOff>86995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78105</xdr:rowOff>
    </xdr:from>
    <xdr:ext cx="534035" cy="2584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6965" y="16537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92</xdr:row>
      <xdr:rowOff>17780</xdr:rowOff>
    </xdr:from>
    <xdr:to>
      <xdr:col>85</xdr:col>
      <xdr:colOff>177800</xdr:colOff>
      <xdr:row>92</xdr:row>
      <xdr:rowOff>119380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579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142240</xdr:rowOff>
    </xdr:from>
    <xdr:ext cx="534670" cy="259080"/>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5744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92,614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91</xdr:row>
      <xdr:rowOff>83820</xdr:rowOff>
    </xdr:from>
    <xdr:to>
      <xdr:col>81</xdr:col>
      <xdr:colOff>101600</xdr:colOff>
      <xdr:row>92</xdr:row>
      <xdr:rowOff>13970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56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90</xdr:row>
      <xdr:rowOff>30480</xdr:rowOff>
    </xdr:from>
    <xdr:ext cx="598170" cy="2584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580" y="15460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90</xdr:row>
      <xdr:rowOff>65405</xdr:rowOff>
    </xdr:from>
    <xdr:to>
      <xdr:col>76</xdr:col>
      <xdr:colOff>165100</xdr:colOff>
      <xdr:row>90</xdr:row>
      <xdr:rowOff>167005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549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89</xdr:row>
      <xdr:rowOff>12065</xdr:rowOff>
    </xdr:from>
    <xdr:ext cx="59817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580" y="152711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115,875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91</xdr:row>
      <xdr:rowOff>82550</xdr:rowOff>
    </xdr:from>
    <xdr:to>
      <xdr:col>72</xdr:col>
      <xdr:colOff>38100</xdr:colOff>
      <xdr:row>92</xdr:row>
      <xdr:rowOff>12700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56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90</xdr:row>
      <xdr:rowOff>29210</xdr:rowOff>
    </xdr:from>
    <xdr:ext cx="598170" cy="2584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580" y="15459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101,005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91</xdr:row>
      <xdr:rowOff>73025</xdr:rowOff>
    </xdr:from>
    <xdr:to>
      <xdr:col>67</xdr:col>
      <xdr:colOff>101600</xdr:colOff>
      <xdr:row>92</xdr:row>
      <xdr:rowOff>3175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567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90</xdr:row>
      <xdr:rowOff>19685</xdr:rowOff>
    </xdr:from>
    <xdr:ext cx="598170" cy="2584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580" y="15450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101,748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6725" cy="2584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6725" cy="2584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6725" cy="2584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725" cy="2584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12700</xdr:rowOff>
    </xdr:from>
    <xdr:to>
      <xdr:col>116</xdr:col>
      <xdr:colOff>62865</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56200"/>
          <a:ext cx="127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2540</xdr:rowOff>
    </xdr:from>
    <xdr:ext cx="249555" cy="259080"/>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130810</xdr:rowOff>
    </xdr:from>
    <xdr:ext cx="469900" cy="259080"/>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3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115</xdr:col>
      <xdr:colOff>165100</xdr:colOff>
      <xdr:row>30</xdr:row>
      <xdr:rowOff>12700</xdr:rowOff>
    </xdr:from>
    <xdr:to>
      <xdr:col>116</xdr:col>
      <xdr:colOff>152400</xdr:colOff>
      <xdr:row>30</xdr:row>
      <xdr:rowOff>12700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5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91440</xdr:rowOff>
    </xdr:from>
    <xdr:ext cx="313690" cy="259080"/>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09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68580</xdr:rowOff>
    </xdr:from>
    <xdr:to>
      <xdr:col>116</xdr:col>
      <xdr:colOff>114300</xdr:colOff>
      <xdr:row>38</xdr:row>
      <xdr:rowOff>170180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68580</xdr:rowOff>
    </xdr:from>
    <xdr:to>
      <xdr:col>112</xdr:col>
      <xdr:colOff>38100</xdr:colOff>
      <xdr:row>38</xdr:row>
      <xdr:rowOff>170180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15240</xdr:rowOff>
    </xdr:from>
    <xdr:ext cx="313690" cy="259080"/>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66455" y="63588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37465</xdr:rowOff>
    </xdr:from>
    <xdr:to>
      <xdr:col>107</xdr:col>
      <xdr:colOff>101600</xdr:colOff>
      <xdr:row>38</xdr:row>
      <xdr:rowOff>139065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155575</xdr:rowOff>
    </xdr:from>
    <xdr:ext cx="378460" cy="2584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70" y="63277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27305</xdr:rowOff>
    </xdr:from>
    <xdr:to>
      <xdr:col>102</xdr:col>
      <xdr:colOff>165100</xdr:colOff>
      <xdr:row>38</xdr:row>
      <xdr:rowOff>128905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145415</xdr:rowOff>
    </xdr:from>
    <xdr:ext cx="378460" cy="2584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70" y="6317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36830</xdr:rowOff>
    </xdr:from>
    <xdr:to>
      <xdr:col>98</xdr:col>
      <xdr:colOff>38100</xdr:colOff>
      <xdr:row>38</xdr:row>
      <xdr:rowOff>138430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154940</xdr:rowOff>
    </xdr:from>
    <xdr:ext cx="378460" cy="2584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70" y="63271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46990</xdr:rowOff>
    </xdr:from>
    <xdr:ext cx="249555" cy="259080"/>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92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92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92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92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50" b="0">
              <a:latin typeface="ＭＳ Ｐゴシック"/>
              <a:ea typeface="ＭＳ Ｐゴシック"/>
            </a:rPr>
            <a:t>総務費　　　　１１０，５２０円（前年比＋３１，９７１円）・・・令和元年度は、統合庁舎整備事業（４９８百万円）、地方創生推進基金の積立て（新総合計画重点事業の財源とするため：７９９百万円）、小規模多機能自治の開始に合わせた住民自治推進交付金の創設（２４６百万円）により前年度から大きく総務費が増加したことが影響を与えている。</a:t>
          </a:r>
          <a:endParaRPr kumimoji="1" lang="en-US" altLang="ja-JP" sz="950" b="0">
            <a:latin typeface="ＭＳ Ｐゴシック"/>
            <a:ea typeface="ＭＳ Ｐゴシック"/>
          </a:endParaRPr>
        </a:p>
        <a:p>
          <a:r>
            <a:rPr kumimoji="1" lang="ja-JP" altLang="en-US" sz="950" b="0">
              <a:latin typeface="ＭＳ Ｐゴシック"/>
              <a:ea typeface="ＭＳ Ｐゴシック"/>
            </a:rPr>
            <a:t>民生費　　　　１５６，５７１円（前年比＋　６，２０８円）・・・自立支援給付事業費、介護保険組合への負担金が近年増加傾向にある中、令和元年度はすこやか子育て基金への積立（１９８百万円）、高齢者福祉施設における設備更新等事業（７３百万円）により一人当たり民生費が増加した。</a:t>
          </a:r>
          <a:endParaRPr kumimoji="1" lang="en-US" altLang="ja-JP" sz="950" b="0">
            <a:latin typeface="ＭＳ Ｐゴシック"/>
            <a:ea typeface="ＭＳ Ｐゴシック"/>
          </a:endParaRPr>
        </a:p>
        <a:p>
          <a:r>
            <a:rPr kumimoji="1" lang="ja-JP" altLang="en-US" sz="950" b="0">
              <a:latin typeface="ＭＳ Ｐゴシック"/>
              <a:ea typeface="ＭＳ Ｐゴシック"/>
            </a:rPr>
            <a:t>衛生費　　　　　６５，２４３円（前年比＋　９，５７６円）・・・衛生費の４割弱が病院事業会計への繰出金となっている。令和元年度は福光保健センターの移転事業（２９１千円）、訪問看護事業特別会計への臨時的繰出（今後１０年間分の支援として１５０百万円）により、前年度に比して大きく増加した。</a:t>
          </a:r>
        </a:p>
        <a:p>
          <a:r>
            <a:rPr kumimoji="1" lang="ja-JP" altLang="en-US" sz="950" b="0">
              <a:latin typeface="ＭＳ Ｐゴシック"/>
              <a:ea typeface="ＭＳ Ｐゴシック"/>
            </a:rPr>
            <a:t>農林水産業費　３４，１５５円（前年比＋　１，５２８円）・・・住民一人当たり農林水産業費については、ほぼ横ばいとなっている。本市では市域に占める農耕面積、森林面積が広域であることから、農業支援、林道整備、森林育成等に係る経費が類似団体に比して嵩増しているものと考えられる。</a:t>
          </a:r>
          <a:endParaRPr kumimoji="1" lang="en-US" altLang="ja-JP" sz="950" b="0">
            <a:latin typeface="ＭＳ Ｐゴシック"/>
            <a:ea typeface="ＭＳ Ｐゴシック"/>
          </a:endParaRPr>
        </a:p>
        <a:p>
          <a:r>
            <a:rPr kumimoji="1" lang="ja-JP" altLang="en-US" sz="950" b="0">
              <a:latin typeface="ＭＳ Ｐゴシック"/>
              <a:ea typeface="ＭＳ Ｐゴシック"/>
            </a:rPr>
            <a:t>商工費　　　　　２８，９３９円（前年比▲　２，９４４円）・・・中小企業金融対策や、企業立地推進補助事業を実施しており、申請のあった年度によって住民一人当たり商工費は大きく増減する傾向にある。令和元年度は、企業立地助成金の皆増（１２０百万円）があった一方、平成３０年度に実施した商工観光振興基金積立が皆減（▲３９９百万円）した結果、住民一人当たり商工費は減となった。</a:t>
          </a:r>
          <a:endParaRPr kumimoji="1" lang="en-US" altLang="ja-JP" sz="950" b="0">
            <a:latin typeface="ＭＳ Ｐゴシック"/>
            <a:ea typeface="ＭＳ Ｐゴシック"/>
          </a:endParaRPr>
        </a:p>
        <a:p>
          <a:r>
            <a:rPr kumimoji="1" lang="ja-JP" altLang="en-US" sz="950" b="0">
              <a:latin typeface="ＭＳ Ｐゴシック"/>
              <a:ea typeface="ＭＳ Ｐゴシック"/>
            </a:rPr>
            <a:t>土木費　　　　　９１，８２６円（前年比▲　３，６６４円）・・・市域が広域であり、市道延長が類似団体に比して長い本市においては、除雪経費及び維持管理費が増嵩する傾向にある。令和元年度は、前年度に引き続き、降雪が極めて少ない年度であったことから住民一人当たり土木費が減少した。</a:t>
          </a:r>
          <a:endParaRPr kumimoji="1" lang="en-US" altLang="ja-JP" sz="950" b="0">
            <a:latin typeface="ＭＳ Ｐゴシック"/>
            <a:ea typeface="ＭＳ Ｐゴシック"/>
          </a:endParaRPr>
        </a:p>
        <a:p>
          <a:r>
            <a:rPr kumimoji="1" lang="ja-JP" altLang="en-US" sz="950" b="0">
              <a:latin typeface="ＭＳ Ｐゴシック"/>
              <a:ea typeface="ＭＳ Ｐゴシック"/>
            </a:rPr>
            <a:t>消防費　　　　　２１，５３４円（前年比▲　　　８５０円）・・・補助費等のうち、一部事務組合への負担金が消防費の約８割を占め、類似団体平均を大きくい上回る要因となっている。圏域が広域にわたることから支部を複数設けており経費が嵩増する要因となっているものと考えられる。</a:t>
          </a:r>
          <a:endParaRPr kumimoji="1" lang="en-US" altLang="ja-JP" sz="950" b="0">
            <a:latin typeface="ＭＳ Ｐゴシック"/>
            <a:ea typeface="ＭＳ Ｐゴシック"/>
          </a:endParaRPr>
        </a:p>
        <a:p>
          <a:r>
            <a:rPr kumimoji="1" lang="ja-JP" altLang="en-US" sz="950" b="0">
              <a:latin typeface="ＭＳ Ｐゴシック"/>
              <a:ea typeface="ＭＳ Ｐゴシック"/>
            </a:rPr>
            <a:t>教育費　　　　１０９，８９９円（前年比＋３２，５８１円）・・・前年度からの繰越事業も含めた小中学校に係る長寿命化改修事業（２，０９６百万円）等により、住民一人当たり教育費は前年度から</a:t>
          </a:r>
          <a:r>
            <a:rPr kumimoji="1" lang="ja-JP" altLang="en-US" sz="950">
              <a:latin typeface="ＭＳ Ｐゴシック"/>
              <a:ea typeface="ＭＳ Ｐゴシック"/>
            </a:rPr>
            <a:t>大きく増加した。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富山県南砺市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Ｐゴシック"/>
              <a:ea typeface="ＭＳ Ｐゴシック"/>
            </a:rPr>
            <a:t>　実質単年度収支は、単年度収支から実質的な黒字要素（財政調整基金積立金、地方債繰上償還額）や赤字要素（財政調整基金取崩し額）を加減したものとなるが、本市では、継続的に実施してきた繰上げ償還を令和元年度より一旦中止し、特定目的基金への積立てを強化することとしたため、黒字要素が大きく減額した結果、同収支は赤字となった。</a:t>
          </a:r>
        </a:p>
        <a:p>
          <a:r>
            <a:rPr kumimoji="1" lang="ja-JP" altLang="en-US" sz="1200">
              <a:latin typeface="ＭＳ Ｐゴシック"/>
              <a:ea typeface="ＭＳ Ｐゴシック"/>
            </a:rPr>
            <a:t>　今後は引き続き行政サービスの質の向上に努め、事務事業の効率化を図りながら歳出の抑制を図り、健全な財政運営に努めていく。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富山県南砺市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200">
              <a:solidFill>
                <a:srgbClr val="FF0000"/>
              </a:solidFill>
              <a:latin typeface="ＭＳ Ｐゴシック"/>
              <a:ea typeface="ＭＳ Ｐゴシック"/>
            </a:rPr>
            <a:t>【</a:t>
          </a:r>
          <a:r>
            <a:rPr kumimoji="1" lang="ja-JP" altLang="en-US" sz="1200">
              <a:solidFill>
                <a:srgbClr val="FF0000"/>
              </a:solidFill>
              <a:latin typeface="ＭＳ Ｐゴシック"/>
              <a:ea typeface="ＭＳ Ｐゴシック"/>
            </a:rPr>
            <a:t>数値の訂正</a:t>
          </a:r>
          <a:r>
            <a:rPr kumimoji="1" lang="en-US" altLang="ja-JP" sz="1200">
              <a:solidFill>
                <a:srgbClr val="FF0000"/>
              </a:solidFill>
              <a:latin typeface="ＭＳ Ｐゴシック"/>
              <a:ea typeface="ＭＳ Ｐゴシック"/>
            </a:rPr>
            <a:t>】</a:t>
          </a:r>
        </a:p>
        <a:p>
          <a:r>
            <a:rPr kumimoji="1" lang="ja-JP" altLang="en-US" sz="1200">
              <a:latin typeface="ＭＳ Ｐゴシック"/>
              <a:ea typeface="ＭＳ Ｐゴシック"/>
            </a:rPr>
            <a:t>　左表中、工業用地造成事業特別会計に係る</a:t>
          </a:r>
          <a:r>
            <a:rPr kumimoji="1" lang="en-US" altLang="ja-JP" sz="1200">
              <a:latin typeface="ＭＳ Ｐゴシック"/>
              <a:ea typeface="ＭＳ Ｐゴシック"/>
            </a:rPr>
            <a:t>R01</a:t>
          </a:r>
          <a:r>
            <a:rPr kumimoji="1" lang="ja-JP" altLang="en-US" sz="1200">
              <a:latin typeface="ＭＳ Ｐゴシック"/>
              <a:ea typeface="ＭＳ Ｐゴシック"/>
            </a:rPr>
            <a:t>割合</a:t>
          </a:r>
          <a:r>
            <a:rPr kumimoji="1" lang="en-US" altLang="ja-JP" sz="1200">
              <a:latin typeface="ＭＳ Ｐゴシック"/>
              <a:ea typeface="ＭＳ Ｐゴシック"/>
            </a:rPr>
            <a:t>0.55</a:t>
          </a:r>
          <a:r>
            <a:rPr kumimoji="1" lang="ja-JP" altLang="en-US" sz="1200">
              <a:latin typeface="ＭＳ Ｐゴシック"/>
              <a:ea typeface="ＭＳ Ｐゴシック"/>
            </a:rPr>
            <a:t>は、正しくは</a:t>
          </a:r>
          <a:r>
            <a:rPr kumimoji="1" lang="en-US" altLang="ja-JP" sz="1200">
              <a:latin typeface="ＭＳ Ｐゴシック"/>
              <a:ea typeface="ＭＳ Ｐゴシック"/>
            </a:rPr>
            <a:t>0.00</a:t>
          </a:r>
          <a:r>
            <a:rPr kumimoji="1" lang="ja-JP" altLang="en-US" sz="1200">
              <a:latin typeface="ＭＳ Ｐゴシック"/>
              <a:ea typeface="ＭＳ Ｐゴシック"/>
            </a:rPr>
            <a:t>であるため訂正します。</a:t>
          </a:r>
        </a:p>
        <a:p>
          <a:r>
            <a:rPr kumimoji="1" lang="en-US" altLang="ja-JP" sz="1200">
              <a:latin typeface="ＭＳ Ｐゴシック"/>
              <a:ea typeface="ＭＳ Ｐゴシック"/>
            </a:rPr>
            <a:t>【</a:t>
          </a:r>
          <a:r>
            <a:rPr kumimoji="1" lang="ja-JP" altLang="en-US" sz="1200">
              <a:latin typeface="ＭＳ Ｐゴシック"/>
              <a:ea typeface="ＭＳ Ｐゴシック"/>
            </a:rPr>
            <a:t>分析</a:t>
          </a:r>
          <a:r>
            <a:rPr kumimoji="1" lang="en-US" altLang="ja-JP" sz="1200">
              <a:latin typeface="ＭＳ Ｐゴシック"/>
              <a:ea typeface="ＭＳ Ｐゴシック"/>
            </a:rPr>
            <a:t>】</a:t>
          </a:r>
        </a:p>
        <a:p>
          <a:r>
            <a:rPr kumimoji="1" lang="ja-JP" altLang="en-US" sz="1200">
              <a:latin typeface="ＭＳ Ｐゴシック"/>
              <a:ea typeface="ＭＳ Ｐゴシック"/>
            </a:rPr>
            <a:t>　一般会計においては、前年に引き続き降雪量が極めて少ない年度であったことから、除雪対策費が抑えられた一方で、統合庁舎化改修事業やこれに附帯した福光保健センター移転改修事業、小中学校の長寿命化改修事業などハード事業が多い年度であった。また、ソフト面においては、冬季国体やシアターオリンピックス、国際木彫刻キャンプの開催など大型イベントが集中した年度であったことや、小規模多機能自治の開始に伴う住民自治推進交付金の創設などが影響し、実質黒字額は減少した。</a:t>
          </a:r>
        </a:p>
        <a:p>
          <a:r>
            <a:rPr kumimoji="1" lang="ja-JP" altLang="en-US" sz="1200">
              <a:latin typeface="ＭＳ Ｐゴシック"/>
              <a:ea typeface="ＭＳ Ｐゴシック"/>
            </a:rPr>
            <a:t>　病院事業会計においては、平成２８年度からスタートした新南砺市立病院改革プラン（令和</a:t>
          </a:r>
          <a:endParaRPr kumimoji="1" lang="en-US" altLang="ja-JP" sz="1200">
            <a:latin typeface="ＭＳ Ｐゴシック"/>
            <a:ea typeface="ＭＳ Ｐゴシック"/>
          </a:endParaRPr>
        </a:p>
        <a:p>
          <a:r>
            <a:rPr kumimoji="1" lang="ja-JP" altLang="en-US" sz="1200">
              <a:latin typeface="ＭＳ Ｐゴシック"/>
              <a:ea typeface="ＭＳ Ｐゴシック"/>
            </a:rPr>
            <a:t>２年度まで）に基づく取り組みおよび一般会計からの支援の継続等により経常収支の黒字を維持できた。将来的な医療需要に応じた病院機能の集約・分担化を進め、経営の健全化を図ることに努める。</a:t>
          </a:r>
        </a:p>
        <a:p>
          <a:r>
            <a:rPr kumimoji="1" lang="ja-JP" altLang="en-US" sz="1200">
              <a:latin typeface="ＭＳ Ｐゴシック"/>
              <a:ea typeface="ＭＳ Ｐゴシック"/>
            </a:rPr>
            <a:t>　下水道事業会計においては、使用料収入の減少や基準内繰入金の減少により、余剰資金が減少傾向にある。水道事業、下水道事業ともに平成２９年３月に経営戦略を策定したが、水道事業では令和元年度にアセットマネジメント調査などの結果を反映した改定版を策定した（下水道は令和２年度策定予定）。将来の人口減少による使用料収入の減や老朽施設の更新を視野に入れ、漏水や不明水対策等により有収率を高めるとともに、料金改定・その他財源の確保を検討しながら、経営の健全化に取り組む。</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05&#36001;&#25919;&#35506;/R03/02_&#36001;&#25919;&#20418;/08_&#27770;&#31639;/01_&#36001;&#25919;&#29366;&#27841;&#36039;&#26009;&#38598;/20210915_&#20196;&#21644;&#20803;&#24180;&#24230;&#36001;&#25919;&#29366;&#27841;&#36039;&#26009;&#38598;&#65288;&#20844;&#20250;&#35336;&#21450;&#12403;&#26045;&#35373;&#39006;&#22411;&#21029;&#12473;&#12488;&#12483;&#12463;&#24773;&#22577;&#20998;&#65289;&#12398;&#20316;&#25104;&#21450;&#12403;&#25552;&#20986;&#12395;&#12388;&#12356;&#12390;/02_&#36001;&#25919;&#20316;&#26989;/02_&#20316;&#26989;&#12501;&#12457;&#12523;&#12480;/&#12304;&#36001;&#25919;&#29366;&#27841;&#36039;&#26009;&#38598;&#12305;_162108_&#21335;&#30778;&#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59.4</v>
          </cell>
          <cell r="BX53">
            <v>59.3</v>
          </cell>
          <cell r="CF53">
            <v>65</v>
          </cell>
          <cell r="CN53">
            <v>67.900000000000006</v>
          </cell>
          <cell r="CV53">
            <v>69.900000000000006</v>
          </cell>
        </row>
        <row r="55">
          <cell r="AN55" t="str">
            <v>類似団体内平均値</v>
          </cell>
          <cell r="BP55">
            <v>37.299999999999997</v>
          </cell>
          <cell r="BX55">
            <v>33.1</v>
          </cell>
          <cell r="CF55">
            <v>31.3</v>
          </cell>
          <cell r="CN55">
            <v>25.3</v>
          </cell>
          <cell r="CV55">
            <v>25.5</v>
          </cell>
        </row>
        <row r="57">
          <cell r="BP57">
            <v>55.2</v>
          </cell>
          <cell r="BX57">
            <v>57.2</v>
          </cell>
          <cell r="CF57">
            <v>58.5</v>
          </cell>
          <cell r="CN57">
            <v>59.8</v>
          </cell>
          <cell r="CV57">
            <v>60.6</v>
          </cell>
        </row>
        <row r="72">
          <cell r="BP72" t="str">
            <v>H27</v>
          </cell>
          <cell r="BX72" t="str">
            <v>H28</v>
          </cell>
          <cell r="CF72" t="str">
            <v>H29</v>
          </cell>
          <cell r="CN72" t="str">
            <v>H30</v>
          </cell>
          <cell r="CV72" t="str">
            <v>R01</v>
          </cell>
        </row>
        <row r="73">
          <cell r="AN73" t="str">
            <v>当該団体値</v>
          </cell>
        </row>
        <row r="75">
          <cell r="BP75">
            <v>6.1</v>
          </cell>
          <cell r="BX75">
            <v>4.7</v>
          </cell>
          <cell r="CF75">
            <v>3.9</v>
          </cell>
          <cell r="CN75">
            <v>3.7</v>
          </cell>
          <cell r="CV75">
            <v>4.3</v>
          </cell>
        </row>
        <row r="77">
          <cell r="AN77" t="str">
            <v>類似団体内平均値</v>
          </cell>
          <cell r="BP77">
            <v>37.299999999999997</v>
          </cell>
          <cell r="BX77">
            <v>33.1</v>
          </cell>
          <cell r="CF77">
            <v>31.3</v>
          </cell>
          <cell r="CN77">
            <v>25.3</v>
          </cell>
          <cell r="CV77">
            <v>25.5</v>
          </cell>
        </row>
        <row r="79">
          <cell r="BP79">
            <v>7.8</v>
          </cell>
          <cell r="BX79">
            <v>7.5</v>
          </cell>
          <cell r="CF79">
            <v>7.2</v>
          </cell>
          <cell r="CN79">
            <v>6.9</v>
          </cell>
          <cell r="CV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21" t="s">
        <v>129</v>
      </c>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1"/>
      <c r="CP1" s="321"/>
      <c r="CQ1" s="321"/>
      <c r="CR1" s="321"/>
      <c r="CS1" s="321"/>
      <c r="CT1" s="321"/>
      <c r="CU1" s="321"/>
      <c r="CV1" s="321"/>
      <c r="CW1" s="321"/>
      <c r="CX1" s="321"/>
      <c r="CY1" s="321"/>
      <c r="CZ1" s="321"/>
      <c r="DA1" s="321"/>
      <c r="DB1" s="321"/>
      <c r="DC1" s="321"/>
      <c r="DD1" s="321"/>
      <c r="DE1" s="321"/>
      <c r="DF1" s="321"/>
      <c r="DG1" s="321"/>
      <c r="DH1" s="321"/>
      <c r="DI1" s="321"/>
      <c r="DJ1" s="2"/>
      <c r="DK1" s="2"/>
      <c r="DL1" s="2"/>
      <c r="DM1" s="2"/>
      <c r="DN1" s="2"/>
      <c r="DO1" s="2"/>
    </row>
    <row r="2" spans="1:119" ht="24" x14ac:dyDescent="0.15">
      <c r="B2" s="3" t="s">
        <v>131</v>
      </c>
      <c r="C2" s="3"/>
      <c r="D2" s="12"/>
    </row>
    <row r="3" spans="1:119" ht="18.75" customHeight="1" x14ac:dyDescent="0.15">
      <c r="A3" s="2"/>
      <c r="B3" s="463" t="s">
        <v>133</v>
      </c>
      <c r="C3" s="464"/>
      <c r="D3" s="464"/>
      <c r="E3" s="465"/>
      <c r="F3" s="465"/>
      <c r="G3" s="465"/>
      <c r="H3" s="465"/>
      <c r="I3" s="465"/>
      <c r="J3" s="465"/>
      <c r="K3" s="465"/>
      <c r="L3" s="465" t="s">
        <v>134</v>
      </c>
      <c r="M3" s="465"/>
      <c r="N3" s="465"/>
      <c r="O3" s="465"/>
      <c r="P3" s="465"/>
      <c r="Q3" s="465"/>
      <c r="R3" s="472"/>
      <c r="S3" s="472"/>
      <c r="T3" s="472"/>
      <c r="U3" s="472"/>
      <c r="V3" s="473"/>
      <c r="W3" s="325" t="s">
        <v>135</v>
      </c>
      <c r="X3" s="326"/>
      <c r="Y3" s="326"/>
      <c r="Z3" s="326"/>
      <c r="AA3" s="326"/>
      <c r="AB3" s="464"/>
      <c r="AC3" s="472" t="s">
        <v>137</v>
      </c>
      <c r="AD3" s="326"/>
      <c r="AE3" s="326"/>
      <c r="AF3" s="326"/>
      <c r="AG3" s="326"/>
      <c r="AH3" s="326"/>
      <c r="AI3" s="326"/>
      <c r="AJ3" s="326"/>
      <c r="AK3" s="326"/>
      <c r="AL3" s="327"/>
      <c r="AM3" s="325" t="s">
        <v>138</v>
      </c>
      <c r="AN3" s="326"/>
      <c r="AO3" s="326"/>
      <c r="AP3" s="326"/>
      <c r="AQ3" s="326"/>
      <c r="AR3" s="326"/>
      <c r="AS3" s="326"/>
      <c r="AT3" s="326"/>
      <c r="AU3" s="326"/>
      <c r="AV3" s="326"/>
      <c r="AW3" s="326"/>
      <c r="AX3" s="327"/>
      <c r="AY3" s="322" t="s">
        <v>3</v>
      </c>
      <c r="AZ3" s="323"/>
      <c r="BA3" s="323"/>
      <c r="BB3" s="323"/>
      <c r="BC3" s="323"/>
      <c r="BD3" s="323"/>
      <c r="BE3" s="323"/>
      <c r="BF3" s="323"/>
      <c r="BG3" s="323"/>
      <c r="BH3" s="323"/>
      <c r="BI3" s="323"/>
      <c r="BJ3" s="323"/>
      <c r="BK3" s="323"/>
      <c r="BL3" s="323"/>
      <c r="BM3" s="324"/>
      <c r="BN3" s="325" t="s">
        <v>139</v>
      </c>
      <c r="BO3" s="326"/>
      <c r="BP3" s="326"/>
      <c r="BQ3" s="326"/>
      <c r="BR3" s="326"/>
      <c r="BS3" s="326"/>
      <c r="BT3" s="326"/>
      <c r="BU3" s="327"/>
      <c r="BV3" s="325" t="s">
        <v>140</v>
      </c>
      <c r="BW3" s="326"/>
      <c r="BX3" s="326"/>
      <c r="BY3" s="326"/>
      <c r="BZ3" s="326"/>
      <c r="CA3" s="326"/>
      <c r="CB3" s="326"/>
      <c r="CC3" s="327"/>
      <c r="CD3" s="322" t="s">
        <v>3</v>
      </c>
      <c r="CE3" s="323"/>
      <c r="CF3" s="323"/>
      <c r="CG3" s="323"/>
      <c r="CH3" s="323"/>
      <c r="CI3" s="323"/>
      <c r="CJ3" s="323"/>
      <c r="CK3" s="323"/>
      <c r="CL3" s="323"/>
      <c r="CM3" s="323"/>
      <c r="CN3" s="323"/>
      <c r="CO3" s="323"/>
      <c r="CP3" s="323"/>
      <c r="CQ3" s="323"/>
      <c r="CR3" s="323"/>
      <c r="CS3" s="324"/>
      <c r="CT3" s="325" t="s">
        <v>141</v>
      </c>
      <c r="CU3" s="326"/>
      <c r="CV3" s="326"/>
      <c r="CW3" s="326"/>
      <c r="CX3" s="326"/>
      <c r="CY3" s="326"/>
      <c r="CZ3" s="326"/>
      <c r="DA3" s="327"/>
      <c r="DB3" s="325" t="s">
        <v>143</v>
      </c>
      <c r="DC3" s="326"/>
      <c r="DD3" s="326"/>
      <c r="DE3" s="326"/>
      <c r="DF3" s="326"/>
      <c r="DG3" s="326"/>
      <c r="DH3" s="326"/>
      <c r="DI3" s="327"/>
    </row>
    <row r="4" spans="1:119" ht="18.75" customHeight="1" x14ac:dyDescent="0.15">
      <c r="A4" s="2"/>
      <c r="B4" s="466"/>
      <c r="C4" s="467"/>
      <c r="D4" s="467"/>
      <c r="E4" s="468"/>
      <c r="F4" s="468"/>
      <c r="G4" s="468"/>
      <c r="H4" s="468"/>
      <c r="I4" s="468"/>
      <c r="J4" s="468"/>
      <c r="K4" s="468"/>
      <c r="L4" s="468"/>
      <c r="M4" s="468"/>
      <c r="N4" s="468"/>
      <c r="O4" s="468"/>
      <c r="P4" s="468"/>
      <c r="Q4" s="468"/>
      <c r="R4" s="474"/>
      <c r="S4" s="474"/>
      <c r="T4" s="474"/>
      <c r="U4" s="474"/>
      <c r="V4" s="475"/>
      <c r="W4" s="478"/>
      <c r="X4" s="458"/>
      <c r="Y4" s="458"/>
      <c r="Z4" s="458"/>
      <c r="AA4" s="458"/>
      <c r="AB4" s="467"/>
      <c r="AC4" s="474"/>
      <c r="AD4" s="458"/>
      <c r="AE4" s="458"/>
      <c r="AF4" s="458"/>
      <c r="AG4" s="458"/>
      <c r="AH4" s="458"/>
      <c r="AI4" s="458"/>
      <c r="AJ4" s="458"/>
      <c r="AK4" s="458"/>
      <c r="AL4" s="481"/>
      <c r="AM4" s="479"/>
      <c r="AN4" s="480"/>
      <c r="AO4" s="480"/>
      <c r="AP4" s="480"/>
      <c r="AQ4" s="480"/>
      <c r="AR4" s="480"/>
      <c r="AS4" s="480"/>
      <c r="AT4" s="480"/>
      <c r="AU4" s="480"/>
      <c r="AV4" s="480"/>
      <c r="AW4" s="480"/>
      <c r="AX4" s="482"/>
      <c r="AY4" s="328" t="s">
        <v>144</v>
      </c>
      <c r="AZ4" s="329"/>
      <c r="BA4" s="329"/>
      <c r="BB4" s="329"/>
      <c r="BC4" s="329"/>
      <c r="BD4" s="329"/>
      <c r="BE4" s="329"/>
      <c r="BF4" s="329"/>
      <c r="BG4" s="329"/>
      <c r="BH4" s="329"/>
      <c r="BI4" s="329"/>
      <c r="BJ4" s="329"/>
      <c r="BK4" s="329"/>
      <c r="BL4" s="329"/>
      <c r="BM4" s="330"/>
      <c r="BN4" s="331">
        <v>37983461</v>
      </c>
      <c r="BO4" s="332"/>
      <c r="BP4" s="332"/>
      <c r="BQ4" s="332"/>
      <c r="BR4" s="332"/>
      <c r="BS4" s="332"/>
      <c r="BT4" s="332"/>
      <c r="BU4" s="333"/>
      <c r="BV4" s="331">
        <v>35826502</v>
      </c>
      <c r="BW4" s="332"/>
      <c r="BX4" s="332"/>
      <c r="BY4" s="332"/>
      <c r="BZ4" s="332"/>
      <c r="CA4" s="332"/>
      <c r="CB4" s="332"/>
      <c r="CC4" s="333"/>
      <c r="CD4" s="334" t="s">
        <v>148</v>
      </c>
      <c r="CE4" s="335"/>
      <c r="CF4" s="335"/>
      <c r="CG4" s="335"/>
      <c r="CH4" s="335"/>
      <c r="CI4" s="335"/>
      <c r="CJ4" s="335"/>
      <c r="CK4" s="335"/>
      <c r="CL4" s="335"/>
      <c r="CM4" s="335"/>
      <c r="CN4" s="335"/>
      <c r="CO4" s="335"/>
      <c r="CP4" s="335"/>
      <c r="CQ4" s="335"/>
      <c r="CR4" s="335"/>
      <c r="CS4" s="336"/>
      <c r="CT4" s="337">
        <v>6.9</v>
      </c>
      <c r="CU4" s="338"/>
      <c r="CV4" s="338"/>
      <c r="CW4" s="338"/>
      <c r="CX4" s="338"/>
      <c r="CY4" s="338"/>
      <c r="CZ4" s="338"/>
      <c r="DA4" s="339"/>
      <c r="DB4" s="337">
        <v>8.6</v>
      </c>
      <c r="DC4" s="338"/>
      <c r="DD4" s="338"/>
      <c r="DE4" s="338"/>
      <c r="DF4" s="338"/>
      <c r="DG4" s="338"/>
      <c r="DH4" s="338"/>
      <c r="DI4" s="339"/>
    </row>
    <row r="5" spans="1:119" ht="18.75" customHeight="1" x14ac:dyDescent="0.15">
      <c r="A5" s="2"/>
      <c r="B5" s="469"/>
      <c r="C5" s="470"/>
      <c r="D5" s="470"/>
      <c r="E5" s="471"/>
      <c r="F5" s="471"/>
      <c r="G5" s="471"/>
      <c r="H5" s="471"/>
      <c r="I5" s="471"/>
      <c r="J5" s="471"/>
      <c r="K5" s="471"/>
      <c r="L5" s="471"/>
      <c r="M5" s="471"/>
      <c r="N5" s="471"/>
      <c r="O5" s="471"/>
      <c r="P5" s="471"/>
      <c r="Q5" s="471"/>
      <c r="R5" s="476"/>
      <c r="S5" s="476"/>
      <c r="T5" s="476"/>
      <c r="U5" s="476"/>
      <c r="V5" s="477"/>
      <c r="W5" s="479"/>
      <c r="X5" s="480"/>
      <c r="Y5" s="480"/>
      <c r="Z5" s="480"/>
      <c r="AA5" s="480"/>
      <c r="AB5" s="470"/>
      <c r="AC5" s="476"/>
      <c r="AD5" s="480"/>
      <c r="AE5" s="480"/>
      <c r="AF5" s="480"/>
      <c r="AG5" s="480"/>
      <c r="AH5" s="480"/>
      <c r="AI5" s="480"/>
      <c r="AJ5" s="480"/>
      <c r="AK5" s="480"/>
      <c r="AL5" s="482"/>
      <c r="AM5" s="340" t="s">
        <v>149</v>
      </c>
      <c r="AN5" s="341"/>
      <c r="AO5" s="341"/>
      <c r="AP5" s="341"/>
      <c r="AQ5" s="341"/>
      <c r="AR5" s="341"/>
      <c r="AS5" s="341"/>
      <c r="AT5" s="342"/>
      <c r="AU5" s="343" t="s">
        <v>151</v>
      </c>
      <c r="AV5" s="344"/>
      <c r="AW5" s="344"/>
      <c r="AX5" s="344"/>
      <c r="AY5" s="345" t="s">
        <v>43</v>
      </c>
      <c r="AZ5" s="346"/>
      <c r="BA5" s="346"/>
      <c r="BB5" s="346"/>
      <c r="BC5" s="346"/>
      <c r="BD5" s="346"/>
      <c r="BE5" s="346"/>
      <c r="BF5" s="346"/>
      <c r="BG5" s="346"/>
      <c r="BH5" s="346"/>
      <c r="BI5" s="346"/>
      <c r="BJ5" s="346"/>
      <c r="BK5" s="346"/>
      <c r="BL5" s="346"/>
      <c r="BM5" s="347"/>
      <c r="BN5" s="348">
        <v>36324395</v>
      </c>
      <c r="BO5" s="349"/>
      <c r="BP5" s="349"/>
      <c r="BQ5" s="349"/>
      <c r="BR5" s="349"/>
      <c r="BS5" s="349"/>
      <c r="BT5" s="349"/>
      <c r="BU5" s="350"/>
      <c r="BV5" s="348">
        <v>33505883</v>
      </c>
      <c r="BW5" s="349"/>
      <c r="BX5" s="349"/>
      <c r="BY5" s="349"/>
      <c r="BZ5" s="349"/>
      <c r="CA5" s="349"/>
      <c r="CB5" s="349"/>
      <c r="CC5" s="350"/>
      <c r="CD5" s="351" t="s">
        <v>54</v>
      </c>
      <c r="CE5" s="352"/>
      <c r="CF5" s="352"/>
      <c r="CG5" s="352"/>
      <c r="CH5" s="352"/>
      <c r="CI5" s="352"/>
      <c r="CJ5" s="352"/>
      <c r="CK5" s="352"/>
      <c r="CL5" s="352"/>
      <c r="CM5" s="352"/>
      <c r="CN5" s="352"/>
      <c r="CO5" s="352"/>
      <c r="CP5" s="352"/>
      <c r="CQ5" s="352"/>
      <c r="CR5" s="352"/>
      <c r="CS5" s="353"/>
      <c r="CT5" s="354">
        <v>89.3</v>
      </c>
      <c r="CU5" s="355"/>
      <c r="CV5" s="355"/>
      <c r="CW5" s="355"/>
      <c r="CX5" s="355"/>
      <c r="CY5" s="355"/>
      <c r="CZ5" s="355"/>
      <c r="DA5" s="356"/>
      <c r="DB5" s="354">
        <v>86.7</v>
      </c>
      <c r="DC5" s="355"/>
      <c r="DD5" s="355"/>
      <c r="DE5" s="355"/>
      <c r="DF5" s="355"/>
      <c r="DG5" s="355"/>
      <c r="DH5" s="355"/>
      <c r="DI5" s="356"/>
    </row>
    <row r="6" spans="1:119" ht="18.75" customHeight="1" x14ac:dyDescent="0.15">
      <c r="A6" s="2"/>
      <c r="B6" s="483" t="s">
        <v>152</v>
      </c>
      <c r="C6" s="484"/>
      <c r="D6" s="484"/>
      <c r="E6" s="485"/>
      <c r="F6" s="485"/>
      <c r="G6" s="485"/>
      <c r="H6" s="485"/>
      <c r="I6" s="485"/>
      <c r="J6" s="485"/>
      <c r="K6" s="485"/>
      <c r="L6" s="485" t="s">
        <v>37</v>
      </c>
      <c r="M6" s="485"/>
      <c r="N6" s="485"/>
      <c r="O6" s="485"/>
      <c r="P6" s="485"/>
      <c r="Q6" s="485"/>
      <c r="R6" s="489"/>
      <c r="S6" s="489"/>
      <c r="T6" s="489"/>
      <c r="U6" s="489"/>
      <c r="V6" s="490"/>
      <c r="W6" s="493" t="s">
        <v>153</v>
      </c>
      <c r="X6" s="494"/>
      <c r="Y6" s="494"/>
      <c r="Z6" s="494"/>
      <c r="AA6" s="494"/>
      <c r="AB6" s="484"/>
      <c r="AC6" s="497" t="s">
        <v>155</v>
      </c>
      <c r="AD6" s="498"/>
      <c r="AE6" s="498"/>
      <c r="AF6" s="498"/>
      <c r="AG6" s="498"/>
      <c r="AH6" s="498"/>
      <c r="AI6" s="498"/>
      <c r="AJ6" s="498"/>
      <c r="AK6" s="498"/>
      <c r="AL6" s="499"/>
      <c r="AM6" s="340" t="s">
        <v>156</v>
      </c>
      <c r="AN6" s="341"/>
      <c r="AO6" s="341"/>
      <c r="AP6" s="341"/>
      <c r="AQ6" s="341"/>
      <c r="AR6" s="341"/>
      <c r="AS6" s="341"/>
      <c r="AT6" s="342"/>
      <c r="AU6" s="343" t="s">
        <v>151</v>
      </c>
      <c r="AV6" s="344"/>
      <c r="AW6" s="344"/>
      <c r="AX6" s="344"/>
      <c r="AY6" s="345" t="s">
        <v>157</v>
      </c>
      <c r="AZ6" s="346"/>
      <c r="BA6" s="346"/>
      <c r="BB6" s="346"/>
      <c r="BC6" s="346"/>
      <c r="BD6" s="346"/>
      <c r="BE6" s="346"/>
      <c r="BF6" s="346"/>
      <c r="BG6" s="346"/>
      <c r="BH6" s="346"/>
      <c r="BI6" s="346"/>
      <c r="BJ6" s="346"/>
      <c r="BK6" s="346"/>
      <c r="BL6" s="346"/>
      <c r="BM6" s="347"/>
      <c r="BN6" s="348">
        <v>1659066</v>
      </c>
      <c r="BO6" s="349"/>
      <c r="BP6" s="349"/>
      <c r="BQ6" s="349"/>
      <c r="BR6" s="349"/>
      <c r="BS6" s="349"/>
      <c r="BT6" s="349"/>
      <c r="BU6" s="350"/>
      <c r="BV6" s="348">
        <v>2320619</v>
      </c>
      <c r="BW6" s="349"/>
      <c r="BX6" s="349"/>
      <c r="BY6" s="349"/>
      <c r="BZ6" s="349"/>
      <c r="CA6" s="349"/>
      <c r="CB6" s="349"/>
      <c r="CC6" s="350"/>
      <c r="CD6" s="351" t="s">
        <v>158</v>
      </c>
      <c r="CE6" s="352"/>
      <c r="CF6" s="352"/>
      <c r="CG6" s="352"/>
      <c r="CH6" s="352"/>
      <c r="CI6" s="352"/>
      <c r="CJ6" s="352"/>
      <c r="CK6" s="352"/>
      <c r="CL6" s="352"/>
      <c r="CM6" s="352"/>
      <c r="CN6" s="352"/>
      <c r="CO6" s="352"/>
      <c r="CP6" s="352"/>
      <c r="CQ6" s="352"/>
      <c r="CR6" s="352"/>
      <c r="CS6" s="353"/>
      <c r="CT6" s="357">
        <v>92.5</v>
      </c>
      <c r="CU6" s="358"/>
      <c r="CV6" s="358"/>
      <c r="CW6" s="358"/>
      <c r="CX6" s="358"/>
      <c r="CY6" s="358"/>
      <c r="CZ6" s="358"/>
      <c r="DA6" s="359"/>
      <c r="DB6" s="357">
        <v>90.7</v>
      </c>
      <c r="DC6" s="358"/>
      <c r="DD6" s="358"/>
      <c r="DE6" s="358"/>
      <c r="DF6" s="358"/>
      <c r="DG6" s="358"/>
      <c r="DH6" s="358"/>
      <c r="DI6" s="359"/>
    </row>
    <row r="7" spans="1:119" ht="18.75" customHeight="1" x14ac:dyDescent="0.15">
      <c r="A7" s="2"/>
      <c r="B7" s="466"/>
      <c r="C7" s="467"/>
      <c r="D7" s="467"/>
      <c r="E7" s="468"/>
      <c r="F7" s="468"/>
      <c r="G7" s="468"/>
      <c r="H7" s="468"/>
      <c r="I7" s="468"/>
      <c r="J7" s="468"/>
      <c r="K7" s="468"/>
      <c r="L7" s="468"/>
      <c r="M7" s="468"/>
      <c r="N7" s="468"/>
      <c r="O7" s="468"/>
      <c r="P7" s="468"/>
      <c r="Q7" s="468"/>
      <c r="R7" s="474"/>
      <c r="S7" s="474"/>
      <c r="T7" s="474"/>
      <c r="U7" s="474"/>
      <c r="V7" s="475"/>
      <c r="W7" s="478"/>
      <c r="X7" s="458"/>
      <c r="Y7" s="458"/>
      <c r="Z7" s="458"/>
      <c r="AA7" s="458"/>
      <c r="AB7" s="467"/>
      <c r="AC7" s="500"/>
      <c r="AD7" s="457"/>
      <c r="AE7" s="457"/>
      <c r="AF7" s="457"/>
      <c r="AG7" s="457"/>
      <c r="AH7" s="457"/>
      <c r="AI7" s="457"/>
      <c r="AJ7" s="457"/>
      <c r="AK7" s="457"/>
      <c r="AL7" s="501"/>
      <c r="AM7" s="340" t="s">
        <v>159</v>
      </c>
      <c r="AN7" s="341"/>
      <c r="AO7" s="341"/>
      <c r="AP7" s="341"/>
      <c r="AQ7" s="341"/>
      <c r="AR7" s="341"/>
      <c r="AS7" s="341"/>
      <c r="AT7" s="342"/>
      <c r="AU7" s="343" t="s">
        <v>151</v>
      </c>
      <c r="AV7" s="344"/>
      <c r="AW7" s="344"/>
      <c r="AX7" s="344"/>
      <c r="AY7" s="345" t="s">
        <v>83</v>
      </c>
      <c r="AZ7" s="346"/>
      <c r="BA7" s="346"/>
      <c r="BB7" s="346"/>
      <c r="BC7" s="346"/>
      <c r="BD7" s="346"/>
      <c r="BE7" s="346"/>
      <c r="BF7" s="346"/>
      <c r="BG7" s="346"/>
      <c r="BH7" s="346"/>
      <c r="BI7" s="346"/>
      <c r="BJ7" s="346"/>
      <c r="BK7" s="346"/>
      <c r="BL7" s="346"/>
      <c r="BM7" s="347"/>
      <c r="BN7" s="348">
        <v>206150</v>
      </c>
      <c r="BO7" s="349"/>
      <c r="BP7" s="349"/>
      <c r="BQ7" s="349"/>
      <c r="BR7" s="349"/>
      <c r="BS7" s="349"/>
      <c r="BT7" s="349"/>
      <c r="BU7" s="350"/>
      <c r="BV7" s="348">
        <v>518178</v>
      </c>
      <c r="BW7" s="349"/>
      <c r="BX7" s="349"/>
      <c r="BY7" s="349"/>
      <c r="BZ7" s="349"/>
      <c r="CA7" s="349"/>
      <c r="CB7" s="349"/>
      <c r="CC7" s="350"/>
      <c r="CD7" s="351" t="s">
        <v>162</v>
      </c>
      <c r="CE7" s="352"/>
      <c r="CF7" s="352"/>
      <c r="CG7" s="352"/>
      <c r="CH7" s="352"/>
      <c r="CI7" s="352"/>
      <c r="CJ7" s="352"/>
      <c r="CK7" s="352"/>
      <c r="CL7" s="352"/>
      <c r="CM7" s="352"/>
      <c r="CN7" s="352"/>
      <c r="CO7" s="352"/>
      <c r="CP7" s="352"/>
      <c r="CQ7" s="352"/>
      <c r="CR7" s="352"/>
      <c r="CS7" s="353"/>
      <c r="CT7" s="348">
        <v>21129785</v>
      </c>
      <c r="CU7" s="349"/>
      <c r="CV7" s="349"/>
      <c r="CW7" s="349"/>
      <c r="CX7" s="349"/>
      <c r="CY7" s="349"/>
      <c r="CZ7" s="349"/>
      <c r="DA7" s="350"/>
      <c r="DB7" s="348">
        <v>21050256</v>
      </c>
      <c r="DC7" s="349"/>
      <c r="DD7" s="349"/>
      <c r="DE7" s="349"/>
      <c r="DF7" s="349"/>
      <c r="DG7" s="349"/>
      <c r="DH7" s="349"/>
      <c r="DI7" s="350"/>
    </row>
    <row r="8" spans="1:119" ht="18.75" customHeight="1" x14ac:dyDescent="0.15">
      <c r="A8" s="2"/>
      <c r="B8" s="486"/>
      <c r="C8" s="487"/>
      <c r="D8" s="487"/>
      <c r="E8" s="488"/>
      <c r="F8" s="488"/>
      <c r="G8" s="488"/>
      <c r="H8" s="488"/>
      <c r="I8" s="488"/>
      <c r="J8" s="488"/>
      <c r="K8" s="488"/>
      <c r="L8" s="488"/>
      <c r="M8" s="488"/>
      <c r="N8" s="488"/>
      <c r="O8" s="488"/>
      <c r="P8" s="488"/>
      <c r="Q8" s="488"/>
      <c r="R8" s="491"/>
      <c r="S8" s="491"/>
      <c r="T8" s="491"/>
      <c r="U8" s="491"/>
      <c r="V8" s="492"/>
      <c r="W8" s="495"/>
      <c r="X8" s="496"/>
      <c r="Y8" s="496"/>
      <c r="Z8" s="496"/>
      <c r="AA8" s="496"/>
      <c r="AB8" s="487"/>
      <c r="AC8" s="502"/>
      <c r="AD8" s="503"/>
      <c r="AE8" s="503"/>
      <c r="AF8" s="503"/>
      <c r="AG8" s="503"/>
      <c r="AH8" s="503"/>
      <c r="AI8" s="503"/>
      <c r="AJ8" s="503"/>
      <c r="AK8" s="503"/>
      <c r="AL8" s="504"/>
      <c r="AM8" s="340" t="s">
        <v>163</v>
      </c>
      <c r="AN8" s="341"/>
      <c r="AO8" s="341"/>
      <c r="AP8" s="341"/>
      <c r="AQ8" s="341"/>
      <c r="AR8" s="341"/>
      <c r="AS8" s="341"/>
      <c r="AT8" s="342"/>
      <c r="AU8" s="343" t="s">
        <v>151</v>
      </c>
      <c r="AV8" s="344"/>
      <c r="AW8" s="344"/>
      <c r="AX8" s="344"/>
      <c r="AY8" s="345" t="s">
        <v>166</v>
      </c>
      <c r="AZ8" s="346"/>
      <c r="BA8" s="346"/>
      <c r="BB8" s="346"/>
      <c r="BC8" s="346"/>
      <c r="BD8" s="346"/>
      <c r="BE8" s="346"/>
      <c r="BF8" s="346"/>
      <c r="BG8" s="346"/>
      <c r="BH8" s="346"/>
      <c r="BI8" s="346"/>
      <c r="BJ8" s="346"/>
      <c r="BK8" s="346"/>
      <c r="BL8" s="346"/>
      <c r="BM8" s="347"/>
      <c r="BN8" s="348">
        <v>1452916</v>
      </c>
      <c r="BO8" s="349"/>
      <c r="BP8" s="349"/>
      <c r="BQ8" s="349"/>
      <c r="BR8" s="349"/>
      <c r="BS8" s="349"/>
      <c r="BT8" s="349"/>
      <c r="BU8" s="350"/>
      <c r="BV8" s="348">
        <v>1802441</v>
      </c>
      <c r="BW8" s="349"/>
      <c r="BX8" s="349"/>
      <c r="BY8" s="349"/>
      <c r="BZ8" s="349"/>
      <c r="CA8" s="349"/>
      <c r="CB8" s="349"/>
      <c r="CC8" s="350"/>
      <c r="CD8" s="351" t="s">
        <v>167</v>
      </c>
      <c r="CE8" s="352"/>
      <c r="CF8" s="352"/>
      <c r="CG8" s="352"/>
      <c r="CH8" s="352"/>
      <c r="CI8" s="352"/>
      <c r="CJ8" s="352"/>
      <c r="CK8" s="352"/>
      <c r="CL8" s="352"/>
      <c r="CM8" s="352"/>
      <c r="CN8" s="352"/>
      <c r="CO8" s="352"/>
      <c r="CP8" s="352"/>
      <c r="CQ8" s="352"/>
      <c r="CR8" s="352"/>
      <c r="CS8" s="353"/>
      <c r="CT8" s="360">
        <v>0.35</v>
      </c>
      <c r="CU8" s="361"/>
      <c r="CV8" s="361"/>
      <c r="CW8" s="361"/>
      <c r="CX8" s="361"/>
      <c r="CY8" s="361"/>
      <c r="CZ8" s="361"/>
      <c r="DA8" s="362"/>
      <c r="DB8" s="360">
        <v>0.36</v>
      </c>
      <c r="DC8" s="361"/>
      <c r="DD8" s="361"/>
      <c r="DE8" s="361"/>
      <c r="DF8" s="361"/>
      <c r="DG8" s="361"/>
      <c r="DH8" s="361"/>
      <c r="DI8" s="362"/>
    </row>
    <row r="9" spans="1:119" ht="18.75" customHeight="1" x14ac:dyDescent="0.15">
      <c r="A9" s="2"/>
      <c r="B9" s="322" t="s">
        <v>171</v>
      </c>
      <c r="C9" s="323"/>
      <c r="D9" s="323"/>
      <c r="E9" s="323"/>
      <c r="F9" s="323"/>
      <c r="G9" s="323"/>
      <c r="H9" s="323"/>
      <c r="I9" s="323"/>
      <c r="J9" s="323"/>
      <c r="K9" s="420"/>
      <c r="L9" s="363" t="s">
        <v>146</v>
      </c>
      <c r="M9" s="364"/>
      <c r="N9" s="364"/>
      <c r="O9" s="364"/>
      <c r="P9" s="364"/>
      <c r="Q9" s="365"/>
      <c r="R9" s="366">
        <v>51327</v>
      </c>
      <c r="S9" s="367"/>
      <c r="T9" s="367"/>
      <c r="U9" s="367"/>
      <c r="V9" s="368"/>
      <c r="W9" s="325" t="s">
        <v>173</v>
      </c>
      <c r="X9" s="326"/>
      <c r="Y9" s="326"/>
      <c r="Z9" s="326"/>
      <c r="AA9" s="326"/>
      <c r="AB9" s="326"/>
      <c r="AC9" s="326"/>
      <c r="AD9" s="326"/>
      <c r="AE9" s="326"/>
      <c r="AF9" s="326"/>
      <c r="AG9" s="326"/>
      <c r="AH9" s="326"/>
      <c r="AI9" s="326"/>
      <c r="AJ9" s="326"/>
      <c r="AK9" s="326"/>
      <c r="AL9" s="327"/>
      <c r="AM9" s="340" t="s">
        <v>176</v>
      </c>
      <c r="AN9" s="341"/>
      <c r="AO9" s="341"/>
      <c r="AP9" s="341"/>
      <c r="AQ9" s="341"/>
      <c r="AR9" s="341"/>
      <c r="AS9" s="341"/>
      <c r="AT9" s="342"/>
      <c r="AU9" s="343" t="s">
        <v>178</v>
      </c>
      <c r="AV9" s="344"/>
      <c r="AW9" s="344"/>
      <c r="AX9" s="344"/>
      <c r="AY9" s="345" t="s">
        <v>179</v>
      </c>
      <c r="AZ9" s="346"/>
      <c r="BA9" s="346"/>
      <c r="BB9" s="346"/>
      <c r="BC9" s="346"/>
      <c r="BD9" s="346"/>
      <c r="BE9" s="346"/>
      <c r="BF9" s="346"/>
      <c r="BG9" s="346"/>
      <c r="BH9" s="346"/>
      <c r="BI9" s="346"/>
      <c r="BJ9" s="346"/>
      <c r="BK9" s="346"/>
      <c r="BL9" s="346"/>
      <c r="BM9" s="347"/>
      <c r="BN9" s="348">
        <v>-349525</v>
      </c>
      <c r="BO9" s="349"/>
      <c r="BP9" s="349"/>
      <c r="BQ9" s="349"/>
      <c r="BR9" s="349"/>
      <c r="BS9" s="349"/>
      <c r="BT9" s="349"/>
      <c r="BU9" s="350"/>
      <c r="BV9" s="348">
        <v>259921</v>
      </c>
      <c r="BW9" s="349"/>
      <c r="BX9" s="349"/>
      <c r="BY9" s="349"/>
      <c r="BZ9" s="349"/>
      <c r="CA9" s="349"/>
      <c r="CB9" s="349"/>
      <c r="CC9" s="350"/>
      <c r="CD9" s="351" t="s">
        <v>182</v>
      </c>
      <c r="CE9" s="352"/>
      <c r="CF9" s="352"/>
      <c r="CG9" s="352"/>
      <c r="CH9" s="352"/>
      <c r="CI9" s="352"/>
      <c r="CJ9" s="352"/>
      <c r="CK9" s="352"/>
      <c r="CL9" s="352"/>
      <c r="CM9" s="352"/>
      <c r="CN9" s="352"/>
      <c r="CO9" s="352"/>
      <c r="CP9" s="352"/>
      <c r="CQ9" s="352"/>
      <c r="CR9" s="352"/>
      <c r="CS9" s="353"/>
      <c r="CT9" s="354">
        <v>17.399999999999999</v>
      </c>
      <c r="CU9" s="355"/>
      <c r="CV9" s="355"/>
      <c r="CW9" s="355"/>
      <c r="CX9" s="355"/>
      <c r="CY9" s="355"/>
      <c r="CZ9" s="355"/>
      <c r="DA9" s="356"/>
      <c r="DB9" s="354">
        <v>19.100000000000001</v>
      </c>
      <c r="DC9" s="355"/>
      <c r="DD9" s="355"/>
      <c r="DE9" s="355"/>
      <c r="DF9" s="355"/>
      <c r="DG9" s="355"/>
      <c r="DH9" s="355"/>
      <c r="DI9" s="356"/>
    </row>
    <row r="10" spans="1:119" ht="18.75" customHeight="1" x14ac:dyDescent="0.15">
      <c r="A10" s="2"/>
      <c r="B10" s="322"/>
      <c r="C10" s="323"/>
      <c r="D10" s="323"/>
      <c r="E10" s="323"/>
      <c r="F10" s="323"/>
      <c r="G10" s="323"/>
      <c r="H10" s="323"/>
      <c r="I10" s="323"/>
      <c r="J10" s="323"/>
      <c r="K10" s="420"/>
      <c r="L10" s="369" t="s">
        <v>185</v>
      </c>
      <c r="M10" s="341"/>
      <c r="N10" s="341"/>
      <c r="O10" s="341"/>
      <c r="P10" s="341"/>
      <c r="Q10" s="342"/>
      <c r="R10" s="370">
        <v>54724</v>
      </c>
      <c r="S10" s="371"/>
      <c r="T10" s="371"/>
      <c r="U10" s="371"/>
      <c r="V10" s="372"/>
      <c r="W10" s="478"/>
      <c r="X10" s="458"/>
      <c r="Y10" s="458"/>
      <c r="Z10" s="458"/>
      <c r="AA10" s="458"/>
      <c r="AB10" s="458"/>
      <c r="AC10" s="458"/>
      <c r="AD10" s="458"/>
      <c r="AE10" s="458"/>
      <c r="AF10" s="458"/>
      <c r="AG10" s="458"/>
      <c r="AH10" s="458"/>
      <c r="AI10" s="458"/>
      <c r="AJ10" s="458"/>
      <c r="AK10" s="458"/>
      <c r="AL10" s="481"/>
      <c r="AM10" s="340" t="s">
        <v>188</v>
      </c>
      <c r="AN10" s="341"/>
      <c r="AO10" s="341"/>
      <c r="AP10" s="341"/>
      <c r="AQ10" s="341"/>
      <c r="AR10" s="341"/>
      <c r="AS10" s="341"/>
      <c r="AT10" s="342"/>
      <c r="AU10" s="343" t="s">
        <v>178</v>
      </c>
      <c r="AV10" s="344"/>
      <c r="AW10" s="344"/>
      <c r="AX10" s="344"/>
      <c r="AY10" s="345" t="s">
        <v>189</v>
      </c>
      <c r="AZ10" s="346"/>
      <c r="BA10" s="346"/>
      <c r="BB10" s="346"/>
      <c r="BC10" s="346"/>
      <c r="BD10" s="346"/>
      <c r="BE10" s="346"/>
      <c r="BF10" s="346"/>
      <c r="BG10" s="346"/>
      <c r="BH10" s="346"/>
      <c r="BI10" s="346"/>
      <c r="BJ10" s="346"/>
      <c r="BK10" s="346"/>
      <c r="BL10" s="346"/>
      <c r="BM10" s="347"/>
      <c r="BN10" s="348">
        <v>9626</v>
      </c>
      <c r="BO10" s="349"/>
      <c r="BP10" s="349"/>
      <c r="BQ10" s="349"/>
      <c r="BR10" s="349"/>
      <c r="BS10" s="349"/>
      <c r="BT10" s="349"/>
      <c r="BU10" s="350"/>
      <c r="BV10" s="348">
        <v>398124</v>
      </c>
      <c r="BW10" s="349"/>
      <c r="BX10" s="349"/>
      <c r="BY10" s="349"/>
      <c r="BZ10" s="349"/>
      <c r="CA10" s="349"/>
      <c r="CB10" s="349"/>
      <c r="CC10" s="350"/>
      <c r="CD10" s="25" t="s">
        <v>73</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22"/>
      <c r="C11" s="323"/>
      <c r="D11" s="323"/>
      <c r="E11" s="323"/>
      <c r="F11" s="323"/>
      <c r="G11" s="323"/>
      <c r="H11" s="323"/>
      <c r="I11" s="323"/>
      <c r="J11" s="323"/>
      <c r="K11" s="420"/>
      <c r="L11" s="373" t="s">
        <v>40</v>
      </c>
      <c r="M11" s="374"/>
      <c r="N11" s="374"/>
      <c r="O11" s="374"/>
      <c r="P11" s="374"/>
      <c r="Q11" s="375"/>
      <c r="R11" s="376" t="s">
        <v>191</v>
      </c>
      <c r="S11" s="377"/>
      <c r="T11" s="377"/>
      <c r="U11" s="377"/>
      <c r="V11" s="378"/>
      <c r="W11" s="478"/>
      <c r="X11" s="458"/>
      <c r="Y11" s="458"/>
      <c r="Z11" s="458"/>
      <c r="AA11" s="458"/>
      <c r="AB11" s="458"/>
      <c r="AC11" s="458"/>
      <c r="AD11" s="458"/>
      <c r="AE11" s="458"/>
      <c r="AF11" s="458"/>
      <c r="AG11" s="458"/>
      <c r="AH11" s="458"/>
      <c r="AI11" s="458"/>
      <c r="AJ11" s="458"/>
      <c r="AK11" s="458"/>
      <c r="AL11" s="481"/>
      <c r="AM11" s="340" t="s">
        <v>194</v>
      </c>
      <c r="AN11" s="341"/>
      <c r="AO11" s="341"/>
      <c r="AP11" s="341"/>
      <c r="AQ11" s="341"/>
      <c r="AR11" s="341"/>
      <c r="AS11" s="341"/>
      <c r="AT11" s="342"/>
      <c r="AU11" s="343" t="s">
        <v>178</v>
      </c>
      <c r="AV11" s="344"/>
      <c r="AW11" s="344"/>
      <c r="AX11" s="344"/>
      <c r="AY11" s="345" t="s">
        <v>195</v>
      </c>
      <c r="AZ11" s="346"/>
      <c r="BA11" s="346"/>
      <c r="BB11" s="346"/>
      <c r="BC11" s="346"/>
      <c r="BD11" s="346"/>
      <c r="BE11" s="346"/>
      <c r="BF11" s="346"/>
      <c r="BG11" s="346"/>
      <c r="BH11" s="346"/>
      <c r="BI11" s="346"/>
      <c r="BJ11" s="346"/>
      <c r="BK11" s="346"/>
      <c r="BL11" s="346"/>
      <c r="BM11" s="347"/>
      <c r="BN11" s="348">
        <v>0</v>
      </c>
      <c r="BO11" s="349"/>
      <c r="BP11" s="349"/>
      <c r="BQ11" s="349"/>
      <c r="BR11" s="349"/>
      <c r="BS11" s="349"/>
      <c r="BT11" s="349"/>
      <c r="BU11" s="350"/>
      <c r="BV11" s="348">
        <v>797287</v>
      </c>
      <c r="BW11" s="349"/>
      <c r="BX11" s="349"/>
      <c r="BY11" s="349"/>
      <c r="BZ11" s="349"/>
      <c r="CA11" s="349"/>
      <c r="CB11" s="349"/>
      <c r="CC11" s="350"/>
      <c r="CD11" s="351" t="s">
        <v>197</v>
      </c>
      <c r="CE11" s="352"/>
      <c r="CF11" s="352"/>
      <c r="CG11" s="352"/>
      <c r="CH11" s="352"/>
      <c r="CI11" s="352"/>
      <c r="CJ11" s="352"/>
      <c r="CK11" s="352"/>
      <c r="CL11" s="352"/>
      <c r="CM11" s="352"/>
      <c r="CN11" s="352"/>
      <c r="CO11" s="352"/>
      <c r="CP11" s="352"/>
      <c r="CQ11" s="352"/>
      <c r="CR11" s="352"/>
      <c r="CS11" s="353"/>
      <c r="CT11" s="360" t="s">
        <v>168</v>
      </c>
      <c r="CU11" s="361"/>
      <c r="CV11" s="361"/>
      <c r="CW11" s="361"/>
      <c r="CX11" s="361"/>
      <c r="CY11" s="361"/>
      <c r="CZ11" s="361"/>
      <c r="DA11" s="362"/>
      <c r="DB11" s="360" t="s">
        <v>168</v>
      </c>
      <c r="DC11" s="361"/>
      <c r="DD11" s="361"/>
      <c r="DE11" s="361"/>
      <c r="DF11" s="361"/>
      <c r="DG11" s="361"/>
      <c r="DH11" s="361"/>
      <c r="DI11" s="362"/>
    </row>
    <row r="12" spans="1:119" ht="18.75" customHeight="1" x14ac:dyDescent="0.15">
      <c r="A12" s="2"/>
      <c r="B12" s="505" t="s">
        <v>198</v>
      </c>
      <c r="C12" s="506"/>
      <c r="D12" s="506"/>
      <c r="E12" s="506"/>
      <c r="F12" s="506"/>
      <c r="G12" s="506"/>
      <c r="H12" s="506"/>
      <c r="I12" s="506"/>
      <c r="J12" s="506"/>
      <c r="K12" s="507"/>
      <c r="L12" s="379" t="s">
        <v>200</v>
      </c>
      <c r="M12" s="380"/>
      <c r="N12" s="380"/>
      <c r="O12" s="380"/>
      <c r="P12" s="380"/>
      <c r="Q12" s="381"/>
      <c r="R12" s="382">
        <v>50337</v>
      </c>
      <c r="S12" s="383"/>
      <c r="T12" s="383"/>
      <c r="U12" s="383"/>
      <c r="V12" s="384"/>
      <c r="W12" s="385" t="s">
        <v>3</v>
      </c>
      <c r="X12" s="344"/>
      <c r="Y12" s="344"/>
      <c r="Z12" s="344"/>
      <c r="AA12" s="344"/>
      <c r="AB12" s="386"/>
      <c r="AC12" s="387" t="s">
        <v>201</v>
      </c>
      <c r="AD12" s="388"/>
      <c r="AE12" s="388"/>
      <c r="AF12" s="388"/>
      <c r="AG12" s="389"/>
      <c r="AH12" s="387" t="s">
        <v>204</v>
      </c>
      <c r="AI12" s="388"/>
      <c r="AJ12" s="388"/>
      <c r="AK12" s="388"/>
      <c r="AL12" s="390"/>
      <c r="AM12" s="340" t="s">
        <v>85</v>
      </c>
      <c r="AN12" s="341"/>
      <c r="AO12" s="341"/>
      <c r="AP12" s="341"/>
      <c r="AQ12" s="341"/>
      <c r="AR12" s="341"/>
      <c r="AS12" s="341"/>
      <c r="AT12" s="342"/>
      <c r="AU12" s="343" t="s">
        <v>178</v>
      </c>
      <c r="AV12" s="344"/>
      <c r="AW12" s="344"/>
      <c r="AX12" s="344"/>
      <c r="AY12" s="345" t="s">
        <v>206</v>
      </c>
      <c r="AZ12" s="346"/>
      <c r="BA12" s="346"/>
      <c r="BB12" s="346"/>
      <c r="BC12" s="346"/>
      <c r="BD12" s="346"/>
      <c r="BE12" s="346"/>
      <c r="BF12" s="346"/>
      <c r="BG12" s="346"/>
      <c r="BH12" s="346"/>
      <c r="BI12" s="346"/>
      <c r="BJ12" s="346"/>
      <c r="BK12" s="346"/>
      <c r="BL12" s="346"/>
      <c r="BM12" s="347"/>
      <c r="BN12" s="348">
        <v>16946</v>
      </c>
      <c r="BO12" s="349"/>
      <c r="BP12" s="349"/>
      <c r="BQ12" s="349"/>
      <c r="BR12" s="349"/>
      <c r="BS12" s="349"/>
      <c r="BT12" s="349"/>
      <c r="BU12" s="350"/>
      <c r="BV12" s="348">
        <v>0</v>
      </c>
      <c r="BW12" s="349"/>
      <c r="BX12" s="349"/>
      <c r="BY12" s="349"/>
      <c r="BZ12" s="349"/>
      <c r="CA12" s="349"/>
      <c r="CB12" s="349"/>
      <c r="CC12" s="350"/>
      <c r="CD12" s="351" t="s">
        <v>207</v>
      </c>
      <c r="CE12" s="352"/>
      <c r="CF12" s="352"/>
      <c r="CG12" s="352"/>
      <c r="CH12" s="352"/>
      <c r="CI12" s="352"/>
      <c r="CJ12" s="352"/>
      <c r="CK12" s="352"/>
      <c r="CL12" s="352"/>
      <c r="CM12" s="352"/>
      <c r="CN12" s="352"/>
      <c r="CO12" s="352"/>
      <c r="CP12" s="352"/>
      <c r="CQ12" s="352"/>
      <c r="CR12" s="352"/>
      <c r="CS12" s="353"/>
      <c r="CT12" s="360" t="s">
        <v>168</v>
      </c>
      <c r="CU12" s="361"/>
      <c r="CV12" s="361"/>
      <c r="CW12" s="361"/>
      <c r="CX12" s="361"/>
      <c r="CY12" s="361"/>
      <c r="CZ12" s="361"/>
      <c r="DA12" s="362"/>
      <c r="DB12" s="360" t="s">
        <v>168</v>
      </c>
      <c r="DC12" s="361"/>
      <c r="DD12" s="361"/>
      <c r="DE12" s="361"/>
      <c r="DF12" s="361"/>
      <c r="DG12" s="361"/>
      <c r="DH12" s="361"/>
      <c r="DI12" s="362"/>
    </row>
    <row r="13" spans="1:119" ht="18.75" customHeight="1" x14ac:dyDescent="0.15">
      <c r="A13" s="2"/>
      <c r="B13" s="508"/>
      <c r="C13" s="509"/>
      <c r="D13" s="509"/>
      <c r="E13" s="509"/>
      <c r="F13" s="509"/>
      <c r="G13" s="509"/>
      <c r="H13" s="509"/>
      <c r="I13" s="509"/>
      <c r="J13" s="509"/>
      <c r="K13" s="510"/>
      <c r="L13" s="16"/>
      <c r="M13" s="391" t="s">
        <v>210</v>
      </c>
      <c r="N13" s="392"/>
      <c r="O13" s="392"/>
      <c r="P13" s="392"/>
      <c r="Q13" s="393"/>
      <c r="R13" s="394">
        <v>49393</v>
      </c>
      <c r="S13" s="395"/>
      <c r="T13" s="395"/>
      <c r="U13" s="395"/>
      <c r="V13" s="396"/>
      <c r="W13" s="493" t="s">
        <v>212</v>
      </c>
      <c r="X13" s="494"/>
      <c r="Y13" s="494"/>
      <c r="Z13" s="494"/>
      <c r="AA13" s="494"/>
      <c r="AB13" s="484"/>
      <c r="AC13" s="370">
        <v>1883</v>
      </c>
      <c r="AD13" s="371"/>
      <c r="AE13" s="371"/>
      <c r="AF13" s="371"/>
      <c r="AG13" s="397"/>
      <c r="AH13" s="370">
        <v>1867</v>
      </c>
      <c r="AI13" s="371"/>
      <c r="AJ13" s="371"/>
      <c r="AK13" s="371"/>
      <c r="AL13" s="372"/>
      <c r="AM13" s="340" t="s">
        <v>215</v>
      </c>
      <c r="AN13" s="341"/>
      <c r="AO13" s="341"/>
      <c r="AP13" s="341"/>
      <c r="AQ13" s="341"/>
      <c r="AR13" s="341"/>
      <c r="AS13" s="341"/>
      <c r="AT13" s="342"/>
      <c r="AU13" s="343" t="s">
        <v>178</v>
      </c>
      <c r="AV13" s="344"/>
      <c r="AW13" s="344"/>
      <c r="AX13" s="344"/>
      <c r="AY13" s="345" t="s">
        <v>219</v>
      </c>
      <c r="AZ13" s="346"/>
      <c r="BA13" s="346"/>
      <c r="BB13" s="346"/>
      <c r="BC13" s="346"/>
      <c r="BD13" s="346"/>
      <c r="BE13" s="346"/>
      <c r="BF13" s="346"/>
      <c r="BG13" s="346"/>
      <c r="BH13" s="346"/>
      <c r="BI13" s="346"/>
      <c r="BJ13" s="346"/>
      <c r="BK13" s="346"/>
      <c r="BL13" s="346"/>
      <c r="BM13" s="347"/>
      <c r="BN13" s="348">
        <v>-356845</v>
      </c>
      <c r="BO13" s="349"/>
      <c r="BP13" s="349"/>
      <c r="BQ13" s="349"/>
      <c r="BR13" s="349"/>
      <c r="BS13" s="349"/>
      <c r="BT13" s="349"/>
      <c r="BU13" s="350"/>
      <c r="BV13" s="348">
        <v>1455332</v>
      </c>
      <c r="BW13" s="349"/>
      <c r="BX13" s="349"/>
      <c r="BY13" s="349"/>
      <c r="BZ13" s="349"/>
      <c r="CA13" s="349"/>
      <c r="CB13" s="349"/>
      <c r="CC13" s="350"/>
      <c r="CD13" s="351" t="s">
        <v>41</v>
      </c>
      <c r="CE13" s="352"/>
      <c r="CF13" s="352"/>
      <c r="CG13" s="352"/>
      <c r="CH13" s="352"/>
      <c r="CI13" s="352"/>
      <c r="CJ13" s="352"/>
      <c r="CK13" s="352"/>
      <c r="CL13" s="352"/>
      <c r="CM13" s="352"/>
      <c r="CN13" s="352"/>
      <c r="CO13" s="352"/>
      <c r="CP13" s="352"/>
      <c r="CQ13" s="352"/>
      <c r="CR13" s="352"/>
      <c r="CS13" s="353"/>
      <c r="CT13" s="354">
        <v>4.3</v>
      </c>
      <c r="CU13" s="355"/>
      <c r="CV13" s="355"/>
      <c r="CW13" s="355"/>
      <c r="CX13" s="355"/>
      <c r="CY13" s="355"/>
      <c r="CZ13" s="355"/>
      <c r="DA13" s="356"/>
      <c r="DB13" s="354">
        <v>3.7</v>
      </c>
      <c r="DC13" s="355"/>
      <c r="DD13" s="355"/>
      <c r="DE13" s="355"/>
      <c r="DF13" s="355"/>
      <c r="DG13" s="355"/>
      <c r="DH13" s="355"/>
      <c r="DI13" s="356"/>
    </row>
    <row r="14" spans="1:119" ht="18.75" customHeight="1" x14ac:dyDescent="0.15">
      <c r="A14" s="2"/>
      <c r="B14" s="508"/>
      <c r="C14" s="509"/>
      <c r="D14" s="509"/>
      <c r="E14" s="509"/>
      <c r="F14" s="509"/>
      <c r="G14" s="509"/>
      <c r="H14" s="509"/>
      <c r="I14" s="509"/>
      <c r="J14" s="509"/>
      <c r="K14" s="510"/>
      <c r="L14" s="398" t="s">
        <v>221</v>
      </c>
      <c r="M14" s="399"/>
      <c r="N14" s="399"/>
      <c r="O14" s="399"/>
      <c r="P14" s="399"/>
      <c r="Q14" s="400"/>
      <c r="R14" s="394">
        <v>51056</v>
      </c>
      <c r="S14" s="395"/>
      <c r="T14" s="395"/>
      <c r="U14" s="395"/>
      <c r="V14" s="396"/>
      <c r="W14" s="479"/>
      <c r="X14" s="480"/>
      <c r="Y14" s="480"/>
      <c r="Z14" s="480"/>
      <c r="AA14" s="480"/>
      <c r="AB14" s="470"/>
      <c r="AC14" s="401">
        <v>7</v>
      </c>
      <c r="AD14" s="402"/>
      <c r="AE14" s="402"/>
      <c r="AF14" s="402"/>
      <c r="AG14" s="403"/>
      <c r="AH14" s="401">
        <v>6.7</v>
      </c>
      <c r="AI14" s="402"/>
      <c r="AJ14" s="402"/>
      <c r="AK14" s="402"/>
      <c r="AL14" s="404"/>
      <c r="AM14" s="340"/>
      <c r="AN14" s="341"/>
      <c r="AO14" s="341"/>
      <c r="AP14" s="341"/>
      <c r="AQ14" s="341"/>
      <c r="AR14" s="341"/>
      <c r="AS14" s="341"/>
      <c r="AT14" s="342"/>
      <c r="AU14" s="343"/>
      <c r="AV14" s="344"/>
      <c r="AW14" s="344"/>
      <c r="AX14" s="344"/>
      <c r="AY14" s="345"/>
      <c r="AZ14" s="346"/>
      <c r="BA14" s="346"/>
      <c r="BB14" s="346"/>
      <c r="BC14" s="346"/>
      <c r="BD14" s="346"/>
      <c r="BE14" s="346"/>
      <c r="BF14" s="346"/>
      <c r="BG14" s="346"/>
      <c r="BH14" s="346"/>
      <c r="BI14" s="346"/>
      <c r="BJ14" s="346"/>
      <c r="BK14" s="346"/>
      <c r="BL14" s="346"/>
      <c r="BM14" s="347"/>
      <c r="BN14" s="348"/>
      <c r="BO14" s="349"/>
      <c r="BP14" s="349"/>
      <c r="BQ14" s="349"/>
      <c r="BR14" s="349"/>
      <c r="BS14" s="349"/>
      <c r="BT14" s="349"/>
      <c r="BU14" s="350"/>
      <c r="BV14" s="348"/>
      <c r="BW14" s="349"/>
      <c r="BX14" s="349"/>
      <c r="BY14" s="349"/>
      <c r="BZ14" s="349"/>
      <c r="CA14" s="349"/>
      <c r="CB14" s="349"/>
      <c r="CC14" s="350"/>
      <c r="CD14" s="405" t="s">
        <v>223</v>
      </c>
      <c r="CE14" s="406"/>
      <c r="CF14" s="406"/>
      <c r="CG14" s="406"/>
      <c r="CH14" s="406"/>
      <c r="CI14" s="406"/>
      <c r="CJ14" s="406"/>
      <c r="CK14" s="406"/>
      <c r="CL14" s="406"/>
      <c r="CM14" s="406"/>
      <c r="CN14" s="406"/>
      <c r="CO14" s="406"/>
      <c r="CP14" s="406"/>
      <c r="CQ14" s="406"/>
      <c r="CR14" s="406"/>
      <c r="CS14" s="407"/>
      <c r="CT14" s="408" t="s">
        <v>168</v>
      </c>
      <c r="CU14" s="409"/>
      <c r="CV14" s="409"/>
      <c r="CW14" s="409"/>
      <c r="CX14" s="409"/>
      <c r="CY14" s="409"/>
      <c r="CZ14" s="409"/>
      <c r="DA14" s="410"/>
      <c r="DB14" s="408" t="s">
        <v>168</v>
      </c>
      <c r="DC14" s="409"/>
      <c r="DD14" s="409"/>
      <c r="DE14" s="409"/>
      <c r="DF14" s="409"/>
      <c r="DG14" s="409"/>
      <c r="DH14" s="409"/>
      <c r="DI14" s="410"/>
    </row>
    <row r="15" spans="1:119" ht="18.75" customHeight="1" x14ac:dyDescent="0.15">
      <c r="A15" s="2"/>
      <c r="B15" s="508"/>
      <c r="C15" s="509"/>
      <c r="D15" s="509"/>
      <c r="E15" s="509"/>
      <c r="F15" s="509"/>
      <c r="G15" s="509"/>
      <c r="H15" s="509"/>
      <c r="I15" s="509"/>
      <c r="J15" s="509"/>
      <c r="K15" s="510"/>
      <c r="L15" s="16"/>
      <c r="M15" s="391" t="s">
        <v>210</v>
      </c>
      <c r="N15" s="392"/>
      <c r="O15" s="392"/>
      <c r="P15" s="392"/>
      <c r="Q15" s="393"/>
      <c r="R15" s="394">
        <v>50202</v>
      </c>
      <c r="S15" s="395"/>
      <c r="T15" s="395"/>
      <c r="U15" s="395"/>
      <c r="V15" s="396"/>
      <c r="W15" s="493" t="s">
        <v>224</v>
      </c>
      <c r="X15" s="494"/>
      <c r="Y15" s="494"/>
      <c r="Z15" s="494"/>
      <c r="AA15" s="494"/>
      <c r="AB15" s="484"/>
      <c r="AC15" s="370">
        <v>10014</v>
      </c>
      <c r="AD15" s="371"/>
      <c r="AE15" s="371"/>
      <c r="AF15" s="371"/>
      <c r="AG15" s="397"/>
      <c r="AH15" s="370">
        <v>10830</v>
      </c>
      <c r="AI15" s="371"/>
      <c r="AJ15" s="371"/>
      <c r="AK15" s="371"/>
      <c r="AL15" s="372"/>
      <c r="AM15" s="340"/>
      <c r="AN15" s="341"/>
      <c r="AO15" s="341"/>
      <c r="AP15" s="341"/>
      <c r="AQ15" s="341"/>
      <c r="AR15" s="341"/>
      <c r="AS15" s="341"/>
      <c r="AT15" s="342"/>
      <c r="AU15" s="343"/>
      <c r="AV15" s="344"/>
      <c r="AW15" s="344"/>
      <c r="AX15" s="344"/>
      <c r="AY15" s="328" t="s">
        <v>227</v>
      </c>
      <c r="AZ15" s="329"/>
      <c r="BA15" s="329"/>
      <c r="BB15" s="329"/>
      <c r="BC15" s="329"/>
      <c r="BD15" s="329"/>
      <c r="BE15" s="329"/>
      <c r="BF15" s="329"/>
      <c r="BG15" s="329"/>
      <c r="BH15" s="329"/>
      <c r="BI15" s="329"/>
      <c r="BJ15" s="329"/>
      <c r="BK15" s="329"/>
      <c r="BL15" s="329"/>
      <c r="BM15" s="330"/>
      <c r="BN15" s="331">
        <v>6383522</v>
      </c>
      <c r="BO15" s="332"/>
      <c r="BP15" s="332"/>
      <c r="BQ15" s="332"/>
      <c r="BR15" s="332"/>
      <c r="BS15" s="332"/>
      <c r="BT15" s="332"/>
      <c r="BU15" s="333"/>
      <c r="BV15" s="331">
        <v>6416202</v>
      </c>
      <c r="BW15" s="332"/>
      <c r="BX15" s="332"/>
      <c r="BY15" s="332"/>
      <c r="BZ15" s="332"/>
      <c r="CA15" s="332"/>
      <c r="CB15" s="332"/>
      <c r="CC15" s="333"/>
      <c r="CD15" s="334" t="s">
        <v>228</v>
      </c>
      <c r="CE15" s="335"/>
      <c r="CF15" s="335"/>
      <c r="CG15" s="335"/>
      <c r="CH15" s="335"/>
      <c r="CI15" s="335"/>
      <c r="CJ15" s="335"/>
      <c r="CK15" s="335"/>
      <c r="CL15" s="335"/>
      <c r="CM15" s="335"/>
      <c r="CN15" s="335"/>
      <c r="CO15" s="335"/>
      <c r="CP15" s="335"/>
      <c r="CQ15" s="335"/>
      <c r="CR15" s="335"/>
      <c r="CS15" s="336"/>
      <c r="CT15" s="31"/>
      <c r="CU15" s="34"/>
      <c r="CV15" s="34"/>
      <c r="CW15" s="34"/>
      <c r="CX15" s="34"/>
      <c r="CY15" s="34"/>
      <c r="CZ15" s="34"/>
      <c r="DA15" s="37"/>
      <c r="DB15" s="31"/>
      <c r="DC15" s="34"/>
      <c r="DD15" s="34"/>
      <c r="DE15" s="34"/>
      <c r="DF15" s="34"/>
      <c r="DG15" s="34"/>
      <c r="DH15" s="34"/>
      <c r="DI15" s="37"/>
    </row>
    <row r="16" spans="1:119" ht="18.75" customHeight="1" x14ac:dyDescent="0.15">
      <c r="A16" s="2"/>
      <c r="B16" s="508"/>
      <c r="C16" s="509"/>
      <c r="D16" s="509"/>
      <c r="E16" s="509"/>
      <c r="F16" s="509"/>
      <c r="G16" s="509"/>
      <c r="H16" s="509"/>
      <c r="I16" s="509"/>
      <c r="J16" s="509"/>
      <c r="K16" s="510"/>
      <c r="L16" s="398" t="s">
        <v>229</v>
      </c>
      <c r="M16" s="411"/>
      <c r="N16" s="411"/>
      <c r="O16" s="411"/>
      <c r="P16" s="411"/>
      <c r="Q16" s="412"/>
      <c r="R16" s="413" t="s">
        <v>230</v>
      </c>
      <c r="S16" s="414"/>
      <c r="T16" s="414"/>
      <c r="U16" s="414"/>
      <c r="V16" s="415"/>
      <c r="W16" s="479"/>
      <c r="X16" s="480"/>
      <c r="Y16" s="480"/>
      <c r="Z16" s="480"/>
      <c r="AA16" s="480"/>
      <c r="AB16" s="470"/>
      <c r="AC16" s="401">
        <v>37.200000000000003</v>
      </c>
      <c r="AD16" s="402"/>
      <c r="AE16" s="402"/>
      <c r="AF16" s="402"/>
      <c r="AG16" s="403"/>
      <c r="AH16" s="401">
        <v>38.700000000000003</v>
      </c>
      <c r="AI16" s="402"/>
      <c r="AJ16" s="402"/>
      <c r="AK16" s="402"/>
      <c r="AL16" s="404"/>
      <c r="AM16" s="340"/>
      <c r="AN16" s="341"/>
      <c r="AO16" s="341"/>
      <c r="AP16" s="341"/>
      <c r="AQ16" s="341"/>
      <c r="AR16" s="341"/>
      <c r="AS16" s="341"/>
      <c r="AT16" s="342"/>
      <c r="AU16" s="343"/>
      <c r="AV16" s="344"/>
      <c r="AW16" s="344"/>
      <c r="AX16" s="344"/>
      <c r="AY16" s="345" t="s">
        <v>232</v>
      </c>
      <c r="AZ16" s="346"/>
      <c r="BA16" s="346"/>
      <c r="BB16" s="346"/>
      <c r="BC16" s="346"/>
      <c r="BD16" s="346"/>
      <c r="BE16" s="346"/>
      <c r="BF16" s="346"/>
      <c r="BG16" s="346"/>
      <c r="BH16" s="346"/>
      <c r="BI16" s="346"/>
      <c r="BJ16" s="346"/>
      <c r="BK16" s="346"/>
      <c r="BL16" s="346"/>
      <c r="BM16" s="347"/>
      <c r="BN16" s="348">
        <v>18569017</v>
      </c>
      <c r="BO16" s="349"/>
      <c r="BP16" s="349"/>
      <c r="BQ16" s="349"/>
      <c r="BR16" s="349"/>
      <c r="BS16" s="349"/>
      <c r="BT16" s="349"/>
      <c r="BU16" s="350"/>
      <c r="BV16" s="348">
        <v>18013775</v>
      </c>
      <c r="BW16" s="349"/>
      <c r="BX16" s="349"/>
      <c r="BY16" s="349"/>
      <c r="BZ16" s="349"/>
      <c r="CA16" s="349"/>
      <c r="CB16" s="349"/>
      <c r="CC16" s="350"/>
      <c r="CD16" s="24"/>
      <c r="CE16" s="514"/>
      <c r="CF16" s="514"/>
      <c r="CG16" s="514"/>
      <c r="CH16" s="514"/>
      <c r="CI16" s="514"/>
      <c r="CJ16" s="514"/>
      <c r="CK16" s="514"/>
      <c r="CL16" s="514"/>
      <c r="CM16" s="514"/>
      <c r="CN16" s="514"/>
      <c r="CO16" s="514"/>
      <c r="CP16" s="514"/>
      <c r="CQ16" s="514"/>
      <c r="CR16" s="514"/>
      <c r="CS16" s="515"/>
      <c r="CT16" s="354"/>
      <c r="CU16" s="355"/>
      <c r="CV16" s="355"/>
      <c r="CW16" s="355"/>
      <c r="CX16" s="355"/>
      <c r="CY16" s="355"/>
      <c r="CZ16" s="355"/>
      <c r="DA16" s="356"/>
      <c r="DB16" s="354"/>
      <c r="DC16" s="355"/>
      <c r="DD16" s="355"/>
      <c r="DE16" s="355"/>
      <c r="DF16" s="355"/>
      <c r="DG16" s="355"/>
      <c r="DH16" s="355"/>
      <c r="DI16" s="356"/>
    </row>
    <row r="17" spans="1:113" ht="18.75" customHeight="1" x14ac:dyDescent="0.15">
      <c r="A17" s="2"/>
      <c r="B17" s="511"/>
      <c r="C17" s="512"/>
      <c r="D17" s="512"/>
      <c r="E17" s="512"/>
      <c r="F17" s="512"/>
      <c r="G17" s="512"/>
      <c r="H17" s="512"/>
      <c r="I17" s="512"/>
      <c r="J17" s="512"/>
      <c r="K17" s="513"/>
      <c r="L17" s="17"/>
      <c r="M17" s="416" t="s">
        <v>234</v>
      </c>
      <c r="N17" s="417"/>
      <c r="O17" s="417"/>
      <c r="P17" s="417"/>
      <c r="Q17" s="418"/>
      <c r="R17" s="413" t="s">
        <v>235</v>
      </c>
      <c r="S17" s="414"/>
      <c r="T17" s="414"/>
      <c r="U17" s="414"/>
      <c r="V17" s="415"/>
      <c r="W17" s="493" t="s">
        <v>239</v>
      </c>
      <c r="X17" s="494"/>
      <c r="Y17" s="494"/>
      <c r="Z17" s="494"/>
      <c r="AA17" s="494"/>
      <c r="AB17" s="484"/>
      <c r="AC17" s="370">
        <v>15030</v>
      </c>
      <c r="AD17" s="371"/>
      <c r="AE17" s="371"/>
      <c r="AF17" s="371"/>
      <c r="AG17" s="397"/>
      <c r="AH17" s="370">
        <v>15307</v>
      </c>
      <c r="AI17" s="371"/>
      <c r="AJ17" s="371"/>
      <c r="AK17" s="371"/>
      <c r="AL17" s="372"/>
      <c r="AM17" s="340"/>
      <c r="AN17" s="341"/>
      <c r="AO17" s="341"/>
      <c r="AP17" s="341"/>
      <c r="AQ17" s="341"/>
      <c r="AR17" s="341"/>
      <c r="AS17" s="341"/>
      <c r="AT17" s="342"/>
      <c r="AU17" s="343"/>
      <c r="AV17" s="344"/>
      <c r="AW17" s="344"/>
      <c r="AX17" s="344"/>
      <c r="AY17" s="345" t="s">
        <v>181</v>
      </c>
      <c r="AZ17" s="346"/>
      <c r="BA17" s="346"/>
      <c r="BB17" s="346"/>
      <c r="BC17" s="346"/>
      <c r="BD17" s="346"/>
      <c r="BE17" s="346"/>
      <c r="BF17" s="346"/>
      <c r="BG17" s="346"/>
      <c r="BH17" s="346"/>
      <c r="BI17" s="346"/>
      <c r="BJ17" s="346"/>
      <c r="BK17" s="346"/>
      <c r="BL17" s="346"/>
      <c r="BM17" s="347"/>
      <c r="BN17" s="348">
        <v>8034510</v>
      </c>
      <c r="BO17" s="349"/>
      <c r="BP17" s="349"/>
      <c r="BQ17" s="349"/>
      <c r="BR17" s="349"/>
      <c r="BS17" s="349"/>
      <c r="BT17" s="349"/>
      <c r="BU17" s="350"/>
      <c r="BV17" s="348">
        <v>8088884</v>
      </c>
      <c r="BW17" s="349"/>
      <c r="BX17" s="349"/>
      <c r="BY17" s="349"/>
      <c r="BZ17" s="349"/>
      <c r="CA17" s="349"/>
      <c r="CB17" s="349"/>
      <c r="CC17" s="350"/>
      <c r="CD17" s="24"/>
      <c r="CE17" s="514"/>
      <c r="CF17" s="514"/>
      <c r="CG17" s="514"/>
      <c r="CH17" s="514"/>
      <c r="CI17" s="514"/>
      <c r="CJ17" s="514"/>
      <c r="CK17" s="514"/>
      <c r="CL17" s="514"/>
      <c r="CM17" s="514"/>
      <c r="CN17" s="514"/>
      <c r="CO17" s="514"/>
      <c r="CP17" s="514"/>
      <c r="CQ17" s="514"/>
      <c r="CR17" s="514"/>
      <c r="CS17" s="515"/>
      <c r="CT17" s="354"/>
      <c r="CU17" s="355"/>
      <c r="CV17" s="355"/>
      <c r="CW17" s="355"/>
      <c r="CX17" s="355"/>
      <c r="CY17" s="355"/>
      <c r="CZ17" s="355"/>
      <c r="DA17" s="356"/>
      <c r="DB17" s="354"/>
      <c r="DC17" s="355"/>
      <c r="DD17" s="355"/>
      <c r="DE17" s="355"/>
      <c r="DF17" s="355"/>
      <c r="DG17" s="355"/>
      <c r="DH17" s="355"/>
      <c r="DI17" s="356"/>
    </row>
    <row r="18" spans="1:113" ht="18.75" customHeight="1" x14ac:dyDescent="0.15">
      <c r="A18" s="2"/>
      <c r="B18" s="419" t="s">
        <v>241</v>
      </c>
      <c r="C18" s="420"/>
      <c r="D18" s="420"/>
      <c r="E18" s="421"/>
      <c r="F18" s="421"/>
      <c r="G18" s="421"/>
      <c r="H18" s="421"/>
      <c r="I18" s="421"/>
      <c r="J18" s="421"/>
      <c r="K18" s="421"/>
      <c r="L18" s="422">
        <v>668.64</v>
      </c>
      <c r="M18" s="422"/>
      <c r="N18" s="422"/>
      <c r="O18" s="422"/>
      <c r="P18" s="422"/>
      <c r="Q18" s="422"/>
      <c r="R18" s="423"/>
      <c r="S18" s="423"/>
      <c r="T18" s="423"/>
      <c r="U18" s="423"/>
      <c r="V18" s="424"/>
      <c r="W18" s="495"/>
      <c r="X18" s="496"/>
      <c r="Y18" s="496"/>
      <c r="Z18" s="496"/>
      <c r="AA18" s="496"/>
      <c r="AB18" s="487"/>
      <c r="AC18" s="425">
        <v>55.8</v>
      </c>
      <c r="AD18" s="426"/>
      <c r="AE18" s="426"/>
      <c r="AF18" s="426"/>
      <c r="AG18" s="427"/>
      <c r="AH18" s="425">
        <v>54.7</v>
      </c>
      <c r="AI18" s="426"/>
      <c r="AJ18" s="426"/>
      <c r="AK18" s="426"/>
      <c r="AL18" s="428"/>
      <c r="AM18" s="340"/>
      <c r="AN18" s="341"/>
      <c r="AO18" s="341"/>
      <c r="AP18" s="341"/>
      <c r="AQ18" s="341"/>
      <c r="AR18" s="341"/>
      <c r="AS18" s="341"/>
      <c r="AT18" s="342"/>
      <c r="AU18" s="343"/>
      <c r="AV18" s="344"/>
      <c r="AW18" s="344"/>
      <c r="AX18" s="344"/>
      <c r="AY18" s="345" t="s">
        <v>243</v>
      </c>
      <c r="AZ18" s="346"/>
      <c r="BA18" s="346"/>
      <c r="BB18" s="346"/>
      <c r="BC18" s="346"/>
      <c r="BD18" s="346"/>
      <c r="BE18" s="346"/>
      <c r="BF18" s="346"/>
      <c r="BG18" s="346"/>
      <c r="BH18" s="346"/>
      <c r="BI18" s="346"/>
      <c r="BJ18" s="346"/>
      <c r="BK18" s="346"/>
      <c r="BL18" s="346"/>
      <c r="BM18" s="347"/>
      <c r="BN18" s="348">
        <v>19287923</v>
      </c>
      <c r="BO18" s="349"/>
      <c r="BP18" s="349"/>
      <c r="BQ18" s="349"/>
      <c r="BR18" s="349"/>
      <c r="BS18" s="349"/>
      <c r="BT18" s="349"/>
      <c r="BU18" s="350"/>
      <c r="BV18" s="348">
        <v>18546764</v>
      </c>
      <c r="BW18" s="349"/>
      <c r="BX18" s="349"/>
      <c r="BY18" s="349"/>
      <c r="BZ18" s="349"/>
      <c r="CA18" s="349"/>
      <c r="CB18" s="349"/>
      <c r="CC18" s="350"/>
      <c r="CD18" s="24"/>
      <c r="CE18" s="514"/>
      <c r="CF18" s="514"/>
      <c r="CG18" s="514"/>
      <c r="CH18" s="514"/>
      <c r="CI18" s="514"/>
      <c r="CJ18" s="514"/>
      <c r="CK18" s="514"/>
      <c r="CL18" s="514"/>
      <c r="CM18" s="514"/>
      <c r="CN18" s="514"/>
      <c r="CO18" s="514"/>
      <c r="CP18" s="514"/>
      <c r="CQ18" s="514"/>
      <c r="CR18" s="514"/>
      <c r="CS18" s="515"/>
      <c r="CT18" s="354"/>
      <c r="CU18" s="355"/>
      <c r="CV18" s="355"/>
      <c r="CW18" s="355"/>
      <c r="CX18" s="355"/>
      <c r="CY18" s="355"/>
      <c r="CZ18" s="355"/>
      <c r="DA18" s="356"/>
      <c r="DB18" s="354"/>
      <c r="DC18" s="355"/>
      <c r="DD18" s="355"/>
      <c r="DE18" s="355"/>
      <c r="DF18" s="355"/>
      <c r="DG18" s="355"/>
      <c r="DH18" s="355"/>
      <c r="DI18" s="356"/>
    </row>
    <row r="19" spans="1:113" ht="18.75" customHeight="1" x14ac:dyDescent="0.15">
      <c r="A19" s="2"/>
      <c r="B19" s="419" t="s">
        <v>245</v>
      </c>
      <c r="C19" s="420"/>
      <c r="D19" s="420"/>
      <c r="E19" s="421"/>
      <c r="F19" s="421"/>
      <c r="G19" s="421"/>
      <c r="H19" s="421"/>
      <c r="I19" s="421"/>
      <c r="J19" s="421"/>
      <c r="K19" s="421"/>
      <c r="L19" s="429">
        <v>77</v>
      </c>
      <c r="M19" s="429"/>
      <c r="N19" s="429"/>
      <c r="O19" s="429"/>
      <c r="P19" s="429"/>
      <c r="Q19" s="429"/>
      <c r="R19" s="430"/>
      <c r="S19" s="430"/>
      <c r="T19" s="430"/>
      <c r="U19" s="430"/>
      <c r="V19" s="431"/>
      <c r="W19" s="325"/>
      <c r="X19" s="326"/>
      <c r="Y19" s="326"/>
      <c r="Z19" s="326"/>
      <c r="AA19" s="326"/>
      <c r="AB19" s="326"/>
      <c r="AC19" s="432"/>
      <c r="AD19" s="432"/>
      <c r="AE19" s="432"/>
      <c r="AF19" s="432"/>
      <c r="AG19" s="432"/>
      <c r="AH19" s="432"/>
      <c r="AI19" s="432"/>
      <c r="AJ19" s="432"/>
      <c r="AK19" s="432"/>
      <c r="AL19" s="433"/>
      <c r="AM19" s="340"/>
      <c r="AN19" s="341"/>
      <c r="AO19" s="341"/>
      <c r="AP19" s="341"/>
      <c r="AQ19" s="341"/>
      <c r="AR19" s="341"/>
      <c r="AS19" s="341"/>
      <c r="AT19" s="342"/>
      <c r="AU19" s="343"/>
      <c r="AV19" s="344"/>
      <c r="AW19" s="344"/>
      <c r="AX19" s="344"/>
      <c r="AY19" s="345" t="s">
        <v>246</v>
      </c>
      <c r="AZ19" s="346"/>
      <c r="BA19" s="346"/>
      <c r="BB19" s="346"/>
      <c r="BC19" s="346"/>
      <c r="BD19" s="346"/>
      <c r="BE19" s="346"/>
      <c r="BF19" s="346"/>
      <c r="BG19" s="346"/>
      <c r="BH19" s="346"/>
      <c r="BI19" s="346"/>
      <c r="BJ19" s="346"/>
      <c r="BK19" s="346"/>
      <c r="BL19" s="346"/>
      <c r="BM19" s="347"/>
      <c r="BN19" s="348">
        <v>25751168</v>
      </c>
      <c r="BO19" s="349"/>
      <c r="BP19" s="349"/>
      <c r="BQ19" s="349"/>
      <c r="BR19" s="349"/>
      <c r="BS19" s="349"/>
      <c r="BT19" s="349"/>
      <c r="BU19" s="350"/>
      <c r="BV19" s="348">
        <v>25672866</v>
      </c>
      <c r="BW19" s="349"/>
      <c r="BX19" s="349"/>
      <c r="BY19" s="349"/>
      <c r="BZ19" s="349"/>
      <c r="CA19" s="349"/>
      <c r="CB19" s="349"/>
      <c r="CC19" s="350"/>
      <c r="CD19" s="24"/>
      <c r="CE19" s="514"/>
      <c r="CF19" s="514"/>
      <c r="CG19" s="514"/>
      <c r="CH19" s="514"/>
      <c r="CI19" s="514"/>
      <c r="CJ19" s="514"/>
      <c r="CK19" s="514"/>
      <c r="CL19" s="514"/>
      <c r="CM19" s="514"/>
      <c r="CN19" s="514"/>
      <c r="CO19" s="514"/>
      <c r="CP19" s="514"/>
      <c r="CQ19" s="514"/>
      <c r="CR19" s="514"/>
      <c r="CS19" s="515"/>
      <c r="CT19" s="354"/>
      <c r="CU19" s="355"/>
      <c r="CV19" s="355"/>
      <c r="CW19" s="355"/>
      <c r="CX19" s="355"/>
      <c r="CY19" s="355"/>
      <c r="CZ19" s="355"/>
      <c r="DA19" s="356"/>
      <c r="DB19" s="354"/>
      <c r="DC19" s="355"/>
      <c r="DD19" s="355"/>
      <c r="DE19" s="355"/>
      <c r="DF19" s="355"/>
      <c r="DG19" s="355"/>
      <c r="DH19" s="355"/>
      <c r="DI19" s="356"/>
    </row>
    <row r="20" spans="1:113" ht="18.75" customHeight="1" x14ac:dyDescent="0.15">
      <c r="A20" s="2"/>
      <c r="B20" s="419" t="s">
        <v>202</v>
      </c>
      <c r="C20" s="420"/>
      <c r="D20" s="420"/>
      <c r="E20" s="421"/>
      <c r="F20" s="421"/>
      <c r="G20" s="421"/>
      <c r="H20" s="421"/>
      <c r="I20" s="421"/>
      <c r="J20" s="421"/>
      <c r="K20" s="421"/>
      <c r="L20" s="429">
        <v>16594</v>
      </c>
      <c r="M20" s="429"/>
      <c r="N20" s="429"/>
      <c r="O20" s="429"/>
      <c r="P20" s="429"/>
      <c r="Q20" s="429"/>
      <c r="R20" s="430"/>
      <c r="S20" s="430"/>
      <c r="T20" s="430"/>
      <c r="U20" s="430"/>
      <c r="V20" s="431"/>
      <c r="W20" s="495"/>
      <c r="X20" s="496"/>
      <c r="Y20" s="496"/>
      <c r="Z20" s="496"/>
      <c r="AA20" s="496"/>
      <c r="AB20" s="496"/>
      <c r="AC20" s="434"/>
      <c r="AD20" s="434"/>
      <c r="AE20" s="434"/>
      <c r="AF20" s="434"/>
      <c r="AG20" s="434"/>
      <c r="AH20" s="434"/>
      <c r="AI20" s="434"/>
      <c r="AJ20" s="434"/>
      <c r="AK20" s="434"/>
      <c r="AL20" s="435"/>
      <c r="AM20" s="436"/>
      <c r="AN20" s="374"/>
      <c r="AO20" s="374"/>
      <c r="AP20" s="374"/>
      <c r="AQ20" s="374"/>
      <c r="AR20" s="374"/>
      <c r="AS20" s="374"/>
      <c r="AT20" s="375"/>
      <c r="AU20" s="437"/>
      <c r="AV20" s="438"/>
      <c r="AW20" s="438"/>
      <c r="AX20" s="439"/>
      <c r="AY20" s="345"/>
      <c r="AZ20" s="346"/>
      <c r="BA20" s="346"/>
      <c r="BB20" s="346"/>
      <c r="BC20" s="346"/>
      <c r="BD20" s="346"/>
      <c r="BE20" s="346"/>
      <c r="BF20" s="346"/>
      <c r="BG20" s="346"/>
      <c r="BH20" s="346"/>
      <c r="BI20" s="346"/>
      <c r="BJ20" s="346"/>
      <c r="BK20" s="346"/>
      <c r="BL20" s="346"/>
      <c r="BM20" s="347"/>
      <c r="BN20" s="348"/>
      <c r="BO20" s="349"/>
      <c r="BP20" s="349"/>
      <c r="BQ20" s="349"/>
      <c r="BR20" s="349"/>
      <c r="BS20" s="349"/>
      <c r="BT20" s="349"/>
      <c r="BU20" s="350"/>
      <c r="BV20" s="348"/>
      <c r="BW20" s="349"/>
      <c r="BX20" s="349"/>
      <c r="BY20" s="349"/>
      <c r="BZ20" s="349"/>
      <c r="CA20" s="349"/>
      <c r="CB20" s="349"/>
      <c r="CC20" s="350"/>
      <c r="CD20" s="24"/>
      <c r="CE20" s="514"/>
      <c r="CF20" s="514"/>
      <c r="CG20" s="514"/>
      <c r="CH20" s="514"/>
      <c r="CI20" s="514"/>
      <c r="CJ20" s="514"/>
      <c r="CK20" s="514"/>
      <c r="CL20" s="514"/>
      <c r="CM20" s="514"/>
      <c r="CN20" s="514"/>
      <c r="CO20" s="514"/>
      <c r="CP20" s="514"/>
      <c r="CQ20" s="514"/>
      <c r="CR20" s="514"/>
      <c r="CS20" s="515"/>
      <c r="CT20" s="354"/>
      <c r="CU20" s="355"/>
      <c r="CV20" s="355"/>
      <c r="CW20" s="355"/>
      <c r="CX20" s="355"/>
      <c r="CY20" s="355"/>
      <c r="CZ20" s="355"/>
      <c r="DA20" s="356"/>
      <c r="DB20" s="354"/>
      <c r="DC20" s="355"/>
      <c r="DD20" s="355"/>
      <c r="DE20" s="355"/>
      <c r="DF20" s="355"/>
      <c r="DG20" s="355"/>
      <c r="DH20" s="355"/>
      <c r="DI20" s="356"/>
    </row>
    <row r="21" spans="1:113" ht="18.75" customHeight="1" x14ac:dyDescent="0.15">
      <c r="A21" s="2"/>
      <c r="B21" s="440" t="s">
        <v>247</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45"/>
      <c r="AZ21" s="346"/>
      <c r="BA21" s="346"/>
      <c r="BB21" s="346"/>
      <c r="BC21" s="346"/>
      <c r="BD21" s="346"/>
      <c r="BE21" s="346"/>
      <c r="BF21" s="346"/>
      <c r="BG21" s="346"/>
      <c r="BH21" s="346"/>
      <c r="BI21" s="346"/>
      <c r="BJ21" s="346"/>
      <c r="BK21" s="346"/>
      <c r="BL21" s="346"/>
      <c r="BM21" s="347"/>
      <c r="BN21" s="348"/>
      <c r="BO21" s="349"/>
      <c r="BP21" s="349"/>
      <c r="BQ21" s="349"/>
      <c r="BR21" s="349"/>
      <c r="BS21" s="349"/>
      <c r="BT21" s="349"/>
      <c r="BU21" s="350"/>
      <c r="BV21" s="348"/>
      <c r="BW21" s="349"/>
      <c r="BX21" s="349"/>
      <c r="BY21" s="349"/>
      <c r="BZ21" s="349"/>
      <c r="CA21" s="349"/>
      <c r="CB21" s="349"/>
      <c r="CC21" s="350"/>
      <c r="CD21" s="24"/>
      <c r="CE21" s="514"/>
      <c r="CF21" s="514"/>
      <c r="CG21" s="514"/>
      <c r="CH21" s="514"/>
      <c r="CI21" s="514"/>
      <c r="CJ21" s="514"/>
      <c r="CK21" s="514"/>
      <c r="CL21" s="514"/>
      <c r="CM21" s="514"/>
      <c r="CN21" s="514"/>
      <c r="CO21" s="514"/>
      <c r="CP21" s="514"/>
      <c r="CQ21" s="514"/>
      <c r="CR21" s="514"/>
      <c r="CS21" s="515"/>
      <c r="CT21" s="354"/>
      <c r="CU21" s="355"/>
      <c r="CV21" s="355"/>
      <c r="CW21" s="355"/>
      <c r="CX21" s="355"/>
      <c r="CY21" s="355"/>
      <c r="CZ21" s="355"/>
      <c r="DA21" s="356"/>
      <c r="DB21" s="354"/>
      <c r="DC21" s="355"/>
      <c r="DD21" s="355"/>
      <c r="DE21" s="355"/>
      <c r="DF21" s="355"/>
      <c r="DG21" s="355"/>
      <c r="DH21" s="355"/>
      <c r="DI21" s="356"/>
    </row>
    <row r="22" spans="1:113" ht="18.75" customHeight="1" x14ac:dyDescent="0.15">
      <c r="A22" s="2"/>
      <c r="B22" s="539" t="s">
        <v>248</v>
      </c>
      <c r="C22" s="540"/>
      <c r="D22" s="541"/>
      <c r="E22" s="489" t="s">
        <v>3</v>
      </c>
      <c r="F22" s="494"/>
      <c r="G22" s="494"/>
      <c r="H22" s="494"/>
      <c r="I22" s="494"/>
      <c r="J22" s="494"/>
      <c r="K22" s="484"/>
      <c r="L22" s="489" t="s">
        <v>249</v>
      </c>
      <c r="M22" s="494"/>
      <c r="N22" s="494"/>
      <c r="O22" s="494"/>
      <c r="P22" s="484"/>
      <c r="Q22" s="516" t="s">
        <v>252</v>
      </c>
      <c r="R22" s="517"/>
      <c r="S22" s="517"/>
      <c r="T22" s="517"/>
      <c r="U22" s="517"/>
      <c r="V22" s="518"/>
      <c r="W22" s="548" t="s">
        <v>254</v>
      </c>
      <c r="X22" s="540"/>
      <c r="Y22" s="541"/>
      <c r="Z22" s="489" t="s">
        <v>3</v>
      </c>
      <c r="AA22" s="494"/>
      <c r="AB22" s="494"/>
      <c r="AC22" s="494"/>
      <c r="AD22" s="494"/>
      <c r="AE22" s="494"/>
      <c r="AF22" s="494"/>
      <c r="AG22" s="484"/>
      <c r="AH22" s="522" t="s">
        <v>256</v>
      </c>
      <c r="AI22" s="494"/>
      <c r="AJ22" s="494"/>
      <c r="AK22" s="494"/>
      <c r="AL22" s="484"/>
      <c r="AM22" s="522" t="s">
        <v>257</v>
      </c>
      <c r="AN22" s="523"/>
      <c r="AO22" s="523"/>
      <c r="AP22" s="523"/>
      <c r="AQ22" s="523"/>
      <c r="AR22" s="524"/>
      <c r="AS22" s="516" t="s">
        <v>252</v>
      </c>
      <c r="AT22" s="517"/>
      <c r="AU22" s="517"/>
      <c r="AV22" s="517"/>
      <c r="AW22" s="517"/>
      <c r="AX22" s="528"/>
      <c r="AY22" s="443"/>
      <c r="AZ22" s="444"/>
      <c r="BA22" s="444"/>
      <c r="BB22" s="444"/>
      <c r="BC22" s="444"/>
      <c r="BD22" s="444"/>
      <c r="BE22" s="444"/>
      <c r="BF22" s="444"/>
      <c r="BG22" s="444"/>
      <c r="BH22" s="444"/>
      <c r="BI22" s="444"/>
      <c r="BJ22" s="444"/>
      <c r="BK22" s="444"/>
      <c r="BL22" s="444"/>
      <c r="BM22" s="445"/>
      <c r="BN22" s="446"/>
      <c r="BO22" s="447"/>
      <c r="BP22" s="447"/>
      <c r="BQ22" s="447"/>
      <c r="BR22" s="447"/>
      <c r="BS22" s="447"/>
      <c r="BT22" s="447"/>
      <c r="BU22" s="448"/>
      <c r="BV22" s="446"/>
      <c r="BW22" s="447"/>
      <c r="BX22" s="447"/>
      <c r="BY22" s="447"/>
      <c r="BZ22" s="447"/>
      <c r="CA22" s="447"/>
      <c r="CB22" s="447"/>
      <c r="CC22" s="448"/>
      <c r="CD22" s="24"/>
      <c r="CE22" s="514"/>
      <c r="CF22" s="514"/>
      <c r="CG22" s="514"/>
      <c r="CH22" s="514"/>
      <c r="CI22" s="514"/>
      <c r="CJ22" s="514"/>
      <c r="CK22" s="514"/>
      <c r="CL22" s="514"/>
      <c r="CM22" s="514"/>
      <c r="CN22" s="514"/>
      <c r="CO22" s="514"/>
      <c r="CP22" s="514"/>
      <c r="CQ22" s="514"/>
      <c r="CR22" s="514"/>
      <c r="CS22" s="515"/>
      <c r="CT22" s="354"/>
      <c r="CU22" s="355"/>
      <c r="CV22" s="355"/>
      <c r="CW22" s="355"/>
      <c r="CX22" s="355"/>
      <c r="CY22" s="355"/>
      <c r="CZ22" s="355"/>
      <c r="DA22" s="356"/>
      <c r="DB22" s="354"/>
      <c r="DC22" s="355"/>
      <c r="DD22" s="355"/>
      <c r="DE22" s="355"/>
      <c r="DF22" s="355"/>
      <c r="DG22" s="355"/>
      <c r="DH22" s="355"/>
      <c r="DI22" s="356"/>
    </row>
    <row r="23" spans="1:113" ht="18.75" customHeight="1" x14ac:dyDescent="0.15">
      <c r="A23" s="2"/>
      <c r="B23" s="542"/>
      <c r="C23" s="543"/>
      <c r="D23" s="544"/>
      <c r="E23" s="476"/>
      <c r="F23" s="480"/>
      <c r="G23" s="480"/>
      <c r="H23" s="480"/>
      <c r="I23" s="480"/>
      <c r="J23" s="480"/>
      <c r="K23" s="470"/>
      <c r="L23" s="476"/>
      <c r="M23" s="480"/>
      <c r="N23" s="480"/>
      <c r="O23" s="480"/>
      <c r="P23" s="470"/>
      <c r="Q23" s="519"/>
      <c r="R23" s="520"/>
      <c r="S23" s="520"/>
      <c r="T23" s="520"/>
      <c r="U23" s="520"/>
      <c r="V23" s="521"/>
      <c r="W23" s="549"/>
      <c r="X23" s="543"/>
      <c r="Y23" s="544"/>
      <c r="Z23" s="476"/>
      <c r="AA23" s="480"/>
      <c r="AB23" s="480"/>
      <c r="AC23" s="480"/>
      <c r="AD23" s="480"/>
      <c r="AE23" s="480"/>
      <c r="AF23" s="480"/>
      <c r="AG23" s="470"/>
      <c r="AH23" s="476"/>
      <c r="AI23" s="480"/>
      <c r="AJ23" s="480"/>
      <c r="AK23" s="480"/>
      <c r="AL23" s="470"/>
      <c r="AM23" s="525"/>
      <c r="AN23" s="526"/>
      <c r="AO23" s="526"/>
      <c r="AP23" s="526"/>
      <c r="AQ23" s="526"/>
      <c r="AR23" s="527"/>
      <c r="AS23" s="519"/>
      <c r="AT23" s="520"/>
      <c r="AU23" s="520"/>
      <c r="AV23" s="520"/>
      <c r="AW23" s="520"/>
      <c r="AX23" s="529"/>
      <c r="AY23" s="328" t="s">
        <v>258</v>
      </c>
      <c r="AZ23" s="329"/>
      <c r="BA23" s="329"/>
      <c r="BB23" s="329"/>
      <c r="BC23" s="329"/>
      <c r="BD23" s="329"/>
      <c r="BE23" s="329"/>
      <c r="BF23" s="329"/>
      <c r="BG23" s="329"/>
      <c r="BH23" s="329"/>
      <c r="BI23" s="329"/>
      <c r="BJ23" s="329"/>
      <c r="BK23" s="329"/>
      <c r="BL23" s="329"/>
      <c r="BM23" s="330"/>
      <c r="BN23" s="348">
        <v>43810471</v>
      </c>
      <c r="BO23" s="349"/>
      <c r="BP23" s="349"/>
      <c r="BQ23" s="349"/>
      <c r="BR23" s="349"/>
      <c r="BS23" s="349"/>
      <c r="BT23" s="349"/>
      <c r="BU23" s="350"/>
      <c r="BV23" s="348">
        <v>43492771</v>
      </c>
      <c r="BW23" s="349"/>
      <c r="BX23" s="349"/>
      <c r="BY23" s="349"/>
      <c r="BZ23" s="349"/>
      <c r="CA23" s="349"/>
      <c r="CB23" s="349"/>
      <c r="CC23" s="350"/>
      <c r="CD23" s="24"/>
      <c r="CE23" s="514"/>
      <c r="CF23" s="514"/>
      <c r="CG23" s="514"/>
      <c r="CH23" s="514"/>
      <c r="CI23" s="514"/>
      <c r="CJ23" s="514"/>
      <c r="CK23" s="514"/>
      <c r="CL23" s="514"/>
      <c r="CM23" s="514"/>
      <c r="CN23" s="514"/>
      <c r="CO23" s="514"/>
      <c r="CP23" s="514"/>
      <c r="CQ23" s="514"/>
      <c r="CR23" s="514"/>
      <c r="CS23" s="515"/>
      <c r="CT23" s="354"/>
      <c r="CU23" s="355"/>
      <c r="CV23" s="355"/>
      <c r="CW23" s="355"/>
      <c r="CX23" s="355"/>
      <c r="CY23" s="355"/>
      <c r="CZ23" s="355"/>
      <c r="DA23" s="356"/>
      <c r="DB23" s="354"/>
      <c r="DC23" s="355"/>
      <c r="DD23" s="355"/>
      <c r="DE23" s="355"/>
      <c r="DF23" s="355"/>
      <c r="DG23" s="355"/>
      <c r="DH23" s="355"/>
      <c r="DI23" s="356"/>
    </row>
    <row r="24" spans="1:113" ht="18.75" customHeight="1" x14ac:dyDescent="0.15">
      <c r="A24" s="2"/>
      <c r="B24" s="542"/>
      <c r="C24" s="543"/>
      <c r="D24" s="544"/>
      <c r="E24" s="369" t="s">
        <v>122</v>
      </c>
      <c r="F24" s="341"/>
      <c r="G24" s="341"/>
      <c r="H24" s="341"/>
      <c r="I24" s="341"/>
      <c r="J24" s="341"/>
      <c r="K24" s="342"/>
      <c r="L24" s="370">
        <v>1</v>
      </c>
      <c r="M24" s="371"/>
      <c r="N24" s="371"/>
      <c r="O24" s="371"/>
      <c r="P24" s="397"/>
      <c r="Q24" s="370">
        <v>8900</v>
      </c>
      <c r="R24" s="371"/>
      <c r="S24" s="371"/>
      <c r="T24" s="371"/>
      <c r="U24" s="371"/>
      <c r="V24" s="397"/>
      <c r="W24" s="549"/>
      <c r="X24" s="543"/>
      <c r="Y24" s="544"/>
      <c r="Z24" s="369" t="s">
        <v>261</v>
      </c>
      <c r="AA24" s="341"/>
      <c r="AB24" s="341"/>
      <c r="AC24" s="341"/>
      <c r="AD24" s="341"/>
      <c r="AE24" s="341"/>
      <c r="AF24" s="341"/>
      <c r="AG24" s="342"/>
      <c r="AH24" s="370">
        <v>526</v>
      </c>
      <c r="AI24" s="371"/>
      <c r="AJ24" s="371"/>
      <c r="AK24" s="371"/>
      <c r="AL24" s="397"/>
      <c r="AM24" s="370">
        <v>1576948</v>
      </c>
      <c r="AN24" s="371"/>
      <c r="AO24" s="371"/>
      <c r="AP24" s="371"/>
      <c r="AQ24" s="371"/>
      <c r="AR24" s="397"/>
      <c r="AS24" s="370">
        <v>2998</v>
      </c>
      <c r="AT24" s="371"/>
      <c r="AU24" s="371"/>
      <c r="AV24" s="371"/>
      <c r="AW24" s="371"/>
      <c r="AX24" s="372"/>
      <c r="AY24" s="443" t="s">
        <v>262</v>
      </c>
      <c r="AZ24" s="444"/>
      <c r="BA24" s="444"/>
      <c r="BB24" s="444"/>
      <c r="BC24" s="444"/>
      <c r="BD24" s="444"/>
      <c r="BE24" s="444"/>
      <c r="BF24" s="444"/>
      <c r="BG24" s="444"/>
      <c r="BH24" s="444"/>
      <c r="BI24" s="444"/>
      <c r="BJ24" s="444"/>
      <c r="BK24" s="444"/>
      <c r="BL24" s="444"/>
      <c r="BM24" s="445"/>
      <c r="BN24" s="348">
        <v>29920383</v>
      </c>
      <c r="BO24" s="349"/>
      <c r="BP24" s="349"/>
      <c r="BQ24" s="349"/>
      <c r="BR24" s="349"/>
      <c r="BS24" s="349"/>
      <c r="BT24" s="349"/>
      <c r="BU24" s="350"/>
      <c r="BV24" s="348">
        <v>29587112</v>
      </c>
      <c r="BW24" s="349"/>
      <c r="BX24" s="349"/>
      <c r="BY24" s="349"/>
      <c r="BZ24" s="349"/>
      <c r="CA24" s="349"/>
      <c r="CB24" s="349"/>
      <c r="CC24" s="350"/>
      <c r="CD24" s="24"/>
      <c r="CE24" s="514"/>
      <c r="CF24" s="514"/>
      <c r="CG24" s="514"/>
      <c r="CH24" s="514"/>
      <c r="CI24" s="514"/>
      <c r="CJ24" s="514"/>
      <c r="CK24" s="514"/>
      <c r="CL24" s="514"/>
      <c r="CM24" s="514"/>
      <c r="CN24" s="514"/>
      <c r="CO24" s="514"/>
      <c r="CP24" s="514"/>
      <c r="CQ24" s="514"/>
      <c r="CR24" s="514"/>
      <c r="CS24" s="515"/>
      <c r="CT24" s="354"/>
      <c r="CU24" s="355"/>
      <c r="CV24" s="355"/>
      <c r="CW24" s="355"/>
      <c r="CX24" s="355"/>
      <c r="CY24" s="355"/>
      <c r="CZ24" s="355"/>
      <c r="DA24" s="356"/>
      <c r="DB24" s="354"/>
      <c r="DC24" s="355"/>
      <c r="DD24" s="355"/>
      <c r="DE24" s="355"/>
      <c r="DF24" s="355"/>
      <c r="DG24" s="355"/>
      <c r="DH24" s="355"/>
      <c r="DI24" s="356"/>
    </row>
    <row r="25" spans="1:113" ht="18.75" customHeight="1" x14ac:dyDescent="0.15">
      <c r="A25" s="2"/>
      <c r="B25" s="542"/>
      <c r="C25" s="543"/>
      <c r="D25" s="544"/>
      <c r="E25" s="369" t="s">
        <v>264</v>
      </c>
      <c r="F25" s="341"/>
      <c r="G25" s="341"/>
      <c r="H25" s="341"/>
      <c r="I25" s="341"/>
      <c r="J25" s="341"/>
      <c r="K25" s="342"/>
      <c r="L25" s="370">
        <v>1</v>
      </c>
      <c r="M25" s="371"/>
      <c r="N25" s="371"/>
      <c r="O25" s="371"/>
      <c r="P25" s="397"/>
      <c r="Q25" s="370">
        <v>7200</v>
      </c>
      <c r="R25" s="371"/>
      <c r="S25" s="371"/>
      <c r="T25" s="371"/>
      <c r="U25" s="371"/>
      <c r="V25" s="397"/>
      <c r="W25" s="549"/>
      <c r="X25" s="543"/>
      <c r="Y25" s="544"/>
      <c r="Z25" s="369" t="s">
        <v>46</v>
      </c>
      <c r="AA25" s="341"/>
      <c r="AB25" s="341"/>
      <c r="AC25" s="341"/>
      <c r="AD25" s="341"/>
      <c r="AE25" s="341"/>
      <c r="AF25" s="341"/>
      <c r="AG25" s="342"/>
      <c r="AH25" s="370" t="s">
        <v>168</v>
      </c>
      <c r="AI25" s="371"/>
      <c r="AJ25" s="371"/>
      <c r="AK25" s="371"/>
      <c r="AL25" s="397"/>
      <c r="AM25" s="370" t="s">
        <v>168</v>
      </c>
      <c r="AN25" s="371"/>
      <c r="AO25" s="371"/>
      <c r="AP25" s="371"/>
      <c r="AQ25" s="371"/>
      <c r="AR25" s="397"/>
      <c r="AS25" s="370" t="s">
        <v>168</v>
      </c>
      <c r="AT25" s="371"/>
      <c r="AU25" s="371"/>
      <c r="AV25" s="371"/>
      <c r="AW25" s="371"/>
      <c r="AX25" s="372"/>
      <c r="AY25" s="328" t="s">
        <v>266</v>
      </c>
      <c r="AZ25" s="329"/>
      <c r="BA25" s="329"/>
      <c r="BB25" s="329"/>
      <c r="BC25" s="329"/>
      <c r="BD25" s="329"/>
      <c r="BE25" s="329"/>
      <c r="BF25" s="329"/>
      <c r="BG25" s="329"/>
      <c r="BH25" s="329"/>
      <c r="BI25" s="329"/>
      <c r="BJ25" s="329"/>
      <c r="BK25" s="329"/>
      <c r="BL25" s="329"/>
      <c r="BM25" s="330"/>
      <c r="BN25" s="331">
        <v>2547079</v>
      </c>
      <c r="BO25" s="332"/>
      <c r="BP25" s="332"/>
      <c r="BQ25" s="332"/>
      <c r="BR25" s="332"/>
      <c r="BS25" s="332"/>
      <c r="BT25" s="332"/>
      <c r="BU25" s="333"/>
      <c r="BV25" s="331">
        <v>2764880</v>
      </c>
      <c r="BW25" s="332"/>
      <c r="BX25" s="332"/>
      <c r="BY25" s="332"/>
      <c r="BZ25" s="332"/>
      <c r="CA25" s="332"/>
      <c r="CB25" s="332"/>
      <c r="CC25" s="333"/>
      <c r="CD25" s="24"/>
      <c r="CE25" s="514"/>
      <c r="CF25" s="514"/>
      <c r="CG25" s="514"/>
      <c r="CH25" s="514"/>
      <c r="CI25" s="514"/>
      <c r="CJ25" s="514"/>
      <c r="CK25" s="514"/>
      <c r="CL25" s="514"/>
      <c r="CM25" s="514"/>
      <c r="CN25" s="514"/>
      <c r="CO25" s="514"/>
      <c r="CP25" s="514"/>
      <c r="CQ25" s="514"/>
      <c r="CR25" s="514"/>
      <c r="CS25" s="515"/>
      <c r="CT25" s="354"/>
      <c r="CU25" s="355"/>
      <c r="CV25" s="355"/>
      <c r="CW25" s="355"/>
      <c r="CX25" s="355"/>
      <c r="CY25" s="355"/>
      <c r="CZ25" s="355"/>
      <c r="DA25" s="356"/>
      <c r="DB25" s="354"/>
      <c r="DC25" s="355"/>
      <c r="DD25" s="355"/>
      <c r="DE25" s="355"/>
      <c r="DF25" s="355"/>
      <c r="DG25" s="355"/>
      <c r="DH25" s="355"/>
      <c r="DI25" s="356"/>
    </row>
    <row r="26" spans="1:113" ht="18.75" customHeight="1" x14ac:dyDescent="0.15">
      <c r="A26" s="2"/>
      <c r="B26" s="542"/>
      <c r="C26" s="543"/>
      <c r="D26" s="544"/>
      <c r="E26" s="369" t="s">
        <v>267</v>
      </c>
      <c r="F26" s="341"/>
      <c r="G26" s="341"/>
      <c r="H26" s="341"/>
      <c r="I26" s="341"/>
      <c r="J26" s="341"/>
      <c r="K26" s="342"/>
      <c r="L26" s="370">
        <v>1</v>
      </c>
      <c r="M26" s="371"/>
      <c r="N26" s="371"/>
      <c r="O26" s="371"/>
      <c r="P26" s="397"/>
      <c r="Q26" s="370">
        <v>6200</v>
      </c>
      <c r="R26" s="371"/>
      <c r="S26" s="371"/>
      <c r="T26" s="371"/>
      <c r="U26" s="371"/>
      <c r="V26" s="397"/>
      <c r="W26" s="549"/>
      <c r="X26" s="543"/>
      <c r="Y26" s="544"/>
      <c r="Z26" s="369" t="s">
        <v>268</v>
      </c>
      <c r="AA26" s="449"/>
      <c r="AB26" s="449"/>
      <c r="AC26" s="449"/>
      <c r="AD26" s="449"/>
      <c r="AE26" s="449"/>
      <c r="AF26" s="449"/>
      <c r="AG26" s="450"/>
      <c r="AH26" s="370">
        <v>44</v>
      </c>
      <c r="AI26" s="371"/>
      <c r="AJ26" s="371"/>
      <c r="AK26" s="371"/>
      <c r="AL26" s="397"/>
      <c r="AM26" s="370">
        <v>129008</v>
      </c>
      <c r="AN26" s="371"/>
      <c r="AO26" s="371"/>
      <c r="AP26" s="371"/>
      <c r="AQ26" s="371"/>
      <c r="AR26" s="397"/>
      <c r="AS26" s="370">
        <v>2932</v>
      </c>
      <c r="AT26" s="371"/>
      <c r="AU26" s="371"/>
      <c r="AV26" s="371"/>
      <c r="AW26" s="371"/>
      <c r="AX26" s="372"/>
      <c r="AY26" s="351" t="s">
        <v>11</v>
      </c>
      <c r="AZ26" s="352"/>
      <c r="BA26" s="352"/>
      <c r="BB26" s="352"/>
      <c r="BC26" s="352"/>
      <c r="BD26" s="352"/>
      <c r="BE26" s="352"/>
      <c r="BF26" s="352"/>
      <c r="BG26" s="352"/>
      <c r="BH26" s="352"/>
      <c r="BI26" s="352"/>
      <c r="BJ26" s="352"/>
      <c r="BK26" s="352"/>
      <c r="BL26" s="352"/>
      <c r="BM26" s="353"/>
      <c r="BN26" s="348" t="s">
        <v>168</v>
      </c>
      <c r="BO26" s="349"/>
      <c r="BP26" s="349"/>
      <c r="BQ26" s="349"/>
      <c r="BR26" s="349"/>
      <c r="BS26" s="349"/>
      <c r="BT26" s="349"/>
      <c r="BU26" s="350"/>
      <c r="BV26" s="348" t="s">
        <v>168</v>
      </c>
      <c r="BW26" s="349"/>
      <c r="BX26" s="349"/>
      <c r="BY26" s="349"/>
      <c r="BZ26" s="349"/>
      <c r="CA26" s="349"/>
      <c r="CB26" s="349"/>
      <c r="CC26" s="350"/>
      <c r="CD26" s="24"/>
      <c r="CE26" s="514"/>
      <c r="CF26" s="514"/>
      <c r="CG26" s="514"/>
      <c r="CH26" s="514"/>
      <c r="CI26" s="514"/>
      <c r="CJ26" s="514"/>
      <c r="CK26" s="514"/>
      <c r="CL26" s="514"/>
      <c r="CM26" s="514"/>
      <c r="CN26" s="514"/>
      <c r="CO26" s="514"/>
      <c r="CP26" s="514"/>
      <c r="CQ26" s="514"/>
      <c r="CR26" s="514"/>
      <c r="CS26" s="515"/>
      <c r="CT26" s="354"/>
      <c r="CU26" s="355"/>
      <c r="CV26" s="355"/>
      <c r="CW26" s="355"/>
      <c r="CX26" s="355"/>
      <c r="CY26" s="355"/>
      <c r="CZ26" s="355"/>
      <c r="DA26" s="356"/>
      <c r="DB26" s="354"/>
      <c r="DC26" s="355"/>
      <c r="DD26" s="355"/>
      <c r="DE26" s="355"/>
      <c r="DF26" s="355"/>
      <c r="DG26" s="355"/>
      <c r="DH26" s="355"/>
      <c r="DI26" s="356"/>
    </row>
    <row r="27" spans="1:113" ht="18.75" customHeight="1" x14ac:dyDescent="0.15">
      <c r="A27" s="2"/>
      <c r="B27" s="542"/>
      <c r="C27" s="543"/>
      <c r="D27" s="544"/>
      <c r="E27" s="369" t="s">
        <v>273</v>
      </c>
      <c r="F27" s="341"/>
      <c r="G27" s="341"/>
      <c r="H27" s="341"/>
      <c r="I27" s="341"/>
      <c r="J27" s="341"/>
      <c r="K27" s="342"/>
      <c r="L27" s="370">
        <v>1</v>
      </c>
      <c r="M27" s="371"/>
      <c r="N27" s="371"/>
      <c r="O27" s="371"/>
      <c r="P27" s="397"/>
      <c r="Q27" s="370">
        <v>4600</v>
      </c>
      <c r="R27" s="371"/>
      <c r="S27" s="371"/>
      <c r="T27" s="371"/>
      <c r="U27" s="371"/>
      <c r="V27" s="397"/>
      <c r="W27" s="549"/>
      <c r="X27" s="543"/>
      <c r="Y27" s="544"/>
      <c r="Z27" s="369" t="s">
        <v>53</v>
      </c>
      <c r="AA27" s="341"/>
      <c r="AB27" s="341"/>
      <c r="AC27" s="341"/>
      <c r="AD27" s="341"/>
      <c r="AE27" s="341"/>
      <c r="AF27" s="341"/>
      <c r="AG27" s="342"/>
      <c r="AH27" s="370">
        <v>1</v>
      </c>
      <c r="AI27" s="371"/>
      <c r="AJ27" s="371"/>
      <c r="AK27" s="371"/>
      <c r="AL27" s="397"/>
      <c r="AM27" s="370" t="s">
        <v>203</v>
      </c>
      <c r="AN27" s="371"/>
      <c r="AO27" s="371"/>
      <c r="AP27" s="371"/>
      <c r="AQ27" s="371"/>
      <c r="AR27" s="397"/>
      <c r="AS27" s="370" t="s">
        <v>203</v>
      </c>
      <c r="AT27" s="371"/>
      <c r="AU27" s="371"/>
      <c r="AV27" s="371"/>
      <c r="AW27" s="371"/>
      <c r="AX27" s="372"/>
      <c r="AY27" s="405" t="s">
        <v>275</v>
      </c>
      <c r="AZ27" s="406"/>
      <c r="BA27" s="406"/>
      <c r="BB27" s="406"/>
      <c r="BC27" s="406"/>
      <c r="BD27" s="406"/>
      <c r="BE27" s="406"/>
      <c r="BF27" s="406"/>
      <c r="BG27" s="406"/>
      <c r="BH27" s="406"/>
      <c r="BI27" s="406"/>
      <c r="BJ27" s="406"/>
      <c r="BK27" s="406"/>
      <c r="BL27" s="406"/>
      <c r="BM27" s="407"/>
      <c r="BN27" s="446">
        <v>1298871</v>
      </c>
      <c r="BO27" s="447"/>
      <c r="BP27" s="447"/>
      <c r="BQ27" s="447"/>
      <c r="BR27" s="447"/>
      <c r="BS27" s="447"/>
      <c r="BT27" s="447"/>
      <c r="BU27" s="448"/>
      <c r="BV27" s="446">
        <v>1298748</v>
      </c>
      <c r="BW27" s="447"/>
      <c r="BX27" s="447"/>
      <c r="BY27" s="447"/>
      <c r="BZ27" s="447"/>
      <c r="CA27" s="447"/>
      <c r="CB27" s="447"/>
      <c r="CC27" s="448"/>
      <c r="CD27" s="19"/>
      <c r="CE27" s="514"/>
      <c r="CF27" s="514"/>
      <c r="CG27" s="514"/>
      <c r="CH27" s="514"/>
      <c r="CI27" s="514"/>
      <c r="CJ27" s="514"/>
      <c r="CK27" s="514"/>
      <c r="CL27" s="514"/>
      <c r="CM27" s="514"/>
      <c r="CN27" s="514"/>
      <c r="CO27" s="514"/>
      <c r="CP27" s="514"/>
      <c r="CQ27" s="514"/>
      <c r="CR27" s="514"/>
      <c r="CS27" s="515"/>
      <c r="CT27" s="354"/>
      <c r="CU27" s="355"/>
      <c r="CV27" s="355"/>
      <c r="CW27" s="355"/>
      <c r="CX27" s="355"/>
      <c r="CY27" s="355"/>
      <c r="CZ27" s="355"/>
      <c r="DA27" s="356"/>
      <c r="DB27" s="354"/>
      <c r="DC27" s="355"/>
      <c r="DD27" s="355"/>
      <c r="DE27" s="355"/>
      <c r="DF27" s="355"/>
      <c r="DG27" s="355"/>
      <c r="DH27" s="355"/>
      <c r="DI27" s="356"/>
    </row>
    <row r="28" spans="1:113" ht="18.75" customHeight="1" x14ac:dyDescent="0.15">
      <c r="A28" s="2"/>
      <c r="B28" s="542"/>
      <c r="C28" s="543"/>
      <c r="D28" s="544"/>
      <c r="E28" s="369" t="s">
        <v>277</v>
      </c>
      <c r="F28" s="341"/>
      <c r="G28" s="341"/>
      <c r="H28" s="341"/>
      <c r="I28" s="341"/>
      <c r="J28" s="341"/>
      <c r="K28" s="342"/>
      <c r="L28" s="370">
        <v>1</v>
      </c>
      <c r="M28" s="371"/>
      <c r="N28" s="371"/>
      <c r="O28" s="371"/>
      <c r="P28" s="397"/>
      <c r="Q28" s="370">
        <v>4100</v>
      </c>
      <c r="R28" s="371"/>
      <c r="S28" s="371"/>
      <c r="T28" s="371"/>
      <c r="U28" s="371"/>
      <c r="V28" s="397"/>
      <c r="W28" s="549"/>
      <c r="X28" s="543"/>
      <c r="Y28" s="544"/>
      <c r="Z28" s="369" t="s">
        <v>136</v>
      </c>
      <c r="AA28" s="341"/>
      <c r="AB28" s="341"/>
      <c r="AC28" s="341"/>
      <c r="AD28" s="341"/>
      <c r="AE28" s="341"/>
      <c r="AF28" s="341"/>
      <c r="AG28" s="342"/>
      <c r="AH28" s="370" t="s">
        <v>168</v>
      </c>
      <c r="AI28" s="371"/>
      <c r="AJ28" s="371"/>
      <c r="AK28" s="371"/>
      <c r="AL28" s="397"/>
      <c r="AM28" s="370" t="s">
        <v>168</v>
      </c>
      <c r="AN28" s="371"/>
      <c r="AO28" s="371"/>
      <c r="AP28" s="371"/>
      <c r="AQ28" s="371"/>
      <c r="AR28" s="397"/>
      <c r="AS28" s="370" t="s">
        <v>168</v>
      </c>
      <c r="AT28" s="371"/>
      <c r="AU28" s="371"/>
      <c r="AV28" s="371"/>
      <c r="AW28" s="371"/>
      <c r="AX28" s="372"/>
      <c r="AY28" s="530" t="s">
        <v>278</v>
      </c>
      <c r="AZ28" s="531"/>
      <c r="BA28" s="531"/>
      <c r="BB28" s="532"/>
      <c r="BC28" s="328" t="s">
        <v>28</v>
      </c>
      <c r="BD28" s="329"/>
      <c r="BE28" s="329"/>
      <c r="BF28" s="329"/>
      <c r="BG28" s="329"/>
      <c r="BH28" s="329"/>
      <c r="BI28" s="329"/>
      <c r="BJ28" s="329"/>
      <c r="BK28" s="329"/>
      <c r="BL28" s="329"/>
      <c r="BM28" s="330"/>
      <c r="BN28" s="331">
        <v>3472339</v>
      </c>
      <c r="BO28" s="332"/>
      <c r="BP28" s="332"/>
      <c r="BQ28" s="332"/>
      <c r="BR28" s="332"/>
      <c r="BS28" s="332"/>
      <c r="BT28" s="332"/>
      <c r="BU28" s="333"/>
      <c r="BV28" s="331">
        <v>3479659</v>
      </c>
      <c r="BW28" s="332"/>
      <c r="BX28" s="332"/>
      <c r="BY28" s="332"/>
      <c r="BZ28" s="332"/>
      <c r="CA28" s="332"/>
      <c r="CB28" s="332"/>
      <c r="CC28" s="333"/>
      <c r="CD28" s="24"/>
      <c r="CE28" s="514"/>
      <c r="CF28" s="514"/>
      <c r="CG28" s="514"/>
      <c r="CH28" s="514"/>
      <c r="CI28" s="514"/>
      <c r="CJ28" s="514"/>
      <c r="CK28" s="514"/>
      <c r="CL28" s="514"/>
      <c r="CM28" s="514"/>
      <c r="CN28" s="514"/>
      <c r="CO28" s="514"/>
      <c r="CP28" s="514"/>
      <c r="CQ28" s="514"/>
      <c r="CR28" s="514"/>
      <c r="CS28" s="515"/>
      <c r="CT28" s="354"/>
      <c r="CU28" s="355"/>
      <c r="CV28" s="355"/>
      <c r="CW28" s="355"/>
      <c r="CX28" s="355"/>
      <c r="CY28" s="355"/>
      <c r="CZ28" s="355"/>
      <c r="DA28" s="356"/>
      <c r="DB28" s="354"/>
      <c r="DC28" s="355"/>
      <c r="DD28" s="355"/>
      <c r="DE28" s="355"/>
      <c r="DF28" s="355"/>
      <c r="DG28" s="355"/>
      <c r="DH28" s="355"/>
      <c r="DI28" s="356"/>
    </row>
    <row r="29" spans="1:113" ht="18.75" customHeight="1" x14ac:dyDescent="0.15">
      <c r="A29" s="2"/>
      <c r="B29" s="542"/>
      <c r="C29" s="543"/>
      <c r="D29" s="544"/>
      <c r="E29" s="369" t="s">
        <v>281</v>
      </c>
      <c r="F29" s="341"/>
      <c r="G29" s="341"/>
      <c r="H29" s="341"/>
      <c r="I29" s="341"/>
      <c r="J29" s="341"/>
      <c r="K29" s="342"/>
      <c r="L29" s="370">
        <v>18</v>
      </c>
      <c r="M29" s="371"/>
      <c r="N29" s="371"/>
      <c r="O29" s="371"/>
      <c r="P29" s="397"/>
      <c r="Q29" s="370">
        <v>3800</v>
      </c>
      <c r="R29" s="371"/>
      <c r="S29" s="371"/>
      <c r="T29" s="371"/>
      <c r="U29" s="371"/>
      <c r="V29" s="397"/>
      <c r="W29" s="550"/>
      <c r="X29" s="551"/>
      <c r="Y29" s="552"/>
      <c r="Z29" s="369" t="s">
        <v>231</v>
      </c>
      <c r="AA29" s="341"/>
      <c r="AB29" s="341"/>
      <c r="AC29" s="341"/>
      <c r="AD29" s="341"/>
      <c r="AE29" s="341"/>
      <c r="AF29" s="341"/>
      <c r="AG29" s="342"/>
      <c r="AH29" s="370">
        <v>527</v>
      </c>
      <c r="AI29" s="371"/>
      <c r="AJ29" s="371"/>
      <c r="AK29" s="371"/>
      <c r="AL29" s="397"/>
      <c r="AM29" s="370">
        <v>1578947</v>
      </c>
      <c r="AN29" s="371"/>
      <c r="AO29" s="371"/>
      <c r="AP29" s="371"/>
      <c r="AQ29" s="371"/>
      <c r="AR29" s="397"/>
      <c r="AS29" s="370">
        <v>2996</v>
      </c>
      <c r="AT29" s="371"/>
      <c r="AU29" s="371"/>
      <c r="AV29" s="371"/>
      <c r="AW29" s="371"/>
      <c r="AX29" s="372"/>
      <c r="AY29" s="533"/>
      <c r="AZ29" s="534"/>
      <c r="BA29" s="534"/>
      <c r="BB29" s="535"/>
      <c r="BC29" s="345" t="s">
        <v>93</v>
      </c>
      <c r="BD29" s="346"/>
      <c r="BE29" s="346"/>
      <c r="BF29" s="346"/>
      <c r="BG29" s="346"/>
      <c r="BH29" s="346"/>
      <c r="BI29" s="346"/>
      <c r="BJ29" s="346"/>
      <c r="BK29" s="346"/>
      <c r="BL29" s="346"/>
      <c r="BM29" s="347"/>
      <c r="BN29" s="348">
        <v>6059983</v>
      </c>
      <c r="BO29" s="349"/>
      <c r="BP29" s="349"/>
      <c r="BQ29" s="349"/>
      <c r="BR29" s="349"/>
      <c r="BS29" s="349"/>
      <c r="BT29" s="349"/>
      <c r="BU29" s="350"/>
      <c r="BV29" s="348">
        <v>5843818</v>
      </c>
      <c r="BW29" s="349"/>
      <c r="BX29" s="349"/>
      <c r="BY29" s="349"/>
      <c r="BZ29" s="349"/>
      <c r="CA29" s="349"/>
      <c r="CB29" s="349"/>
      <c r="CC29" s="350"/>
      <c r="CD29" s="19"/>
      <c r="CE29" s="514"/>
      <c r="CF29" s="514"/>
      <c r="CG29" s="514"/>
      <c r="CH29" s="514"/>
      <c r="CI29" s="514"/>
      <c r="CJ29" s="514"/>
      <c r="CK29" s="514"/>
      <c r="CL29" s="514"/>
      <c r="CM29" s="514"/>
      <c r="CN29" s="514"/>
      <c r="CO29" s="514"/>
      <c r="CP29" s="514"/>
      <c r="CQ29" s="514"/>
      <c r="CR29" s="514"/>
      <c r="CS29" s="515"/>
      <c r="CT29" s="354"/>
      <c r="CU29" s="355"/>
      <c r="CV29" s="355"/>
      <c r="CW29" s="355"/>
      <c r="CX29" s="355"/>
      <c r="CY29" s="355"/>
      <c r="CZ29" s="355"/>
      <c r="DA29" s="356"/>
      <c r="DB29" s="354"/>
      <c r="DC29" s="355"/>
      <c r="DD29" s="355"/>
      <c r="DE29" s="355"/>
      <c r="DF29" s="355"/>
      <c r="DG29" s="355"/>
      <c r="DH29" s="355"/>
      <c r="DI29" s="356"/>
    </row>
    <row r="30" spans="1:113" ht="18.75" customHeight="1" x14ac:dyDescent="0.15">
      <c r="A30" s="2"/>
      <c r="B30" s="545"/>
      <c r="C30" s="546"/>
      <c r="D30" s="547"/>
      <c r="E30" s="373"/>
      <c r="F30" s="374"/>
      <c r="G30" s="374"/>
      <c r="H30" s="374"/>
      <c r="I30" s="374"/>
      <c r="J30" s="374"/>
      <c r="K30" s="375"/>
      <c r="L30" s="451"/>
      <c r="M30" s="452"/>
      <c r="N30" s="452"/>
      <c r="O30" s="452"/>
      <c r="P30" s="453"/>
      <c r="Q30" s="451"/>
      <c r="R30" s="452"/>
      <c r="S30" s="452"/>
      <c r="T30" s="452"/>
      <c r="U30" s="452"/>
      <c r="V30" s="453"/>
      <c r="W30" s="454" t="s">
        <v>283</v>
      </c>
      <c r="X30" s="455"/>
      <c r="Y30" s="455"/>
      <c r="Z30" s="455"/>
      <c r="AA30" s="455"/>
      <c r="AB30" s="455"/>
      <c r="AC30" s="455"/>
      <c r="AD30" s="455"/>
      <c r="AE30" s="455"/>
      <c r="AF30" s="455"/>
      <c r="AG30" s="456"/>
      <c r="AH30" s="425">
        <v>96.4</v>
      </c>
      <c r="AI30" s="426"/>
      <c r="AJ30" s="426"/>
      <c r="AK30" s="426"/>
      <c r="AL30" s="426"/>
      <c r="AM30" s="426"/>
      <c r="AN30" s="426"/>
      <c r="AO30" s="426"/>
      <c r="AP30" s="426"/>
      <c r="AQ30" s="426"/>
      <c r="AR30" s="426"/>
      <c r="AS30" s="426"/>
      <c r="AT30" s="426"/>
      <c r="AU30" s="426"/>
      <c r="AV30" s="426"/>
      <c r="AW30" s="426"/>
      <c r="AX30" s="428"/>
      <c r="AY30" s="536"/>
      <c r="AZ30" s="537"/>
      <c r="BA30" s="537"/>
      <c r="BB30" s="538"/>
      <c r="BC30" s="443" t="s">
        <v>92</v>
      </c>
      <c r="BD30" s="444"/>
      <c r="BE30" s="444"/>
      <c r="BF30" s="444"/>
      <c r="BG30" s="444"/>
      <c r="BH30" s="444"/>
      <c r="BI30" s="444"/>
      <c r="BJ30" s="444"/>
      <c r="BK30" s="444"/>
      <c r="BL30" s="444"/>
      <c r="BM30" s="445"/>
      <c r="BN30" s="446">
        <v>13398281</v>
      </c>
      <c r="BO30" s="447"/>
      <c r="BP30" s="447"/>
      <c r="BQ30" s="447"/>
      <c r="BR30" s="447"/>
      <c r="BS30" s="447"/>
      <c r="BT30" s="447"/>
      <c r="BU30" s="448"/>
      <c r="BV30" s="446">
        <v>13267041</v>
      </c>
      <c r="BW30" s="447"/>
      <c r="BX30" s="447"/>
      <c r="BY30" s="447"/>
      <c r="BZ30" s="447"/>
      <c r="CA30" s="447"/>
      <c r="CB30" s="447"/>
      <c r="CC30" s="44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272</v>
      </c>
      <c r="D32" s="9"/>
      <c r="E32" s="9"/>
      <c r="F32" s="8"/>
      <c r="G32" s="8"/>
      <c r="H32" s="8"/>
      <c r="I32" s="8"/>
      <c r="J32" s="8"/>
      <c r="K32" s="8"/>
      <c r="L32" s="8"/>
      <c r="M32" s="8"/>
      <c r="N32" s="8"/>
      <c r="O32" s="8"/>
      <c r="P32" s="8"/>
      <c r="Q32" s="8"/>
      <c r="R32" s="8"/>
      <c r="S32" s="8"/>
      <c r="T32" s="8"/>
      <c r="U32" s="8" t="s">
        <v>285</v>
      </c>
      <c r="V32" s="8"/>
      <c r="W32" s="8"/>
      <c r="X32" s="8"/>
      <c r="Y32" s="8"/>
      <c r="Z32" s="8"/>
      <c r="AA32" s="8"/>
      <c r="AB32" s="8"/>
      <c r="AC32" s="8"/>
      <c r="AD32" s="8"/>
      <c r="AE32" s="8"/>
      <c r="AF32" s="8"/>
      <c r="AG32" s="8"/>
      <c r="AH32" s="8"/>
      <c r="AI32" s="8"/>
      <c r="AJ32" s="8"/>
      <c r="AK32" s="8"/>
      <c r="AL32" s="8"/>
      <c r="AM32" s="22" t="s">
        <v>286</v>
      </c>
      <c r="AN32" s="8"/>
      <c r="AO32" s="8"/>
      <c r="AP32" s="8"/>
      <c r="AQ32" s="8"/>
      <c r="AR32" s="8"/>
      <c r="AS32" s="22"/>
      <c r="AT32" s="22"/>
      <c r="AU32" s="22"/>
      <c r="AV32" s="22"/>
      <c r="AW32" s="22"/>
      <c r="AX32" s="22"/>
      <c r="AY32" s="22"/>
      <c r="AZ32" s="22"/>
      <c r="BA32" s="22"/>
      <c r="BB32" s="8"/>
      <c r="BC32" s="22"/>
      <c r="BD32" s="8"/>
      <c r="BE32" s="22" t="s">
        <v>34</v>
      </c>
      <c r="BF32" s="8"/>
      <c r="BG32" s="8"/>
      <c r="BH32" s="8"/>
      <c r="BI32" s="8"/>
      <c r="BJ32" s="22"/>
      <c r="BK32" s="22"/>
      <c r="BL32" s="22"/>
      <c r="BM32" s="22"/>
      <c r="BN32" s="22"/>
      <c r="BO32" s="22"/>
      <c r="BP32" s="22"/>
      <c r="BQ32" s="22"/>
      <c r="BR32" s="8"/>
      <c r="BS32" s="8"/>
      <c r="BT32" s="8"/>
      <c r="BU32" s="8"/>
      <c r="BV32" s="8"/>
      <c r="BW32" s="8" t="s">
        <v>287</v>
      </c>
      <c r="BX32" s="8"/>
      <c r="BY32" s="8"/>
      <c r="BZ32" s="8"/>
      <c r="CA32" s="8"/>
      <c r="CB32" s="22"/>
      <c r="CC32" s="22"/>
      <c r="CD32" s="22"/>
      <c r="CE32" s="22"/>
      <c r="CF32" s="22"/>
      <c r="CG32" s="22"/>
      <c r="CH32" s="22"/>
      <c r="CI32" s="22"/>
      <c r="CJ32" s="22"/>
      <c r="CK32" s="22"/>
      <c r="CL32" s="22"/>
      <c r="CM32" s="22"/>
      <c r="CN32" s="22"/>
      <c r="CO32" s="22" t="s">
        <v>288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57" t="s">
        <v>269</v>
      </c>
      <c r="D33" s="457"/>
      <c r="E33" s="458" t="s">
        <v>289</v>
      </c>
      <c r="F33" s="458"/>
      <c r="G33" s="458"/>
      <c r="H33" s="458"/>
      <c r="I33" s="458"/>
      <c r="J33" s="458"/>
      <c r="K33" s="458"/>
      <c r="L33" s="458"/>
      <c r="M33" s="458"/>
      <c r="N33" s="458"/>
      <c r="O33" s="458"/>
      <c r="P33" s="458"/>
      <c r="Q33" s="458"/>
      <c r="R33" s="458"/>
      <c r="S33" s="458"/>
      <c r="T33" s="14"/>
      <c r="U33" s="457" t="s">
        <v>269</v>
      </c>
      <c r="V33" s="457"/>
      <c r="W33" s="458" t="s">
        <v>289</v>
      </c>
      <c r="X33" s="458"/>
      <c r="Y33" s="458"/>
      <c r="Z33" s="458"/>
      <c r="AA33" s="458"/>
      <c r="AB33" s="458"/>
      <c r="AC33" s="458"/>
      <c r="AD33" s="458"/>
      <c r="AE33" s="458"/>
      <c r="AF33" s="458"/>
      <c r="AG33" s="458"/>
      <c r="AH33" s="458"/>
      <c r="AI33" s="458"/>
      <c r="AJ33" s="458"/>
      <c r="AK33" s="458"/>
      <c r="AL33" s="14"/>
      <c r="AM33" s="457" t="s">
        <v>269</v>
      </c>
      <c r="AN33" s="457"/>
      <c r="AO33" s="458" t="s">
        <v>289</v>
      </c>
      <c r="AP33" s="458"/>
      <c r="AQ33" s="458"/>
      <c r="AR33" s="458"/>
      <c r="AS33" s="458"/>
      <c r="AT33" s="458"/>
      <c r="AU33" s="458"/>
      <c r="AV33" s="458"/>
      <c r="AW33" s="458"/>
      <c r="AX33" s="458"/>
      <c r="AY33" s="458"/>
      <c r="AZ33" s="458"/>
      <c r="BA33" s="458"/>
      <c r="BB33" s="458"/>
      <c r="BC33" s="458"/>
      <c r="BD33" s="10"/>
      <c r="BE33" s="458" t="s">
        <v>120</v>
      </c>
      <c r="BF33" s="458"/>
      <c r="BG33" s="458" t="s">
        <v>290</v>
      </c>
      <c r="BH33" s="458"/>
      <c r="BI33" s="458"/>
      <c r="BJ33" s="458"/>
      <c r="BK33" s="458"/>
      <c r="BL33" s="458"/>
      <c r="BM33" s="458"/>
      <c r="BN33" s="458"/>
      <c r="BO33" s="458"/>
      <c r="BP33" s="458"/>
      <c r="BQ33" s="458"/>
      <c r="BR33" s="458"/>
      <c r="BS33" s="458"/>
      <c r="BT33" s="458"/>
      <c r="BU33" s="458"/>
      <c r="BV33" s="10"/>
      <c r="BW33" s="457" t="s">
        <v>120</v>
      </c>
      <c r="BX33" s="457"/>
      <c r="BY33" s="458" t="s">
        <v>292</v>
      </c>
      <c r="BZ33" s="458"/>
      <c r="CA33" s="458"/>
      <c r="CB33" s="458"/>
      <c r="CC33" s="458"/>
      <c r="CD33" s="458"/>
      <c r="CE33" s="458"/>
      <c r="CF33" s="458"/>
      <c r="CG33" s="458"/>
      <c r="CH33" s="458"/>
      <c r="CI33" s="458"/>
      <c r="CJ33" s="458"/>
      <c r="CK33" s="458"/>
      <c r="CL33" s="458"/>
      <c r="CM33" s="458"/>
      <c r="CN33" s="14"/>
      <c r="CO33" s="457" t="s">
        <v>269</v>
      </c>
      <c r="CP33" s="457"/>
      <c r="CQ33" s="458" t="s">
        <v>274</v>
      </c>
      <c r="CR33" s="458"/>
      <c r="CS33" s="458"/>
      <c r="CT33" s="458"/>
      <c r="CU33" s="458"/>
      <c r="CV33" s="458"/>
      <c r="CW33" s="458"/>
      <c r="CX33" s="458"/>
      <c r="CY33" s="458"/>
      <c r="CZ33" s="458"/>
      <c r="DA33" s="458"/>
      <c r="DB33" s="458"/>
      <c r="DC33" s="458"/>
      <c r="DD33" s="458"/>
      <c r="DE33" s="458"/>
      <c r="DF33" s="14"/>
      <c r="DG33" s="459" t="s">
        <v>294</v>
      </c>
      <c r="DH33" s="459"/>
      <c r="DI33" s="21"/>
    </row>
    <row r="34" spans="1:113" ht="32.25" customHeight="1" x14ac:dyDescent="0.15">
      <c r="A34" s="2"/>
      <c r="B34" s="5"/>
      <c r="C34" s="460">
        <f>IF(E34="","",1)</f>
        <v>1</v>
      </c>
      <c r="D34" s="460"/>
      <c r="E34" s="461" t="str">
        <f>IF('各会計、関係団体の財政状況及び健全化判断比率'!B7="","",'各会計、関係団体の財政状況及び健全化判断比率'!B7)</f>
        <v>一般会計</v>
      </c>
      <c r="F34" s="461"/>
      <c r="G34" s="461"/>
      <c r="H34" s="461"/>
      <c r="I34" s="461"/>
      <c r="J34" s="461"/>
      <c r="K34" s="461"/>
      <c r="L34" s="461"/>
      <c r="M34" s="461"/>
      <c r="N34" s="461"/>
      <c r="O34" s="461"/>
      <c r="P34" s="461"/>
      <c r="Q34" s="461"/>
      <c r="R34" s="461"/>
      <c r="S34" s="461"/>
      <c r="T34" s="9"/>
      <c r="U34" s="460">
        <f>IF(W34="","",MAX(C34:D43)+1)</f>
        <v>3</v>
      </c>
      <c r="V34" s="460"/>
      <c r="W34" s="461" t="str">
        <f>IF('各会計、関係団体の財政状況及び健全化判断比率'!B28="","",'各会計、関係団体の財政状況及び健全化判断比率'!B28)</f>
        <v>国民健康保険事業特別会計</v>
      </c>
      <c r="X34" s="461"/>
      <c r="Y34" s="461"/>
      <c r="Z34" s="461"/>
      <c r="AA34" s="461"/>
      <c r="AB34" s="461"/>
      <c r="AC34" s="461"/>
      <c r="AD34" s="461"/>
      <c r="AE34" s="461"/>
      <c r="AF34" s="461"/>
      <c r="AG34" s="461"/>
      <c r="AH34" s="461"/>
      <c r="AI34" s="461"/>
      <c r="AJ34" s="461"/>
      <c r="AK34" s="461"/>
      <c r="AL34" s="9"/>
      <c r="AM34" s="460">
        <f>IF(AO34="","",MAX(C34:D43,U34:V43)+1)</f>
        <v>8</v>
      </c>
      <c r="AN34" s="460"/>
      <c r="AO34" s="461" t="str">
        <f>IF('各会計、関係団体の財政状況及び健全化判断比率'!B33="","",'各会計、関係団体の財政状況及び健全化判断比率'!B33)</f>
        <v>病院事業会計</v>
      </c>
      <c r="AP34" s="461"/>
      <c r="AQ34" s="461"/>
      <c r="AR34" s="461"/>
      <c r="AS34" s="461"/>
      <c r="AT34" s="461"/>
      <c r="AU34" s="461"/>
      <c r="AV34" s="461"/>
      <c r="AW34" s="461"/>
      <c r="AX34" s="461"/>
      <c r="AY34" s="461"/>
      <c r="AZ34" s="461"/>
      <c r="BA34" s="461"/>
      <c r="BB34" s="461"/>
      <c r="BC34" s="461"/>
      <c r="BD34" s="9"/>
      <c r="BE34" s="460">
        <f>IF(BG34="","",MAX(C34:D43,U34:V43,AM34:AN43)+1)</f>
        <v>11</v>
      </c>
      <c r="BF34" s="460"/>
      <c r="BG34" s="461" t="str">
        <f>IF('各会計、関係団体の財政状況及び健全化判断比率'!B36="","",'各会計、関係団体の財政状況及び健全化判断比率'!B36)</f>
        <v>工業用地造成事業特別会計</v>
      </c>
      <c r="BH34" s="461"/>
      <c r="BI34" s="461"/>
      <c r="BJ34" s="461"/>
      <c r="BK34" s="461"/>
      <c r="BL34" s="461"/>
      <c r="BM34" s="461"/>
      <c r="BN34" s="461"/>
      <c r="BO34" s="461"/>
      <c r="BP34" s="461"/>
      <c r="BQ34" s="461"/>
      <c r="BR34" s="461"/>
      <c r="BS34" s="461"/>
      <c r="BT34" s="461"/>
      <c r="BU34" s="461"/>
      <c r="BV34" s="9"/>
      <c r="BW34" s="460">
        <f>IF(BY34="","",MAX(C34:D43,U34:V43,AM34:AN43,BE34:BF43)+1)</f>
        <v>12</v>
      </c>
      <c r="BX34" s="460"/>
      <c r="BY34" s="461" t="str">
        <f>IF('各会計、関係団体の財政状況及び健全化判断比率'!B68="","",'各会計、関係団体の財政状況及び健全化判断比率'!B68)</f>
        <v>砺波広域圏　一般会計</v>
      </c>
      <c r="BZ34" s="461"/>
      <c r="CA34" s="461"/>
      <c r="CB34" s="461"/>
      <c r="CC34" s="461"/>
      <c r="CD34" s="461"/>
      <c r="CE34" s="461"/>
      <c r="CF34" s="461"/>
      <c r="CG34" s="461"/>
      <c r="CH34" s="461"/>
      <c r="CI34" s="461"/>
      <c r="CJ34" s="461"/>
      <c r="CK34" s="461"/>
      <c r="CL34" s="461"/>
      <c r="CM34" s="461"/>
      <c r="CN34" s="9"/>
      <c r="CO34" s="460">
        <f>IF(CQ34="","",MAX(C34:D43,U34:V43,AM34:AN43,BE34:BF43,BW34:BX43)+1)</f>
        <v>22</v>
      </c>
      <c r="CP34" s="460"/>
      <c r="CQ34" s="461" t="str">
        <f>IF('各会計、関係団体の財政状況及び健全化判断比率'!BS7="","",'各会計、関係団体の財政状況及び健全化判断比率'!BS7)</f>
        <v>利賀ふるさと財団</v>
      </c>
      <c r="CR34" s="461"/>
      <c r="CS34" s="461"/>
      <c r="CT34" s="461"/>
      <c r="CU34" s="461"/>
      <c r="CV34" s="461"/>
      <c r="CW34" s="461"/>
      <c r="CX34" s="461"/>
      <c r="CY34" s="461"/>
      <c r="CZ34" s="461"/>
      <c r="DA34" s="461"/>
      <c r="DB34" s="461"/>
      <c r="DC34" s="461"/>
      <c r="DD34" s="461"/>
      <c r="DE34" s="461"/>
      <c r="DF34" s="8"/>
      <c r="DG34" s="462" t="str">
        <f>IF('各会計、関係団体の財政状況及び健全化判断比率'!BR7="","",'各会計、関係団体の財政状況及び健全化判断比率'!BR7)</f>
        <v/>
      </c>
      <c r="DH34" s="462"/>
      <c r="DI34" s="21"/>
    </row>
    <row r="35" spans="1:113" ht="32.25" customHeight="1" x14ac:dyDescent="0.15">
      <c r="A35" s="2"/>
      <c r="B35" s="5"/>
      <c r="C35" s="460">
        <f t="shared" ref="C35:C43" si="0">IF(E35="","",C34+1)</f>
        <v>2</v>
      </c>
      <c r="D35" s="460"/>
      <c r="E35" s="461" t="str">
        <f>IF('各会計、関係団体の財政状況及び健全化判断比率'!B8="","",'各会計、関係団体の財政状況及び健全化判断比率'!B8)</f>
        <v>バス事業特別会計</v>
      </c>
      <c r="F35" s="461"/>
      <c r="G35" s="461"/>
      <c r="H35" s="461"/>
      <c r="I35" s="461"/>
      <c r="J35" s="461"/>
      <c r="K35" s="461"/>
      <c r="L35" s="461"/>
      <c r="M35" s="461"/>
      <c r="N35" s="461"/>
      <c r="O35" s="461"/>
      <c r="P35" s="461"/>
      <c r="Q35" s="461"/>
      <c r="R35" s="461"/>
      <c r="S35" s="461"/>
      <c r="T35" s="9"/>
      <c r="U35" s="460">
        <f t="shared" ref="U35:U43" si="1">IF(W35="","",U34+1)</f>
        <v>4</v>
      </c>
      <c r="V35" s="460"/>
      <c r="W35" s="461" t="str">
        <f>IF('各会計、関係団体の財政状況及び健全化判断比率'!B29="","",'各会計、関係団体の財政状況及び健全化判断比率'!B29)</f>
        <v>国民健康保険診療所事業特別会計</v>
      </c>
      <c r="X35" s="461"/>
      <c r="Y35" s="461"/>
      <c r="Z35" s="461"/>
      <c r="AA35" s="461"/>
      <c r="AB35" s="461"/>
      <c r="AC35" s="461"/>
      <c r="AD35" s="461"/>
      <c r="AE35" s="461"/>
      <c r="AF35" s="461"/>
      <c r="AG35" s="461"/>
      <c r="AH35" s="461"/>
      <c r="AI35" s="461"/>
      <c r="AJ35" s="461"/>
      <c r="AK35" s="461"/>
      <c r="AL35" s="9"/>
      <c r="AM35" s="460">
        <f t="shared" ref="AM35:AM43" si="2">IF(AO35="","",AM34+1)</f>
        <v>9</v>
      </c>
      <c r="AN35" s="460"/>
      <c r="AO35" s="461" t="str">
        <f>IF('各会計、関係団体の財政状況及び健全化判断比率'!B34="","",'各会計、関係団体の財政状況及び健全化判断比率'!B34)</f>
        <v>水道事業会計</v>
      </c>
      <c r="AP35" s="461"/>
      <c r="AQ35" s="461"/>
      <c r="AR35" s="461"/>
      <c r="AS35" s="461"/>
      <c r="AT35" s="461"/>
      <c r="AU35" s="461"/>
      <c r="AV35" s="461"/>
      <c r="AW35" s="461"/>
      <c r="AX35" s="461"/>
      <c r="AY35" s="461"/>
      <c r="AZ35" s="461"/>
      <c r="BA35" s="461"/>
      <c r="BB35" s="461"/>
      <c r="BC35" s="461"/>
      <c r="BD35" s="9"/>
      <c r="BE35" s="460" t="str">
        <f t="shared" ref="BE35:BE43" si="3">IF(BG35="","",BE34+1)</f>
        <v/>
      </c>
      <c r="BF35" s="460"/>
      <c r="BG35" s="461"/>
      <c r="BH35" s="461"/>
      <c r="BI35" s="461"/>
      <c r="BJ35" s="461"/>
      <c r="BK35" s="461"/>
      <c r="BL35" s="461"/>
      <c r="BM35" s="461"/>
      <c r="BN35" s="461"/>
      <c r="BO35" s="461"/>
      <c r="BP35" s="461"/>
      <c r="BQ35" s="461"/>
      <c r="BR35" s="461"/>
      <c r="BS35" s="461"/>
      <c r="BT35" s="461"/>
      <c r="BU35" s="461"/>
      <c r="BV35" s="9"/>
      <c r="BW35" s="460">
        <f t="shared" ref="BW35:BW43" si="4">IF(BY35="","",BW34+1)</f>
        <v>13</v>
      </c>
      <c r="BX35" s="460"/>
      <c r="BY35" s="461" t="str">
        <f>IF('各会計、関係団体の財政状況及び健全化判断比率'!B69="","",'各会計、関係団体の財政状況及び健全化判断比率'!B69)</f>
        <v>　同　水道事業特別会計</v>
      </c>
      <c r="BZ35" s="461"/>
      <c r="CA35" s="461"/>
      <c r="CB35" s="461"/>
      <c r="CC35" s="461"/>
      <c r="CD35" s="461"/>
      <c r="CE35" s="461"/>
      <c r="CF35" s="461"/>
      <c r="CG35" s="461"/>
      <c r="CH35" s="461"/>
      <c r="CI35" s="461"/>
      <c r="CJ35" s="461"/>
      <c r="CK35" s="461"/>
      <c r="CL35" s="461"/>
      <c r="CM35" s="461"/>
      <c r="CN35" s="9"/>
      <c r="CO35" s="460">
        <f t="shared" ref="CO35:CO43" si="5">IF(CQ35="","",CO34+1)</f>
        <v>23</v>
      </c>
      <c r="CP35" s="460"/>
      <c r="CQ35" s="461" t="str">
        <f>IF('各会計、関係団体の財政状況及び健全化判断比率'!BS8="","",'各会計、関係団体の財政状況及び健全化判断比率'!BS8)</f>
        <v>五箇山農業公社</v>
      </c>
      <c r="CR35" s="461"/>
      <c r="CS35" s="461"/>
      <c r="CT35" s="461"/>
      <c r="CU35" s="461"/>
      <c r="CV35" s="461"/>
      <c r="CW35" s="461"/>
      <c r="CX35" s="461"/>
      <c r="CY35" s="461"/>
      <c r="CZ35" s="461"/>
      <c r="DA35" s="461"/>
      <c r="DB35" s="461"/>
      <c r="DC35" s="461"/>
      <c r="DD35" s="461"/>
      <c r="DE35" s="461"/>
      <c r="DF35" s="8"/>
      <c r="DG35" s="462" t="str">
        <f>IF('各会計、関係団体の財政状況及び健全化判断比率'!BR8="","",'各会計、関係団体の財政状況及び健全化判断比率'!BR8)</f>
        <v/>
      </c>
      <c r="DH35" s="462"/>
      <c r="DI35" s="21"/>
    </row>
    <row r="36" spans="1:113" ht="32.25" customHeight="1" x14ac:dyDescent="0.15">
      <c r="A36" s="2"/>
      <c r="B36" s="5"/>
      <c r="C36" s="460" t="str">
        <f t="shared" si="0"/>
        <v/>
      </c>
      <c r="D36" s="460"/>
      <c r="E36" s="461" t="str">
        <f>IF('各会計、関係団体の財政状況及び健全化判断比率'!B9="","",'各会計、関係団体の財政状況及び健全化判断比率'!B9)</f>
        <v/>
      </c>
      <c r="F36" s="461"/>
      <c r="G36" s="461"/>
      <c r="H36" s="461"/>
      <c r="I36" s="461"/>
      <c r="J36" s="461"/>
      <c r="K36" s="461"/>
      <c r="L36" s="461"/>
      <c r="M36" s="461"/>
      <c r="N36" s="461"/>
      <c r="O36" s="461"/>
      <c r="P36" s="461"/>
      <c r="Q36" s="461"/>
      <c r="R36" s="461"/>
      <c r="S36" s="461"/>
      <c r="T36" s="9"/>
      <c r="U36" s="460">
        <f t="shared" si="1"/>
        <v>5</v>
      </c>
      <c r="V36" s="460"/>
      <c r="W36" s="461" t="str">
        <f>IF('各会計、関係団体の財政状況及び健全化判断比率'!B30="","",'各会計、関係団体の財政状況及び健全化判断比率'!B30)</f>
        <v>後期高齢者医療事業特別会計</v>
      </c>
      <c r="X36" s="461"/>
      <c r="Y36" s="461"/>
      <c r="Z36" s="461"/>
      <c r="AA36" s="461"/>
      <c r="AB36" s="461"/>
      <c r="AC36" s="461"/>
      <c r="AD36" s="461"/>
      <c r="AE36" s="461"/>
      <c r="AF36" s="461"/>
      <c r="AG36" s="461"/>
      <c r="AH36" s="461"/>
      <c r="AI36" s="461"/>
      <c r="AJ36" s="461"/>
      <c r="AK36" s="461"/>
      <c r="AL36" s="9"/>
      <c r="AM36" s="460">
        <f t="shared" si="2"/>
        <v>10</v>
      </c>
      <c r="AN36" s="460"/>
      <c r="AO36" s="461" t="str">
        <f>IF('各会計、関係団体の財政状況及び健全化判断比率'!B35="","",'各会計、関係団体の財政状況及び健全化判断比率'!B35)</f>
        <v>下水道事業会計</v>
      </c>
      <c r="AP36" s="461"/>
      <c r="AQ36" s="461"/>
      <c r="AR36" s="461"/>
      <c r="AS36" s="461"/>
      <c r="AT36" s="461"/>
      <c r="AU36" s="461"/>
      <c r="AV36" s="461"/>
      <c r="AW36" s="461"/>
      <c r="AX36" s="461"/>
      <c r="AY36" s="461"/>
      <c r="AZ36" s="461"/>
      <c r="BA36" s="461"/>
      <c r="BB36" s="461"/>
      <c r="BC36" s="461"/>
      <c r="BD36" s="9"/>
      <c r="BE36" s="460" t="str">
        <f t="shared" si="3"/>
        <v/>
      </c>
      <c r="BF36" s="460"/>
      <c r="BG36" s="461"/>
      <c r="BH36" s="461"/>
      <c r="BI36" s="461"/>
      <c r="BJ36" s="461"/>
      <c r="BK36" s="461"/>
      <c r="BL36" s="461"/>
      <c r="BM36" s="461"/>
      <c r="BN36" s="461"/>
      <c r="BO36" s="461"/>
      <c r="BP36" s="461"/>
      <c r="BQ36" s="461"/>
      <c r="BR36" s="461"/>
      <c r="BS36" s="461"/>
      <c r="BT36" s="461"/>
      <c r="BU36" s="461"/>
      <c r="BV36" s="9"/>
      <c r="BW36" s="460">
        <f t="shared" si="4"/>
        <v>14</v>
      </c>
      <c r="BX36" s="460"/>
      <c r="BY36" s="461" t="str">
        <f>IF('各会計、関係団体の財政状況及び健全化判断比率'!B70="","",'各会計、関係団体の財政状況及び健全化判断比率'!B70)</f>
        <v>砺波地方衛生施設組合　一般会計</v>
      </c>
      <c r="BZ36" s="461"/>
      <c r="CA36" s="461"/>
      <c r="CB36" s="461"/>
      <c r="CC36" s="461"/>
      <c r="CD36" s="461"/>
      <c r="CE36" s="461"/>
      <c r="CF36" s="461"/>
      <c r="CG36" s="461"/>
      <c r="CH36" s="461"/>
      <c r="CI36" s="461"/>
      <c r="CJ36" s="461"/>
      <c r="CK36" s="461"/>
      <c r="CL36" s="461"/>
      <c r="CM36" s="461"/>
      <c r="CN36" s="9"/>
      <c r="CO36" s="460">
        <f t="shared" si="5"/>
        <v>24</v>
      </c>
      <c r="CP36" s="460"/>
      <c r="CQ36" s="461" t="str">
        <f>IF('各会計、関係団体の財政状況及び健全化判断比率'!BS9="","",'各会計、関係団体の財政状況及び健全化判断比率'!BS9)</f>
        <v>五箇山和紙の里</v>
      </c>
      <c r="CR36" s="461"/>
      <c r="CS36" s="461"/>
      <c r="CT36" s="461"/>
      <c r="CU36" s="461"/>
      <c r="CV36" s="461"/>
      <c r="CW36" s="461"/>
      <c r="CX36" s="461"/>
      <c r="CY36" s="461"/>
      <c r="CZ36" s="461"/>
      <c r="DA36" s="461"/>
      <c r="DB36" s="461"/>
      <c r="DC36" s="461"/>
      <c r="DD36" s="461"/>
      <c r="DE36" s="461"/>
      <c r="DF36" s="8"/>
      <c r="DG36" s="462" t="str">
        <f>IF('各会計、関係団体の財政状況及び健全化判断比率'!BR9="","",'各会計、関係団体の財政状況及び健全化判断比率'!BR9)</f>
        <v/>
      </c>
      <c r="DH36" s="462"/>
      <c r="DI36" s="21"/>
    </row>
    <row r="37" spans="1:113" ht="32.25" customHeight="1" x14ac:dyDescent="0.15">
      <c r="A37" s="2"/>
      <c r="B37" s="5"/>
      <c r="C37" s="460" t="str">
        <f t="shared" si="0"/>
        <v/>
      </c>
      <c r="D37" s="460"/>
      <c r="E37" s="461" t="str">
        <f>IF('各会計、関係団体の財政状況及び健全化判断比率'!B10="","",'各会計、関係団体の財政状況及び健全化判断比率'!B10)</f>
        <v/>
      </c>
      <c r="F37" s="461"/>
      <c r="G37" s="461"/>
      <c r="H37" s="461"/>
      <c r="I37" s="461"/>
      <c r="J37" s="461"/>
      <c r="K37" s="461"/>
      <c r="L37" s="461"/>
      <c r="M37" s="461"/>
      <c r="N37" s="461"/>
      <c r="O37" s="461"/>
      <c r="P37" s="461"/>
      <c r="Q37" s="461"/>
      <c r="R37" s="461"/>
      <c r="S37" s="461"/>
      <c r="T37" s="9"/>
      <c r="U37" s="460">
        <f t="shared" si="1"/>
        <v>6</v>
      </c>
      <c r="V37" s="460"/>
      <c r="W37" s="461" t="str">
        <f>IF('各会計、関係団体の財政状況及び健全化判断比率'!B31="","",'各会計、関係団体の財政状況及び健全化判断比率'!B31)</f>
        <v>介護事業特別会計</v>
      </c>
      <c r="X37" s="461"/>
      <c r="Y37" s="461"/>
      <c r="Z37" s="461"/>
      <c r="AA37" s="461"/>
      <c r="AB37" s="461"/>
      <c r="AC37" s="461"/>
      <c r="AD37" s="461"/>
      <c r="AE37" s="461"/>
      <c r="AF37" s="461"/>
      <c r="AG37" s="461"/>
      <c r="AH37" s="461"/>
      <c r="AI37" s="461"/>
      <c r="AJ37" s="461"/>
      <c r="AK37" s="461"/>
      <c r="AL37" s="9"/>
      <c r="AM37" s="460" t="str">
        <f t="shared" si="2"/>
        <v/>
      </c>
      <c r="AN37" s="460"/>
      <c r="AO37" s="461"/>
      <c r="AP37" s="461"/>
      <c r="AQ37" s="461"/>
      <c r="AR37" s="461"/>
      <c r="AS37" s="461"/>
      <c r="AT37" s="461"/>
      <c r="AU37" s="461"/>
      <c r="AV37" s="461"/>
      <c r="AW37" s="461"/>
      <c r="AX37" s="461"/>
      <c r="AY37" s="461"/>
      <c r="AZ37" s="461"/>
      <c r="BA37" s="461"/>
      <c r="BB37" s="461"/>
      <c r="BC37" s="461"/>
      <c r="BD37" s="9"/>
      <c r="BE37" s="460" t="str">
        <f t="shared" si="3"/>
        <v/>
      </c>
      <c r="BF37" s="460"/>
      <c r="BG37" s="461"/>
      <c r="BH37" s="461"/>
      <c r="BI37" s="461"/>
      <c r="BJ37" s="461"/>
      <c r="BK37" s="461"/>
      <c r="BL37" s="461"/>
      <c r="BM37" s="461"/>
      <c r="BN37" s="461"/>
      <c r="BO37" s="461"/>
      <c r="BP37" s="461"/>
      <c r="BQ37" s="461"/>
      <c r="BR37" s="461"/>
      <c r="BS37" s="461"/>
      <c r="BT37" s="461"/>
      <c r="BU37" s="461"/>
      <c r="BV37" s="9"/>
      <c r="BW37" s="460">
        <f t="shared" si="4"/>
        <v>15</v>
      </c>
      <c r="BX37" s="460"/>
      <c r="BY37" s="461" t="str">
        <f>IF('各会計、関係団体の財政状況及び健全化判断比率'!B71="","",'各会計、関係団体の財政状況及び健全化判断比率'!B71)</f>
        <v>砺波地方介護保険組合　一般会計</v>
      </c>
      <c r="BZ37" s="461"/>
      <c r="CA37" s="461"/>
      <c r="CB37" s="461"/>
      <c r="CC37" s="461"/>
      <c r="CD37" s="461"/>
      <c r="CE37" s="461"/>
      <c r="CF37" s="461"/>
      <c r="CG37" s="461"/>
      <c r="CH37" s="461"/>
      <c r="CI37" s="461"/>
      <c r="CJ37" s="461"/>
      <c r="CK37" s="461"/>
      <c r="CL37" s="461"/>
      <c r="CM37" s="461"/>
      <c r="CN37" s="9"/>
      <c r="CO37" s="460">
        <f t="shared" si="5"/>
        <v>25</v>
      </c>
      <c r="CP37" s="460"/>
      <c r="CQ37" s="461" t="str">
        <f>IF('各会計、関係団体の財政状況及び健全化判断比率'!BS10="","",'各会計、関係団体の財政状況及び健全化判断比率'!BS10)</f>
        <v>世界遺産相倉合掌造り集落保存財団</v>
      </c>
      <c r="CR37" s="461"/>
      <c r="CS37" s="461"/>
      <c r="CT37" s="461"/>
      <c r="CU37" s="461"/>
      <c r="CV37" s="461"/>
      <c r="CW37" s="461"/>
      <c r="CX37" s="461"/>
      <c r="CY37" s="461"/>
      <c r="CZ37" s="461"/>
      <c r="DA37" s="461"/>
      <c r="DB37" s="461"/>
      <c r="DC37" s="461"/>
      <c r="DD37" s="461"/>
      <c r="DE37" s="461"/>
      <c r="DF37" s="8"/>
      <c r="DG37" s="462" t="str">
        <f>IF('各会計、関係団体の財政状況及び健全化判断比率'!BR10="","",'各会計、関係団体の財政状況及び健全化判断比率'!BR10)</f>
        <v/>
      </c>
      <c r="DH37" s="462"/>
      <c r="DI37" s="21"/>
    </row>
    <row r="38" spans="1:113" ht="32.25" customHeight="1" x14ac:dyDescent="0.15">
      <c r="A38" s="2"/>
      <c r="B38" s="5"/>
      <c r="C38" s="460" t="str">
        <f t="shared" si="0"/>
        <v/>
      </c>
      <c r="D38" s="460"/>
      <c r="E38" s="461" t="str">
        <f>IF('各会計、関係団体の財政状況及び健全化判断比率'!B11="","",'各会計、関係団体の財政状況及び健全化判断比率'!B11)</f>
        <v/>
      </c>
      <c r="F38" s="461"/>
      <c r="G38" s="461"/>
      <c r="H38" s="461"/>
      <c r="I38" s="461"/>
      <c r="J38" s="461"/>
      <c r="K38" s="461"/>
      <c r="L38" s="461"/>
      <c r="M38" s="461"/>
      <c r="N38" s="461"/>
      <c r="O38" s="461"/>
      <c r="P38" s="461"/>
      <c r="Q38" s="461"/>
      <c r="R38" s="461"/>
      <c r="S38" s="461"/>
      <c r="T38" s="9"/>
      <c r="U38" s="460">
        <f t="shared" si="1"/>
        <v>7</v>
      </c>
      <c r="V38" s="460"/>
      <c r="W38" s="461" t="str">
        <f>IF('各会計、関係団体の財政状況及び健全化判断比率'!B32="","",'各会計、関係団体の財政状況及び健全化判断比率'!B32)</f>
        <v>訪問看護事業特別会計</v>
      </c>
      <c r="X38" s="461"/>
      <c r="Y38" s="461"/>
      <c r="Z38" s="461"/>
      <c r="AA38" s="461"/>
      <c r="AB38" s="461"/>
      <c r="AC38" s="461"/>
      <c r="AD38" s="461"/>
      <c r="AE38" s="461"/>
      <c r="AF38" s="461"/>
      <c r="AG38" s="461"/>
      <c r="AH38" s="461"/>
      <c r="AI38" s="461"/>
      <c r="AJ38" s="461"/>
      <c r="AK38" s="461"/>
      <c r="AL38" s="9"/>
      <c r="AM38" s="460" t="str">
        <f t="shared" si="2"/>
        <v/>
      </c>
      <c r="AN38" s="460"/>
      <c r="AO38" s="461"/>
      <c r="AP38" s="461"/>
      <c r="AQ38" s="461"/>
      <c r="AR38" s="461"/>
      <c r="AS38" s="461"/>
      <c r="AT38" s="461"/>
      <c r="AU38" s="461"/>
      <c r="AV38" s="461"/>
      <c r="AW38" s="461"/>
      <c r="AX38" s="461"/>
      <c r="AY38" s="461"/>
      <c r="AZ38" s="461"/>
      <c r="BA38" s="461"/>
      <c r="BB38" s="461"/>
      <c r="BC38" s="461"/>
      <c r="BD38" s="9"/>
      <c r="BE38" s="460" t="str">
        <f t="shared" si="3"/>
        <v/>
      </c>
      <c r="BF38" s="460"/>
      <c r="BG38" s="461"/>
      <c r="BH38" s="461"/>
      <c r="BI38" s="461"/>
      <c r="BJ38" s="461"/>
      <c r="BK38" s="461"/>
      <c r="BL38" s="461"/>
      <c r="BM38" s="461"/>
      <c r="BN38" s="461"/>
      <c r="BO38" s="461"/>
      <c r="BP38" s="461"/>
      <c r="BQ38" s="461"/>
      <c r="BR38" s="461"/>
      <c r="BS38" s="461"/>
      <c r="BT38" s="461"/>
      <c r="BU38" s="461"/>
      <c r="BV38" s="9"/>
      <c r="BW38" s="460">
        <f t="shared" si="4"/>
        <v>16</v>
      </c>
      <c r="BX38" s="460"/>
      <c r="BY38" s="461" t="str">
        <f>IF('各会計、関係団体の財政状況及び健全化判断比率'!B72="","",'各会計、関係団体の財政状況及び健全化判断比率'!B72)</f>
        <v>　同　介護保険事業特別会計</v>
      </c>
      <c r="BZ38" s="461"/>
      <c r="CA38" s="461"/>
      <c r="CB38" s="461"/>
      <c r="CC38" s="461"/>
      <c r="CD38" s="461"/>
      <c r="CE38" s="461"/>
      <c r="CF38" s="461"/>
      <c r="CG38" s="461"/>
      <c r="CH38" s="461"/>
      <c r="CI38" s="461"/>
      <c r="CJ38" s="461"/>
      <c r="CK38" s="461"/>
      <c r="CL38" s="461"/>
      <c r="CM38" s="461"/>
      <c r="CN38" s="9"/>
      <c r="CO38" s="460">
        <f t="shared" si="5"/>
        <v>26</v>
      </c>
      <c r="CP38" s="460"/>
      <c r="CQ38" s="461" t="str">
        <f>IF('各会計、関係団体の財政状況及び健全化判断比率'!BS11="","",'各会計、関係団体の財政状況及び健全化判断比率'!BS11)</f>
        <v>五箇山合掌の里</v>
      </c>
      <c r="CR38" s="461"/>
      <c r="CS38" s="461"/>
      <c r="CT38" s="461"/>
      <c r="CU38" s="461"/>
      <c r="CV38" s="461"/>
      <c r="CW38" s="461"/>
      <c r="CX38" s="461"/>
      <c r="CY38" s="461"/>
      <c r="CZ38" s="461"/>
      <c r="DA38" s="461"/>
      <c r="DB38" s="461"/>
      <c r="DC38" s="461"/>
      <c r="DD38" s="461"/>
      <c r="DE38" s="461"/>
      <c r="DF38" s="8"/>
      <c r="DG38" s="462" t="str">
        <f>IF('各会計、関係団体の財政状況及び健全化判断比率'!BR11="","",'各会計、関係団体の財政状況及び健全化判断比率'!BR11)</f>
        <v/>
      </c>
      <c r="DH38" s="462"/>
      <c r="DI38" s="21"/>
    </row>
    <row r="39" spans="1:113" ht="32.25" customHeight="1" x14ac:dyDescent="0.15">
      <c r="A39" s="2"/>
      <c r="B39" s="5"/>
      <c r="C39" s="460" t="str">
        <f t="shared" si="0"/>
        <v/>
      </c>
      <c r="D39" s="460"/>
      <c r="E39" s="461" t="str">
        <f>IF('各会計、関係団体の財政状況及び健全化判断比率'!B12="","",'各会計、関係団体の財政状況及び健全化判断比率'!B12)</f>
        <v/>
      </c>
      <c r="F39" s="461"/>
      <c r="G39" s="461"/>
      <c r="H39" s="461"/>
      <c r="I39" s="461"/>
      <c r="J39" s="461"/>
      <c r="K39" s="461"/>
      <c r="L39" s="461"/>
      <c r="M39" s="461"/>
      <c r="N39" s="461"/>
      <c r="O39" s="461"/>
      <c r="P39" s="461"/>
      <c r="Q39" s="461"/>
      <c r="R39" s="461"/>
      <c r="S39" s="461"/>
      <c r="T39" s="9"/>
      <c r="U39" s="460" t="str">
        <f t="shared" si="1"/>
        <v/>
      </c>
      <c r="V39" s="460"/>
      <c r="W39" s="461"/>
      <c r="X39" s="461"/>
      <c r="Y39" s="461"/>
      <c r="Z39" s="461"/>
      <c r="AA39" s="461"/>
      <c r="AB39" s="461"/>
      <c r="AC39" s="461"/>
      <c r="AD39" s="461"/>
      <c r="AE39" s="461"/>
      <c r="AF39" s="461"/>
      <c r="AG39" s="461"/>
      <c r="AH39" s="461"/>
      <c r="AI39" s="461"/>
      <c r="AJ39" s="461"/>
      <c r="AK39" s="461"/>
      <c r="AL39" s="9"/>
      <c r="AM39" s="460" t="str">
        <f t="shared" si="2"/>
        <v/>
      </c>
      <c r="AN39" s="460"/>
      <c r="AO39" s="461"/>
      <c r="AP39" s="461"/>
      <c r="AQ39" s="461"/>
      <c r="AR39" s="461"/>
      <c r="AS39" s="461"/>
      <c r="AT39" s="461"/>
      <c r="AU39" s="461"/>
      <c r="AV39" s="461"/>
      <c r="AW39" s="461"/>
      <c r="AX39" s="461"/>
      <c r="AY39" s="461"/>
      <c r="AZ39" s="461"/>
      <c r="BA39" s="461"/>
      <c r="BB39" s="461"/>
      <c r="BC39" s="461"/>
      <c r="BD39" s="9"/>
      <c r="BE39" s="460" t="str">
        <f t="shared" si="3"/>
        <v/>
      </c>
      <c r="BF39" s="460"/>
      <c r="BG39" s="461"/>
      <c r="BH39" s="461"/>
      <c r="BI39" s="461"/>
      <c r="BJ39" s="461"/>
      <c r="BK39" s="461"/>
      <c r="BL39" s="461"/>
      <c r="BM39" s="461"/>
      <c r="BN39" s="461"/>
      <c r="BO39" s="461"/>
      <c r="BP39" s="461"/>
      <c r="BQ39" s="461"/>
      <c r="BR39" s="461"/>
      <c r="BS39" s="461"/>
      <c r="BT39" s="461"/>
      <c r="BU39" s="461"/>
      <c r="BV39" s="9"/>
      <c r="BW39" s="460">
        <f t="shared" si="4"/>
        <v>17</v>
      </c>
      <c r="BX39" s="460"/>
      <c r="BY39" s="461" t="str">
        <f>IF('各会計、関係団体の財政状況及び健全化判断比率'!B73="","",'各会計、関係団体の財政状況及び健全化判断比率'!B73)</f>
        <v>　同　養護老人ホーム楽寿荘特別会計</v>
      </c>
      <c r="BZ39" s="461"/>
      <c r="CA39" s="461"/>
      <c r="CB39" s="461"/>
      <c r="CC39" s="461"/>
      <c r="CD39" s="461"/>
      <c r="CE39" s="461"/>
      <c r="CF39" s="461"/>
      <c r="CG39" s="461"/>
      <c r="CH39" s="461"/>
      <c r="CI39" s="461"/>
      <c r="CJ39" s="461"/>
      <c r="CK39" s="461"/>
      <c r="CL39" s="461"/>
      <c r="CM39" s="461"/>
      <c r="CN39" s="9"/>
      <c r="CO39" s="460">
        <f t="shared" si="5"/>
        <v>27</v>
      </c>
      <c r="CP39" s="460"/>
      <c r="CQ39" s="461" t="str">
        <f>IF('各会計、関係団体の財政状況及び健全化判断比率'!BS12="","",'各会計、関係団体の財政状況及び健全化判断比率'!BS12)</f>
        <v>ジェイウイング</v>
      </c>
      <c r="CR39" s="461"/>
      <c r="CS39" s="461"/>
      <c r="CT39" s="461"/>
      <c r="CU39" s="461"/>
      <c r="CV39" s="461"/>
      <c r="CW39" s="461"/>
      <c r="CX39" s="461"/>
      <c r="CY39" s="461"/>
      <c r="CZ39" s="461"/>
      <c r="DA39" s="461"/>
      <c r="DB39" s="461"/>
      <c r="DC39" s="461"/>
      <c r="DD39" s="461"/>
      <c r="DE39" s="461"/>
      <c r="DF39" s="8"/>
      <c r="DG39" s="462" t="str">
        <f>IF('各会計、関係団体の財政状況及び健全化判断比率'!BR12="","",'各会計、関係団体の財政状況及び健全化判断比率'!BR12)</f>
        <v/>
      </c>
      <c r="DH39" s="462"/>
      <c r="DI39" s="21"/>
    </row>
    <row r="40" spans="1:113" ht="32.25" customHeight="1" x14ac:dyDescent="0.15">
      <c r="A40" s="2"/>
      <c r="B40" s="5"/>
      <c r="C40" s="460" t="str">
        <f t="shared" si="0"/>
        <v/>
      </c>
      <c r="D40" s="460"/>
      <c r="E40" s="461" t="str">
        <f>IF('各会計、関係団体の財政状況及び健全化判断比率'!B13="","",'各会計、関係団体の財政状況及び健全化判断比率'!B13)</f>
        <v/>
      </c>
      <c r="F40" s="461"/>
      <c r="G40" s="461"/>
      <c r="H40" s="461"/>
      <c r="I40" s="461"/>
      <c r="J40" s="461"/>
      <c r="K40" s="461"/>
      <c r="L40" s="461"/>
      <c r="M40" s="461"/>
      <c r="N40" s="461"/>
      <c r="O40" s="461"/>
      <c r="P40" s="461"/>
      <c r="Q40" s="461"/>
      <c r="R40" s="461"/>
      <c r="S40" s="461"/>
      <c r="T40" s="9"/>
      <c r="U40" s="460" t="str">
        <f t="shared" si="1"/>
        <v/>
      </c>
      <c r="V40" s="460"/>
      <c r="W40" s="461"/>
      <c r="X40" s="461"/>
      <c r="Y40" s="461"/>
      <c r="Z40" s="461"/>
      <c r="AA40" s="461"/>
      <c r="AB40" s="461"/>
      <c r="AC40" s="461"/>
      <c r="AD40" s="461"/>
      <c r="AE40" s="461"/>
      <c r="AF40" s="461"/>
      <c r="AG40" s="461"/>
      <c r="AH40" s="461"/>
      <c r="AI40" s="461"/>
      <c r="AJ40" s="461"/>
      <c r="AK40" s="461"/>
      <c r="AL40" s="9"/>
      <c r="AM40" s="460" t="str">
        <f t="shared" si="2"/>
        <v/>
      </c>
      <c r="AN40" s="460"/>
      <c r="AO40" s="461"/>
      <c r="AP40" s="461"/>
      <c r="AQ40" s="461"/>
      <c r="AR40" s="461"/>
      <c r="AS40" s="461"/>
      <c r="AT40" s="461"/>
      <c r="AU40" s="461"/>
      <c r="AV40" s="461"/>
      <c r="AW40" s="461"/>
      <c r="AX40" s="461"/>
      <c r="AY40" s="461"/>
      <c r="AZ40" s="461"/>
      <c r="BA40" s="461"/>
      <c r="BB40" s="461"/>
      <c r="BC40" s="461"/>
      <c r="BD40" s="9"/>
      <c r="BE40" s="460" t="str">
        <f t="shared" si="3"/>
        <v/>
      </c>
      <c r="BF40" s="460"/>
      <c r="BG40" s="461"/>
      <c r="BH40" s="461"/>
      <c r="BI40" s="461"/>
      <c r="BJ40" s="461"/>
      <c r="BK40" s="461"/>
      <c r="BL40" s="461"/>
      <c r="BM40" s="461"/>
      <c r="BN40" s="461"/>
      <c r="BO40" s="461"/>
      <c r="BP40" s="461"/>
      <c r="BQ40" s="461"/>
      <c r="BR40" s="461"/>
      <c r="BS40" s="461"/>
      <c r="BT40" s="461"/>
      <c r="BU40" s="461"/>
      <c r="BV40" s="9"/>
      <c r="BW40" s="460">
        <f t="shared" si="4"/>
        <v>18</v>
      </c>
      <c r="BX40" s="460"/>
      <c r="BY40" s="461" t="str">
        <f>IF('各会計、関係団体の財政状況及び健全化判断比率'!B74="","",'各会計、関係団体の財政状況及び健全化判断比率'!B74)</f>
        <v>後期高齢者医療広域連合　一般会計</v>
      </c>
      <c r="BZ40" s="461"/>
      <c r="CA40" s="461"/>
      <c r="CB40" s="461"/>
      <c r="CC40" s="461"/>
      <c r="CD40" s="461"/>
      <c r="CE40" s="461"/>
      <c r="CF40" s="461"/>
      <c r="CG40" s="461"/>
      <c r="CH40" s="461"/>
      <c r="CI40" s="461"/>
      <c r="CJ40" s="461"/>
      <c r="CK40" s="461"/>
      <c r="CL40" s="461"/>
      <c r="CM40" s="461"/>
      <c r="CN40" s="9"/>
      <c r="CO40" s="460">
        <f t="shared" si="5"/>
        <v>28</v>
      </c>
      <c r="CP40" s="460"/>
      <c r="CQ40" s="461" t="str">
        <f>IF('各会計、関係団体の財政状況及び健全化判断比率'!BS13="","",'各会計、関係団体の財政状況及び健全化判断比率'!BS13)</f>
        <v>上平観光開発</v>
      </c>
      <c r="CR40" s="461"/>
      <c r="CS40" s="461"/>
      <c r="CT40" s="461"/>
      <c r="CU40" s="461"/>
      <c r="CV40" s="461"/>
      <c r="CW40" s="461"/>
      <c r="CX40" s="461"/>
      <c r="CY40" s="461"/>
      <c r="CZ40" s="461"/>
      <c r="DA40" s="461"/>
      <c r="DB40" s="461"/>
      <c r="DC40" s="461"/>
      <c r="DD40" s="461"/>
      <c r="DE40" s="461"/>
      <c r="DF40" s="8"/>
      <c r="DG40" s="462" t="str">
        <f>IF('各会計、関係団体の財政状況及び健全化判断比率'!BR13="","",'各会計、関係団体の財政状況及び健全化判断比率'!BR13)</f>
        <v/>
      </c>
      <c r="DH40" s="462"/>
      <c r="DI40" s="21"/>
    </row>
    <row r="41" spans="1:113" ht="32.25" customHeight="1" x14ac:dyDescent="0.15">
      <c r="A41" s="2"/>
      <c r="B41" s="5"/>
      <c r="C41" s="460" t="str">
        <f t="shared" si="0"/>
        <v/>
      </c>
      <c r="D41" s="460"/>
      <c r="E41" s="461" t="str">
        <f>IF('各会計、関係団体の財政状況及び健全化判断比率'!B14="","",'各会計、関係団体の財政状況及び健全化判断比率'!B14)</f>
        <v/>
      </c>
      <c r="F41" s="461"/>
      <c r="G41" s="461"/>
      <c r="H41" s="461"/>
      <c r="I41" s="461"/>
      <c r="J41" s="461"/>
      <c r="K41" s="461"/>
      <c r="L41" s="461"/>
      <c r="M41" s="461"/>
      <c r="N41" s="461"/>
      <c r="O41" s="461"/>
      <c r="P41" s="461"/>
      <c r="Q41" s="461"/>
      <c r="R41" s="461"/>
      <c r="S41" s="461"/>
      <c r="T41" s="9"/>
      <c r="U41" s="460" t="str">
        <f t="shared" si="1"/>
        <v/>
      </c>
      <c r="V41" s="460"/>
      <c r="W41" s="461"/>
      <c r="X41" s="461"/>
      <c r="Y41" s="461"/>
      <c r="Z41" s="461"/>
      <c r="AA41" s="461"/>
      <c r="AB41" s="461"/>
      <c r="AC41" s="461"/>
      <c r="AD41" s="461"/>
      <c r="AE41" s="461"/>
      <c r="AF41" s="461"/>
      <c r="AG41" s="461"/>
      <c r="AH41" s="461"/>
      <c r="AI41" s="461"/>
      <c r="AJ41" s="461"/>
      <c r="AK41" s="461"/>
      <c r="AL41" s="9"/>
      <c r="AM41" s="460" t="str">
        <f t="shared" si="2"/>
        <v/>
      </c>
      <c r="AN41" s="460"/>
      <c r="AO41" s="461"/>
      <c r="AP41" s="461"/>
      <c r="AQ41" s="461"/>
      <c r="AR41" s="461"/>
      <c r="AS41" s="461"/>
      <c r="AT41" s="461"/>
      <c r="AU41" s="461"/>
      <c r="AV41" s="461"/>
      <c r="AW41" s="461"/>
      <c r="AX41" s="461"/>
      <c r="AY41" s="461"/>
      <c r="AZ41" s="461"/>
      <c r="BA41" s="461"/>
      <c r="BB41" s="461"/>
      <c r="BC41" s="461"/>
      <c r="BD41" s="9"/>
      <c r="BE41" s="460" t="str">
        <f t="shared" si="3"/>
        <v/>
      </c>
      <c r="BF41" s="460"/>
      <c r="BG41" s="461"/>
      <c r="BH41" s="461"/>
      <c r="BI41" s="461"/>
      <c r="BJ41" s="461"/>
      <c r="BK41" s="461"/>
      <c r="BL41" s="461"/>
      <c r="BM41" s="461"/>
      <c r="BN41" s="461"/>
      <c r="BO41" s="461"/>
      <c r="BP41" s="461"/>
      <c r="BQ41" s="461"/>
      <c r="BR41" s="461"/>
      <c r="BS41" s="461"/>
      <c r="BT41" s="461"/>
      <c r="BU41" s="461"/>
      <c r="BV41" s="9"/>
      <c r="BW41" s="460">
        <f t="shared" si="4"/>
        <v>19</v>
      </c>
      <c r="BX41" s="460"/>
      <c r="BY41" s="461" t="str">
        <f>IF('各会計、関係団体の財政状況及び健全化判断比率'!B75="","",'各会計、関係団体の財政状況及び健全化判断比率'!B75)</f>
        <v>　同　後期高齢者医療事業特別会計</v>
      </c>
      <c r="BZ41" s="461"/>
      <c r="CA41" s="461"/>
      <c r="CB41" s="461"/>
      <c r="CC41" s="461"/>
      <c r="CD41" s="461"/>
      <c r="CE41" s="461"/>
      <c r="CF41" s="461"/>
      <c r="CG41" s="461"/>
      <c r="CH41" s="461"/>
      <c r="CI41" s="461"/>
      <c r="CJ41" s="461"/>
      <c r="CK41" s="461"/>
      <c r="CL41" s="461"/>
      <c r="CM41" s="461"/>
      <c r="CN41" s="9"/>
      <c r="CO41" s="460">
        <f t="shared" si="5"/>
        <v>29</v>
      </c>
      <c r="CP41" s="460"/>
      <c r="CQ41" s="461" t="str">
        <f>IF('各会計、関係団体の財政状況及び健全化判断比率'!BS14="","",'各会計、関係団体の財政状況及び健全化判断比率'!BS14)</f>
        <v>井波木彫りの里</v>
      </c>
      <c r="CR41" s="461"/>
      <c r="CS41" s="461"/>
      <c r="CT41" s="461"/>
      <c r="CU41" s="461"/>
      <c r="CV41" s="461"/>
      <c r="CW41" s="461"/>
      <c r="CX41" s="461"/>
      <c r="CY41" s="461"/>
      <c r="CZ41" s="461"/>
      <c r="DA41" s="461"/>
      <c r="DB41" s="461"/>
      <c r="DC41" s="461"/>
      <c r="DD41" s="461"/>
      <c r="DE41" s="461"/>
      <c r="DF41" s="8"/>
      <c r="DG41" s="462" t="str">
        <f>IF('各会計、関係団体の財政状況及び健全化判断比率'!BR14="","",'各会計、関係団体の財政状況及び健全化判断比率'!BR14)</f>
        <v/>
      </c>
      <c r="DH41" s="462"/>
      <c r="DI41" s="21"/>
    </row>
    <row r="42" spans="1:113" ht="32.25" customHeight="1" x14ac:dyDescent="0.15">
      <c r="B42" s="5"/>
      <c r="C42" s="460" t="str">
        <f t="shared" si="0"/>
        <v/>
      </c>
      <c r="D42" s="460"/>
      <c r="E42" s="461" t="str">
        <f>IF('各会計、関係団体の財政状況及び健全化判断比率'!B15="","",'各会計、関係団体の財政状況及び健全化判断比率'!B15)</f>
        <v/>
      </c>
      <c r="F42" s="461"/>
      <c r="G42" s="461"/>
      <c r="H42" s="461"/>
      <c r="I42" s="461"/>
      <c r="J42" s="461"/>
      <c r="K42" s="461"/>
      <c r="L42" s="461"/>
      <c r="M42" s="461"/>
      <c r="N42" s="461"/>
      <c r="O42" s="461"/>
      <c r="P42" s="461"/>
      <c r="Q42" s="461"/>
      <c r="R42" s="461"/>
      <c r="S42" s="461"/>
      <c r="T42" s="9"/>
      <c r="U42" s="460" t="str">
        <f t="shared" si="1"/>
        <v/>
      </c>
      <c r="V42" s="460"/>
      <c r="W42" s="461"/>
      <c r="X42" s="461"/>
      <c r="Y42" s="461"/>
      <c r="Z42" s="461"/>
      <c r="AA42" s="461"/>
      <c r="AB42" s="461"/>
      <c r="AC42" s="461"/>
      <c r="AD42" s="461"/>
      <c r="AE42" s="461"/>
      <c r="AF42" s="461"/>
      <c r="AG42" s="461"/>
      <c r="AH42" s="461"/>
      <c r="AI42" s="461"/>
      <c r="AJ42" s="461"/>
      <c r="AK42" s="461"/>
      <c r="AL42" s="9"/>
      <c r="AM42" s="460" t="str">
        <f t="shared" si="2"/>
        <v/>
      </c>
      <c r="AN42" s="460"/>
      <c r="AO42" s="461"/>
      <c r="AP42" s="461"/>
      <c r="AQ42" s="461"/>
      <c r="AR42" s="461"/>
      <c r="AS42" s="461"/>
      <c r="AT42" s="461"/>
      <c r="AU42" s="461"/>
      <c r="AV42" s="461"/>
      <c r="AW42" s="461"/>
      <c r="AX42" s="461"/>
      <c r="AY42" s="461"/>
      <c r="AZ42" s="461"/>
      <c r="BA42" s="461"/>
      <c r="BB42" s="461"/>
      <c r="BC42" s="461"/>
      <c r="BD42" s="9"/>
      <c r="BE42" s="460" t="str">
        <f t="shared" si="3"/>
        <v/>
      </c>
      <c r="BF42" s="460"/>
      <c r="BG42" s="461"/>
      <c r="BH42" s="461"/>
      <c r="BI42" s="461"/>
      <c r="BJ42" s="461"/>
      <c r="BK42" s="461"/>
      <c r="BL42" s="461"/>
      <c r="BM42" s="461"/>
      <c r="BN42" s="461"/>
      <c r="BO42" s="461"/>
      <c r="BP42" s="461"/>
      <c r="BQ42" s="461"/>
      <c r="BR42" s="461"/>
      <c r="BS42" s="461"/>
      <c r="BT42" s="461"/>
      <c r="BU42" s="461"/>
      <c r="BV42" s="9"/>
      <c r="BW42" s="460">
        <f t="shared" si="4"/>
        <v>20</v>
      </c>
      <c r="BX42" s="460"/>
      <c r="BY42" s="461" t="str">
        <f>IF('各会計、関係団体の財政状況及び健全化判断比率'!B76="","",'各会計、関係団体の財政状況及び健全化判断比率'!B76)</f>
        <v>富山県市町村会館管理組合　一般会計</v>
      </c>
      <c r="BZ42" s="461"/>
      <c r="CA42" s="461"/>
      <c r="CB42" s="461"/>
      <c r="CC42" s="461"/>
      <c r="CD42" s="461"/>
      <c r="CE42" s="461"/>
      <c r="CF42" s="461"/>
      <c r="CG42" s="461"/>
      <c r="CH42" s="461"/>
      <c r="CI42" s="461"/>
      <c r="CJ42" s="461"/>
      <c r="CK42" s="461"/>
      <c r="CL42" s="461"/>
      <c r="CM42" s="461"/>
      <c r="CN42" s="9"/>
      <c r="CO42" s="460">
        <f t="shared" si="5"/>
        <v>30</v>
      </c>
      <c r="CP42" s="460"/>
      <c r="CQ42" s="461" t="str">
        <f>IF('各会計、関係団体の財政状況及び健全化判断比率'!BS15="","",'各会計、関係団体の財政状況及び健全化判断比率'!BS15)</f>
        <v>福野まちづくり</v>
      </c>
      <c r="CR42" s="461"/>
      <c r="CS42" s="461"/>
      <c r="CT42" s="461"/>
      <c r="CU42" s="461"/>
      <c r="CV42" s="461"/>
      <c r="CW42" s="461"/>
      <c r="CX42" s="461"/>
      <c r="CY42" s="461"/>
      <c r="CZ42" s="461"/>
      <c r="DA42" s="461"/>
      <c r="DB42" s="461"/>
      <c r="DC42" s="461"/>
      <c r="DD42" s="461"/>
      <c r="DE42" s="461"/>
      <c r="DF42" s="8"/>
      <c r="DG42" s="462" t="str">
        <f>IF('各会計、関係団体の財政状況及び健全化判断比率'!BR15="","",'各会計、関係団体の財政状況及び健全化判断比率'!BR15)</f>
        <v/>
      </c>
      <c r="DH42" s="462"/>
      <c r="DI42" s="21"/>
    </row>
    <row r="43" spans="1:113" ht="32.25" customHeight="1" x14ac:dyDescent="0.15">
      <c r="B43" s="5"/>
      <c r="C43" s="460" t="str">
        <f t="shared" si="0"/>
        <v/>
      </c>
      <c r="D43" s="460"/>
      <c r="E43" s="461" t="str">
        <f>IF('各会計、関係団体の財政状況及び健全化判断比率'!B16="","",'各会計、関係団体の財政状況及び健全化判断比率'!B16)</f>
        <v/>
      </c>
      <c r="F43" s="461"/>
      <c r="G43" s="461"/>
      <c r="H43" s="461"/>
      <c r="I43" s="461"/>
      <c r="J43" s="461"/>
      <c r="K43" s="461"/>
      <c r="L43" s="461"/>
      <c r="M43" s="461"/>
      <c r="N43" s="461"/>
      <c r="O43" s="461"/>
      <c r="P43" s="461"/>
      <c r="Q43" s="461"/>
      <c r="R43" s="461"/>
      <c r="S43" s="461"/>
      <c r="T43" s="9"/>
      <c r="U43" s="460" t="str">
        <f t="shared" si="1"/>
        <v/>
      </c>
      <c r="V43" s="460"/>
      <c r="W43" s="461"/>
      <c r="X43" s="461"/>
      <c r="Y43" s="461"/>
      <c r="Z43" s="461"/>
      <c r="AA43" s="461"/>
      <c r="AB43" s="461"/>
      <c r="AC43" s="461"/>
      <c r="AD43" s="461"/>
      <c r="AE43" s="461"/>
      <c r="AF43" s="461"/>
      <c r="AG43" s="461"/>
      <c r="AH43" s="461"/>
      <c r="AI43" s="461"/>
      <c r="AJ43" s="461"/>
      <c r="AK43" s="461"/>
      <c r="AL43" s="9"/>
      <c r="AM43" s="460" t="str">
        <f t="shared" si="2"/>
        <v/>
      </c>
      <c r="AN43" s="460"/>
      <c r="AO43" s="461"/>
      <c r="AP43" s="461"/>
      <c r="AQ43" s="461"/>
      <c r="AR43" s="461"/>
      <c r="AS43" s="461"/>
      <c r="AT43" s="461"/>
      <c r="AU43" s="461"/>
      <c r="AV43" s="461"/>
      <c r="AW43" s="461"/>
      <c r="AX43" s="461"/>
      <c r="AY43" s="461"/>
      <c r="AZ43" s="461"/>
      <c r="BA43" s="461"/>
      <c r="BB43" s="461"/>
      <c r="BC43" s="461"/>
      <c r="BD43" s="9"/>
      <c r="BE43" s="460" t="str">
        <f t="shared" si="3"/>
        <v/>
      </c>
      <c r="BF43" s="460"/>
      <c r="BG43" s="461"/>
      <c r="BH43" s="461"/>
      <c r="BI43" s="461"/>
      <c r="BJ43" s="461"/>
      <c r="BK43" s="461"/>
      <c r="BL43" s="461"/>
      <c r="BM43" s="461"/>
      <c r="BN43" s="461"/>
      <c r="BO43" s="461"/>
      <c r="BP43" s="461"/>
      <c r="BQ43" s="461"/>
      <c r="BR43" s="461"/>
      <c r="BS43" s="461"/>
      <c r="BT43" s="461"/>
      <c r="BU43" s="461"/>
      <c r="BV43" s="9"/>
      <c r="BW43" s="460">
        <f t="shared" si="4"/>
        <v>21</v>
      </c>
      <c r="BX43" s="460"/>
      <c r="BY43" s="461" t="str">
        <f>IF('各会計、関係団体の財政状況及び健全化判断比率'!B77="","",'各会計、関係団体の財政状況及び健全化判断比率'!B77)</f>
        <v>富山県総合事務組合　一般会計</v>
      </c>
      <c r="BZ43" s="461"/>
      <c r="CA43" s="461"/>
      <c r="CB43" s="461"/>
      <c r="CC43" s="461"/>
      <c r="CD43" s="461"/>
      <c r="CE43" s="461"/>
      <c r="CF43" s="461"/>
      <c r="CG43" s="461"/>
      <c r="CH43" s="461"/>
      <c r="CI43" s="461"/>
      <c r="CJ43" s="461"/>
      <c r="CK43" s="461"/>
      <c r="CL43" s="461"/>
      <c r="CM43" s="461"/>
      <c r="CN43" s="9"/>
      <c r="CO43" s="460">
        <f t="shared" si="5"/>
        <v>31</v>
      </c>
      <c r="CP43" s="460"/>
      <c r="CQ43" s="461" t="str">
        <f>IF('各会計、関係団体の財政状況及び健全化判断比率'!BS16="","",'各会計、関係団体の財政状況及び健全化判断比率'!BS16)</f>
        <v>医王アローザ</v>
      </c>
      <c r="CR43" s="461"/>
      <c r="CS43" s="461"/>
      <c r="CT43" s="461"/>
      <c r="CU43" s="461"/>
      <c r="CV43" s="461"/>
      <c r="CW43" s="461"/>
      <c r="CX43" s="461"/>
      <c r="CY43" s="461"/>
      <c r="CZ43" s="461"/>
      <c r="DA43" s="461"/>
      <c r="DB43" s="461"/>
      <c r="DC43" s="461"/>
      <c r="DD43" s="461"/>
      <c r="DE43" s="461"/>
      <c r="DF43" s="8"/>
      <c r="DG43" s="462" t="str">
        <f>IF('各会計、関係団体の財政状況及び健全化判断比率'!BR16="","",'各会計、関係団体の財政状況及び健全化判断比率'!BR16)</f>
        <v/>
      </c>
      <c r="DH43" s="462"/>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295</v>
      </c>
      <c r="E46" s="1" t="s">
        <v>217</v>
      </c>
    </row>
    <row r="47" spans="1:113" x14ac:dyDescent="0.15">
      <c r="E47" s="1" t="s">
        <v>296</v>
      </c>
    </row>
    <row r="48" spans="1:113" x14ac:dyDescent="0.15">
      <c r="E48" s="1" t="s">
        <v>297</v>
      </c>
    </row>
    <row r="49" spans="5:5" x14ac:dyDescent="0.15">
      <c r="E49" s="1" t="s">
        <v>299</v>
      </c>
    </row>
    <row r="50" spans="5:5" x14ac:dyDescent="0.15">
      <c r="E50" s="1" t="s">
        <v>301</v>
      </c>
    </row>
    <row r="51" spans="5:5" x14ac:dyDescent="0.15">
      <c r="E51" s="1" t="s">
        <v>305</v>
      </c>
    </row>
    <row r="52" spans="5:5" x14ac:dyDescent="0.15">
      <c r="E52" s="1" t="s">
        <v>307</v>
      </c>
    </row>
    <row r="53" spans="5:5" x14ac:dyDescent="0.15"/>
    <row r="54" spans="5:5" x14ac:dyDescent="0.15"/>
    <row r="55" spans="5:5" x14ac:dyDescent="0.15"/>
    <row r="56" spans="5:5" x14ac:dyDescent="0.15"/>
  </sheetData>
  <sheetProtection algorithmName="SHA-512" hashValue="7YuRcvp/OPfnp7r6MEK7mn4ORdykKZMkU1nAxG07SKqOiuyCbw2g6A0sywX/glo50I0YJW034T55eiopO9pBuA==" saltValue="xU8mDDWotwKhxJC5/ZThY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P45"/>
  <sheetViews>
    <sheetView showGridLines="0" topLeftCell="A10" zoomScale="70" zoomScaleNormal="70" zoomScaleSheetLayoutView="100" workbookViewId="0">
      <selection activeCell="K38" sqref="K38"/>
    </sheetView>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5</v>
      </c>
      <c r="K32" s="203"/>
      <c r="L32" s="203"/>
      <c r="M32" s="203"/>
      <c r="N32" s="203"/>
      <c r="O32" s="203"/>
      <c r="P32" s="203"/>
    </row>
    <row r="33" spans="1:16" ht="39" customHeight="1" x14ac:dyDescent="0.2">
      <c r="A33" s="203"/>
      <c r="B33" s="204" t="s">
        <v>23</v>
      </c>
      <c r="C33" s="210"/>
      <c r="D33" s="210"/>
      <c r="E33" s="212" t="s">
        <v>8</v>
      </c>
      <c r="F33" s="213" t="s">
        <v>532</v>
      </c>
      <c r="G33" s="218" t="s">
        <v>226</v>
      </c>
      <c r="H33" s="218" t="s">
        <v>240</v>
      </c>
      <c r="I33" s="218" t="s">
        <v>533</v>
      </c>
      <c r="J33" s="222" t="s">
        <v>534</v>
      </c>
      <c r="K33" s="203"/>
      <c r="L33" s="203"/>
      <c r="M33" s="203"/>
      <c r="N33" s="203"/>
      <c r="O33" s="203"/>
      <c r="P33" s="203"/>
    </row>
    <row r="34" spans="1:16" ht="39" customHeight="1" x14ac:dyDescent="0.15">
      <c r="A34" s="203"/>
      <c r="B34" s="205"/>
      <c r="C34" s="1034" t="s">
        <v>459</v>
      </c>
      <c r="D34" s="1034"/>
      <c r="E34" s="1035"/>
      <c r="F34" s="214">
        <v>7.89</v>
      </c>
      <c r="G34" s="219">
        <v>9.23</v>
      </c>
      <c r="H34" s="219">
        <v>9.61</v>
      </c>
      <c r="I34" s="219">
        <v>11.11</v>
      </c>
      <c r="J34" s="223">
        <v>11.58</v>
      </c>
      <c r="K34" s="203"/>
      <c r="L34" s="203"/>
      <c r="M34" s="203"/>
      <c r="N34" s="203"/>
      <c r="O34" s="203"/>
      <c r="P34" s="203"/>
    </row>
    <row r="35" spans="1:16" ht="39" customHeight="1" x14ac:dyDescent="0.15">
      <c r="A35" s="203"/>
      <c r="B35" s="206"/>
      <c r="C35" s="1036" t="s">
        <v>464</v>
      </c>
      <c r="D35" s="1036"/>
      <c r="E35" s="1037"/>
      <c r="F35" s="215">
        <v>5.73</v>
      </c>
      <c r="G35" s="220">
        <v>6.54</v>
      </c>
      <c r="H35" s="220">
        <v>7.5</v>
      </c>
      <c r="I35" s="220">
        <v>8.4600000000000009</v>
      </c>
      <c r="J35" s="224">
        <v>8.85</v>
      </c>
      <c r="K35" s="203"/>
      <c r="L35" s="203"/>
      <c r="M35" s="203"/>
      <c r="N35" s="203"/>
      <c r="O35" s="203"/>
      <c r="P35" s="203"/>
    </row>
    <row r="36" spans="1:16" ht="39" customHeight="1" x14ac:dyDescent="0.15">
      <c r="A36" s="203"/>
      <c r="B36" s="206"/>
      <c r="C36" s="1036" t="s">
        <v>363</v>
      </c>
      <c r="D36" s="1036"/>
      <c r="E36" s="1037"/>
      <c r="F36" s="215">
        <v>9.11</v>
      </c>
      <c r="G36" s="220">
        <v>7.24</v>
      </c>
      <c r="H36" s="220">
        <v>7.14</v>
      </c>
      <c r="I36" s="220">
        <v>8.4600000000000009</v>
      </c>
      <c r="J36" s="224">
        <v>6.81</v>
      </c>
      <c r="K36" s="203"/>
      <c r="L36" s="203"/>
      <c r="M36" s="203"/>
      <c r="N36" s="203"/>
      <c r="O36" s="203"/>
      <c r="P36" s="203"/>
    </row>
    <row r="37" spans="1:16" ht="39" customHeight="1" x14ac:dyDescent="0.15">
      <c r="A37" s="203"/>
      <c r="B37" s="206"/>
      <c r="C37" s="1036" t="s">
        <v>399</v>
      </c>
      <c r="D37" s="1036"/>
      <c r="E37" s="1037"/>
      <c r="F37" s="215">
        <v>4.1399999999999997</v>
      </c>
      <c r="G37" s="220">
        <v>3.17</v>
      </c>
      <c r="H37" s="220">
        <v>1.9300000000000002</v>
      </c>
      <c r="I37" s="220">
        <v>0.91</v>
      </c>
      <c r="J37" s="224">
        <v>0.63</v>
      </c>
      <c r="K37" s="203"/>
      <c r="L37" s="203"/>
      <c r="M37" s="203"/>
      <c r="N37" s="203"/>
      <c r="O37" s="203"/>
      <c r="P37" s="203"/>
    </row>
    <row r="38" spans="1:16" ht="39" customHeight="1" x14ac:dyDescent="0.15">
      <c r="A38" s="203"/>
      <c r="B38" s="206"/>
      <c r="C38" s="1036" t="s">
        <v>465</v>
      </c>
      <c r="D38" s="1036"/>
      <c r="E38" s="1037"/>
      <c r="F38" s="215">
        <v>0</v>
      </c>
      <c r="G38" s="220">
        <v>0</v>
      </c>
      <c r="H38" s="220">
        <v>0</v>
      </c>
      <c r="I38" s="220">
        <v>0</v>
      </c>
      <c r="J38" s="224">
        <v>0.55000000000000004</v>
      </c>
      <c r="K38" s="203"/>
      <c r="L38" s="203"/>
      <c r="M38" s="203"/>
      <c r="N38" s="203"/>
      <c r="O38" s="203"/>
      <c r="P38" s="203"/>
    </row>
    <row r="39" spans="1:16" ht="39" customHeight="1" x14ac:dyDescent="0.15">
      <c r="A39" s="203"/>
      <c r="B39" s="206"/>
      <c r="C39" s="1036" t="s">
        <v>431</v>
      </c>
      <c r="D39" s="1036"/>
      <c r="E39" s="1037"/>
      <c r="F39" s="215">
        <v>0.85</v>
      </c>
      <c r="G39" s="220">
        <v>1.23</v>
      </c>
      <c r="H39" s="220">
        <v>0.98</v>
      </c>
      <c r="I39" s="220">
        <v>0.41</v>
      </c>
      <c r="J39" s="224">
        <v>0.39</v>
      </c>
      <c r="K39" s="203"/>
      <c r="L39" s="203"/>
      <c r="M39" s="203"/>
      <c r="N39" s="203"/>
      <c r="O39" s="203"/>
      <c r="P39" s="203"/>
    </row>
    <row r="40" spans="1:16" ht="39" customHeight="1" x14ac:dyDescent="0.15">
      <c r="A40" s="203"/>
      <c r="B40" s="206"/>
      <c r="C40" s="1036" t="s">
        <v>439</v>
      </c>
      <c r="D40" s="1036"/>
      <c r="E40" s="1037"/>
      <c r="F40" s="215">
        <v>0.05</v>
      </c>
      <c r="G40" s="220">
        <v>7.0000000000000007E-2</v>
      </c>
      <c r="H40" s="220">
        <v>0.09</v>
      </c>
      <c r="I40" s="220">
        <v>0.1</v>
      </c>
      <c r="J40" s="224">
        <v>0.06</v>
      </c>
      <c r="K40" s="203"/>
      <c r="L40" s="203"/>
      <c r="M40" s="203"/>
      <c r="N40" s="203"/>
      <c r="O40" s="203"/>
      <c r="P40" s="203"/>
    </row>
    <row r="41" spans="1:16" ht="39" customHeight="1" x14ac:dyDescent="0.15">
      <c r="A41" s="203"/>
      <c r="B41" s="206"/>
      <c r="C41" s="1036" t="s">
        <v>412</v>
      </c>
      <c r="D41" s="1036"/>
      <c r="E41" s="1037"/>
      <c r="F41" s="215">
        <v>0.15</v>
      </c>
      <c r="G41" s="220">
        <v>0.16</v>
      </c>
      <c r="H41" s="220">
        <v>0.15</v>
      </c>
      <c r="I41" s="220">
        <v>0.12</v>
      </c>
      <c r="J41" s="224">
        <v>0.05</v>
      </c>
      <c r="K41" s="203"/>
      <c r="L41" s="203"/>
      <c r="M41" s="203"/>
      <c r="N41" s="203"/>
      <c r="O41" s="203"/>
      <c r="P41" s="203"/>
    </row>
    <row r="42" spans="1:16" ht="39" customHeight="1" x14ac:dyDescent="0.15">
      <c r="A42" s="203"/>
      <c r="B42" s="207"/>
      <c r="C42" s="1036" t="s">
        <v>536</v>
      </c>
      <c r="D42" s="1036"/>
      <c r="E42" s="1037"/>
      <c r="F42" s="215" t="s">
        <v>168</v>
      </c>
      <c r="G42" s="220" t="s">
        <v>168</v>
      </c>
      <c r="H42" s="220" t="s">
        <v>168</v>
      </c>
      <c r="I42" s="220" t="s">
        <v>168</v>
      </c>
      <c r="J42" s="224" t="s">
        <v>168</v>
      </c>
      <c r="K42" s="203"/>
      <c r="L42" s="203"/>
      <c r="M42" s="203"/>
      <c r="N42" s="203"/>
      <c r="O42" s="203"/>
      <c r="P42" s="203"/>
    </row>
    <row r="43" spans="1:16" ht="39" customHeight="1" x14ac:dyDescent="0.15">
      <c r="A43" s="203"/>
      <c r="B43" s="208"/>
      <c r="C43" s="1038" t="s">
        <v>537</v>
      </c>
      <c r="D43" s="1038"/>
      <c r="E43" s="1039"/>
      <c r="F43" s="216">
        <v>0.08</v>
      </c>
      <c r="G43" s="221">
        <v>0.1</v>
      </c>
      <c r="H43" s="221">
        <v>7.0000000000000007E-2</v>
      </c>
      <c r="I43" s="221">
        <v>0.1</v>
      </c>
      <c r="J43" s="225">
        <v>0.08</v>
      </c>
      <c r="K43" s="203"/>
      <c r="L43" s="203"/>
      <c r="M43" s="203"/>
      <c r="N43" s="203"/>
      <c r="O43" s="203"/>
      <c r="P43" s="203"/>
    </row>
    <row r="44" spans="1:16" ht="39" customHeight="1" x14ac:dyDescent="0.15">
      <c r="A44" s="203"/>
      <c r="B44" s="209" t="s">
        <v>1</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2EwvAduQFV6FjmnM0klMRqFSZ+GHCEzYoGy000w7vOYfS8iTcnRkGYb4jEtJ5W7/5V7qUT8BfFLNQ2SCOQSCCw==" saltValue="1KXtcPNIVUt4f10qpPGPB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U62"/>
  <sheetViews>
    <sheetView showGridLines="0" zoomScale="70" zoomScaleNormal="70" zoomScaleSheetLayoutView="55" workbookViewId="0">
      <selection activeCell="N48" sqref="N48"/>
    </sheetView>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24</v>
      </c>
      <c r="P43" s="103"/>
      <c r="Q43" s="103"/>
      <c r="R43" s="103"/>
      <c r="S43" s="103"/>
      <c r="T43" s="103"/>
      <c r="U43" s="103"/>
    </row>
    <row r="44" spans="1:21" ht="30.75" customHeight="1" x14ac:dyDescent="0.15">
      <c r="A44" s="103"/>
      <c r="B44" s="226" t="s">
        <v>25</v>
      </c>
      <c r="C44" s="232"/>
      <c r="D44" s="232"/>
      <c r="E44" s="240"/>
      <c r="F44" s="240"/>
      <c r="G44" s="240"/>
      <c r="H44" s="240"/>
      <c r="I44" s="240"/>
      <c r="J44" s="243" t="s">
        <v>8</v>
      </c>
      <c r="K44" s="245" t="s">
        <v>532</v>
      </c>
      <c r="L44" s="253" t="s">
        <v>226</v>
      </c>
      <c r="M44" s="253" t="s">
        <v>240</v>
      </c>
      <c r="N44" s="253" t="s">
        <v>533</v>
      </c>
      <c r="O44" s="261" t="s">
        <v>534</v>
      </c>
      <c r="P44" s="103"/>
      <c r="Q44" s="103"/>
      <c r="R44" s="103"/>
      <c r="S44" s="103"/>
      <c r="T44" s="103"/>
      <c r="U44" s="103"/>
    </row>
    <row r="45" spans="1:21" ht="30.75" customHeight="1" x14ac:dyDescent="0.15">
      <c r="A45" s="103"/>
      <c r="B45" s="1060" t="s">
        <v>27</v>
      </c>
      <c r="C45" s="1061"/>
      <c r="D45" s="235"/>
      <c r="E45" s="1040" t="s">
        <v>29</v>
      </c>
      <c r="F45" s="1040"/>
      <c r="G45" s="1040"/>
      <c r="H45" s="1040"/>
      <c r="I45" s="1040"/>
      <c r="J45" s="1041"/>
      <c r="K45" s="246">
        <v>4266</v>
      </c>
      <c r="L45" s="254">
        <v>4203</v>
      </c>
      <c r="M45" s="254">
        <v>4215</v>
      </c>
      <c r="N45" s="254">
        <v>4286</v>
      </c>
      <c r="O45" s="262">
        <v>4662</v>
      </c>
      <c r="P45" s="103"/>
      <c r="Q45" s="103"/>
      <c r="R45" s="103"/>
      <c r="S45" s="103"/>
      <c r="T45" s="103"/>
      <c r="U45" s="103"/>
    </row>
    <row r="46" spans="1:21" ht="30.75" customHeight="1" x14ac:dyDescent="0.15">
      <c r="A46" s="103"/>
      <c r="B46" s="1062"/>
      <c r="C46" s="1063"/>
      <c r="D46" s="236"/>
      <c r="E46" s="1042" t="s">
        <v>32</v>
      </c>
      <c r="F46" s="1042"/>
      <c r="G46" s="1042"/>
      <c r="H46" s="1042"/>
      <c r="I46" s="1042"/>
      <c r="J46" s="1043"/>
      <c r="K46" s="247" t="s">
        <v>168</v>
      </c>
      <c r="L46" s="255" t="s">
        <v>168</v>
      </c>
      <c r="M46" s="255" t="s">
        <v>168</v>
      </c>
      <c r="N46" s="255" t="s">
        <v>168</v>
      </c>
      <c r="O46" s="263" t="s">
        <v>168</v>
      </c>
      <c r="P46" s="103"/>
      <c r="Q46" s="103"/>
      <c r="R46" s="103"/>
      <c r="S46" s="103"/>
      <c r="T46" s="103"/>
      <c r="U46" s="103"/>
    </row>
    <row r="47" spans="1:21" ht="30.75" customHeight="1" x14ac:dyDescent="0.15">
      <c r="A47" s="103"/>
      <c r="B47" s="1062"/>
      <c r="C47" s="1063"/>
      <c r="D47" s="236"/>
      <c r="E47" s="1042" t="s">
        <v>39</v>
      </c>
      <c r="F47" s="1042"/>
      <c r="G47" s="1042"/>
      <c r="H47" s="1042"/>
      <c r="I47" s="1042"/>
      <c r="J47" s="1043"/>
      <c r="K47" s="247" t="s">
        <v>168</v>
      </c>
      <c r="L47" s="255" t="s">
        <v>168</v>
      </c>
      <c r="M47" s="255" t="s">
        <v>168</v>
      </c>
      <c r="N47" s="255" t="s">
        <v>168</v>
      </c>
      <c r="O47" s="263" t="s">
        <v>168</v>
      </c>
      <c r="P47" s="103"/>
      <c r="Q47" s="103"/>
      <c r="R47" s="103"/>
      <c r="S47" s="103"/>
      <c r="T47" s="103"/>
      <c r="U47" s="103"/>
    </row>
    <row r="48" spans="1:21" ht="30.75" customHeight="1" x14ac:dyDescent="0.15">
      <c r="A48" s="103"/>
      <c r="B48" s="1062"/>
      <c r="C48" s="1063"/>
      <c r="D48" s="236"/>
      <c r="E48" s="1042" t="s">
        <v>15</v>
      </c>
      <c r="F48" s="1042"/>
      <c r="G48" s="1042"/>
      <c r="H48" s="1042"/>
      <c r="I48" s="1042"/>
      <c r="J48" s="1043"/>
      <c r="K48" s="247">
        <v>2364</v>
      </c>
      <c r="L48" s="255">
        <v>2073</v>
      </c>
      <c r="M48" s="255">
        <v>2166</v>
      </c>
      <c r="N48" s="255">
        <v>2122</v>
      </c>
      <c r="O48" s="263">
        <v>2077</v>
      </c>
      <c r="P48" s="103"/>
      <c r="Q48" s="103"/>
      <c r="R48" s="103"/>
      <c r="S48" s="103"/>
      <c r="T48" s="103"/>
      <c r="U48" s="103"/>
    </row>
    <row r="49" spans="1:21" ht="30.75" customHeight="1" x14ac:dyDescent="0.15">
      <c r="A49" s="103"/>
      <c r="B49" s="1062"/>
      <c r="C49" s="1063"/>
      <c r="D49" s="236"/>
      <c r="E49" s="1042" t="s">
        <v>44</v>
      </c>
      <c r="F49" s="1042"/>
      <c r="G49" s="1042"/>
      <c r="H49" s="1042"/>
      <c r="I49" s="1042"/>
      <c r="J49" s="1043"/>
      <c r="K49" s="247">
        <v>83</v>
      </c>
      <c r="L49" s="255">
        <v>90</v>
      </c>
      <c r="M49" s="255">
        <v>84</v>
      </c>
      <c r="N49" s="255">
        <v>86</v>
      </c>
      <c r="O49" s="263">
        <v>120</v>
      </c>
      <c r="P49" s="103"/>
      <c r="Q49" s="103"/>
      <c r="R49" s="103"/>
      <c r="S49" s="103"/>
      <c r="T49" s="103"/>
      <c r="U49" s="103"/>
    </row>
    <row r="50" spans="1:21" ht="30.75" customHeight="1" x14ac:dyDescent="0.15">
      <c r="A50" s="103"/>
      <c r="B50" s="1062"/>
      <c r="C50" s="1063"/>
      <c r="D50" s="236"/>
      <c r="E50" s="1042" t="s">
        <v>45</v>
      </c>
      <c r="F50" s="1042"/>
      <c r="G50" s="1042"/>
      <c r="H50" s="1042"/>
      <c r="I50" s="1042"/>
      <c r="J50" s="1043"/>
      <c r="K50" s="247">
        <v>51</v>
      </c>
      <c r="L50" s="255">
        <v>49</v>
      </c>
      <c r="M50" s="255">
        <v>49</v>
      </c>
      <c r="N50" s="255">
        <v>39</v>
      </c>
      <c r="O50" s="263">
        <v>39</v>
      </c>
      <c r="P50" s="103"/>
      <c r="Q50" s="103"/>
      <c r="R50" s="103"/>
      <c r="S50" s="103"/>
      <c r="T50" s="103"/>
      <c r="U50" s="103"/>
    </row>
    <row r="51" spans="1:21" ht="30.75" customHeight="1" x14ac:dyDescent="0.15">
      <c r="A51" s="103"/>
      <c r="B51" s="1064"/>
      <c r="C51" s="1065"/>
      <c r="D51" s="237"/>
      <c r="E51" s="1042" t="s">
        <v>48</v>
      </c>
      <c r="F51" s="1042"/>
      <c r="G51" s="1042"/>
      <c r="H51" s="1042"/>
      <c r="I51" s="1042"/>
      <c r="J51" s="1043"/>
      <c r="K51" s="247">
        <v>1</v>
      </c>
      <c r="L51" s="255" t="s">
        <v>168</v>
      </c>
      <c r="M51" s="255">
        <v>0</v>
      </c>
      <c r="N51" s="255">
        <v>0</v>
      </c>
      <c r="O51" s="263" t="s">
        <v>168</v>
      </c>
      <c r="P51" s="103"/>
      <c r="Q51" s="103"/>
      <c r="R51" s="103"/>
      <c r="S51" s="103"/>
      <c r="T51" s="103"/>
      <c r="U51" s="103"/>
    </row>
    <row r="52" spans="1:21" ht="30.75" customHeight="1" x14ac:dyDescent="0.15">
      <c r="A52" s="103"/>
      <c r="B52" s="1044" t="s">
        <v>52</v>
      </c>
      <c r="C52" s="1045"/>
      <c r="D52" s="237"/>
      <c r="E52" s="1042" t="s">
        <v>56</v>
      </c>
      <c r="F52" s="1042"/>
      <c r="G52" s="1042"/>
      <c r="H52" s="1042"/>
      <c r="I52" s="1042"/>
      <c r="J52" s="1043"/>
      <c r="K52" s="247">
        <v>5967</v>
      </c>
      <c r="L52" s="255">
        <v>5918</v>
      </c>
      <c r="M52" s="255">
        <v>5892</v>
      </c>
      <c r="N52" s="255">
        <v>5914</v>
      </c>
      <c r="O52" s="263">
        <v>6155</v>
      </c>
      <c r="P52" s="103"/>
      <c r="Q52" s="103"/>
      <c r="R52" s="103"/>
      <c r="S52" s="103"/>
      <c r="T52" s="103"/>
      <c r="U52" s="103"/>
    </row>
    <row r="53" spans="1:21" ht="30.75" customHeight="1" x14ac:dyDescent="0.15">
      <c r="A53" s="103"/>
      <c r="B53" s="1046" t="s">
        <v>0</v>
      </c>
      <c r="C53" s="1047"/>
      <c r="D53" s="238"/>
      <c r="E53" s="1048" t="s">
        <v>60</v>
      </c>
      <c r="F53" s="1048"/>
      <c r="G53" s="1048"/>
      <c r="H53" s="1048"/>
      <c r="I53" s="1048"/>
      <c r="J53" s="1049"/>
      <c r="K53" s="248">
        <v>798</v>
      </c>
      <c r="L53" s="256">
        <v>497</v>
      </c>
      <c r="M53" s="256">
        <v>622</v>
      </c>
      <c r="N53" s="256">
        <v>619</v>
      </c>
      <c r="O53" s="264">
        <v>743</v>
      </c>
      <c r="P53" s="103"/>
      <c r="Q53" s="103"/>
      <c r="R53" s="103"/>
      <c r="S53" s="103"/>
      <c r="T53" s="103"/>
      <c r="U53" s="103"/>
    </row>
    <row r="54" spans="1:21" ht="24" customHeight="1" x14ac:dyDescent="0.15">
      <c r="A54" s="103"/>
      <c r="B54" s="227" t="s">
        <v>63</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66</v>
      </c>
      <c r="C55" s="233"/>
      <c r="D55" s="233"/>
      <c r="E55" s="233"/>
      <c r="F55" s="233"/>
      <c r="G55" s="233"/>
      <c r="H55" s="233"/>
      <c r="I55" s="233"/>
      <c r="J55" s="233"/>
      <c r="K55" s="249"/>
      <c r="L55" s="249"/>
      <c r="M55" s="249"/>
      <c r="N55" s="249"/>
      <c r="O55" s="265" t="s">
        <v>21</v>
      </c>
      <c r="P55" s="103"/>
      <c r="Q55" s="103"/>
      <c r="R55" s="103"/>
      <c r="S55" s="103"/>
      <c r="T55" s="103"/>
      <c r="U55" s="103"/>
    </row>
    <row r="56" spans="1:21" ht="31.5" customHeight="1" x14ac:dyDescent="0.15">
      <c r="A56" s="103"/>
      <c r="B56" s="229"/>
      <c r="C56" s="234"/>
      <c r="D56" s="234"/>
      <c r="E56" s="241"/>
      <c r="F56" s="241"/>
      <c r="G56" s="241"/>
      <c r="H56" s="241"/>
      <c r="I56" s="241"/>
      <c r="J56" s="244" t="s">
        <v>8</v>
      </c>
      <c r="K56" s="250" t="s">
        <v>538</v>
      </c>
      <c r="L56" s="257" t="s">
        <v>539</v>
      </c>
      <c r="M56" s="257" t="s">
        <v>540</v>
      </c>
      <c r="N56" s="257" t="s">
        <v>541</v>
      </c>
      <c r="O56" s="266" t="s">
        <v>542</v>
      </c>
      <c r="P56" s="103"/>
      <c r="Q56" s="103"/>
      <c r="R56" s="103"/>
      <c r="S56" s="103"/>
      <c r="T56" s="103"/>
      <c r="U56" s="103"/>
    </row>
    <row r="57" spans="1:21" ht="31.5" customHeight="1" x14ac:dyDescent="0.15">
      <c r="B57" s="1056" t="s">
        <v>42</v>
      </c>
      <c r="C57" s="1057"/>
      <c r="D57" s="1050" t="s">
        <v>51</v>
      </c>
      <c r="E57" s="1051"/>
      <c r="F57" s="1051"/>
      <c r="G57" s="1051"/>
      <c r="H57" s="1051"/>
      <c r="I57" s="1051"/>
      <c r="J57" s="1052"/>
      <c r="K57" s="251"/>
      <c r="L57" s="258"/>
      <c r="M57" s="258"/>
      <c r="N57" s="258"/>
      <c r="O57" s="267"/>
    </row>
    <row r="58" spans="1:21" ht="31.5" customHeight="1" x14ac:dyDescent="0.15">
      <c r="B58" s="1058"/>
      <c r="C58" s="1059"/>
      <c r="D58" s="1053" t="s">
        <v>70</v>
      </c>
      <c r="E58" s="1054"/>
      <c r="F58" s="1054"/>
      <c r="G58" s="1054"/>
      <c r="H58" s="1054"/>
      <c r="I58" s="1054"/>
      <c r="J58" s="1055"/>
      <c r="K58" s="252"/>
      <c r="L58" s="259"/>
      <c r="M58" s="259"/>
      <c r="N58" s="259"/>
      <c r="O58" s="268"/>
    </row>
    <row r="59" spans="1:21" ht="24" customHeight="1" x14ac:dyDescent="0.15">
      <c r="B59" s="230"/>
      <c r="C59" s="230"/>
      <c r="D59" s="239" t="s">
        <v>72</v>
      </c>
      <c r="E59" s="242"/>
      <c r="F59" s="242"/>
      <c r="G59" s="242"/>
      <c r="H59" s="242"/>
      <c r="I59" s="242"/>
      <c r="J59" s="242"/>
      <c r="K59" s="242"/>
      <c r="L59" s="242"/>
      <c r="M59" s="242"/>
      <c r="N59" s="242"/>
      <c r="O59" s="242"/>
    </row>
    <row r="60" spans="1:21" ht="24" customHeight="1" x14ac:dyDescent="0.15">
      <c r="B60" s="231"/>
      <c r="C60" s="231"/>
      <c r="D60" s="239" t="s">
        <v>75</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Dfmv9fbEnWt6bF7gRLOFwANBJiqch7K5Hit/eEgTccmY7y4iyRRXG9Tn9MwDE4oFkQ03GjV2dpk1F2H9jDPQkw==" saltValue="8QVy2PrOWYiVXPFcHpSl0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B1:M86"/>
  <sheetViews>
    <sheetView showGridLines="0" topLeftCell="A21" zoomScale="70" zoomScaleNormal="70" zoomScaleSheetLayoutView="100" workbookViewId="0">
      <selection activeCell="M43" sqref="M43"/>
    </sheetView>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24</v>
      </c>
    </row>
    <row r="40" spans="2:13" ht="27.75" customHeight="1" x14ac:dyDescent="0.15">
      <c r="B40" s="226" t="s">
        <v>25</v>
      </c>
      <c r="C40" s="232"/>
      <c r="D40" s="232"/>
      <c r="E40" s="240"/>
      <c r="F40" s="240"/>
      <c r="G40" s="240"/>
      <c r="H40" s="243" t="s">
        <v>8</v>
      </c>
      <c r="I40" s="245" t="s">
        <v>532</v>
      </c>
      <c r="J40" s="253" t="s">
        <v>226</v>
      </c>
      <c r="K40" s="253" t="s">
        <v>240</v>
      </c>
      <c r="L40" s="253" t="s">
        <v>533</v>
      </c>
      <c r="M40" s="274" t="s">
        <v>534</v>
      </c>
    </row>
    <row r="41" spans="2:13" ht="27.75" customHeight="1" x14ac:dyDescent="0.15">
      <c r="B41" s="1060" t="s">
        <v>22</v>
      </c>
      <c r="C41" s="1061"/>
      <c r="D41" s="235"/>
      <c r="E41" s="1066" t="s">
        <v>7</v>
      </c>
      <c r="F41" s="1066"/>
      <c r="G41" s="1066"/>
      <c r="H41" s="1067"/>
      <c r="I41" s="246">
        <v>44821</v>
      </c>
      <c r="J41" s="254">
        <v>46400</v>
      </c>
      <c r="K41" s="254">
        <v>44758</v>
      </c>
      <c r="L41" s="254">
        <v>43493</v>
      </c>
      <c r="M41" s="262">
        <v>43810</v>
      </c>
    </row>
    <row r="42" spans="2:13" ht="27.75" customHeight="1" x14ac:dyDescent="0.15">
      <c r="B42" s="1062"/>
      <c r="C42" s="1063"/>
      <c r="D42" s="236"/>
      <c r="E42" s="1068" t="s">
        <v>76</v>
      </c>
      <c r="F42" s="1068"/>
      <c r="G42" s="1068"/>
      <c r="H42" s="1069"/>
      <c r="I42" s="247">
        <v>249</v>
      </c>
      <c r="J42" s="255">
        <v>205</v>
      </c>
      <c r="K42" s="255">
        <v>161</v>
      </c>
      <c r="L42" s="255">
        <v>128</v>
      </c>
      <c r="M42" s="263">
        <v>94</v>
      </c>
    </row>
    <row r="43" spans="2:13" ht="27.75" customHeight="1" x14ac:dyDescent="0.15">
      <c r="B43" s="1062"/>
      <c r="C43" s="1063"/>
      <c r="D43" s="236"/>
      <c r="E43" s="1068" t="s">
        <v>78</v>
      </c>
      <c r="F43" s="1068"/>
      <c r="G43" s="1068"/>
      <c r="H43" s="1069"/>
      <c r="I43" s="247">
        <v>23112</v>
      </c>
      <c r="J43" s="255">
        <v>21156</v>
      </c>
      <c r="K43" s="255">
        <v>18677</v>
      </c>
      <c r="L43" s="255">
        <v>16738</v>
      </c>
      <c r="M43" s="263">
        <v>16693</v>
      </c>
    </row>
    <row r="44" spans="2:13" ht="27.75" customHeight="1" x14ac:dyDescent="0.15">
      <c r="B44" s="1062"/>
      <c r="C44" s="1063"/>
      <c r="D44" s="236"/>
      <c r="E44" s="1068" t="s">
        <v>82</v>
      </c>
      <c r="F44" s="1068"/>
      <c r="G44" s="1068"/>
      <c r="H44" s="1069"/>
      <c r="I44" s="247">
        <v>939</v>
      </c>
      <c r="J44" s="255">
        <v>857</v>
      </c>
      <c r="K44" s="255">
        <v>799</v>
      </c>
      <c r="L44" s="255">
        <v>926</v>
      </c>
      <c r="M44" s="263">
        <v>885</v>
      </c>
    </row>
    <row r="45" spans="2:13" ht="27.75" customHeight="1" x14ac:dyDescent="0.15">
      <c r="B45" s="1062"/>
      <c r="C45" s="1063"/>
      <c r="D45" s="236"/>
      <c r="E45" s="1068" t="s">
        <v>81</v>
      </c>
      <c r="F45" s="1068"/>
      <c r="G45" s="1068"/>
      <c r="H45" s="1069"/>
      <c r="I45" s="247">
        <v>2575</v>
      </c>
      <c r="J45" s="255">
        <v>2375</v>
      </c>
      <c r="K45" s="255">
        <v>2211</v>
      </c>
      <c r="L45" s="255">
        <v>2148</v>
      </c>
      <c r="M45" s="263">
        <v>2093</v>
      </c>
    </row>
    <row r="46" spans="2:13" ht="27.75" customHeight="1" x14ac:dyDescent="0.15">
      <c r="B46" s="1062"/>
      <c r="C46" s="1063"/>
      <c r="D46" s="237"/>
      <c r="E46" s="1068" t="s">
        <v>86</v>
      </c>
      <c r="F46" s="1068"/>
      <c r="G46" s="1068"/>
      <c r="H46" s="1069"/>
      <c r="I46" s="247" t="s">
        <v>168</v>
      </c>
      <c r="J46" s="255" t="s">
        <v>168</v>
      </c>
      <c r="K46" s="255" t="s">
        <v>168</v>
      </c>
      <c r="L46" s="255" t="s">
        <v>168</v>
      </c>
      <c r="M46" s="263" t="s">
        <v>168</v>
      </c>
    </row>
    <row r="47" spans="2:13" ht="27.75" customHeight="1" x14ac:dyDescent="0.15">
      <c r="B47" s="1062"/>
      <c r="C47" s="1063"/>
      <c r="D47" s="270"/>
      <c r="E47" s="1070" t="s">
        <v>87</v>
      </c>
      <c r="F47" s="1071"/>
      <c r="G47" s="1071"/>
      <c r="H47" s="1072"/>
      <c r="I47" s="247" t="s">
        <v>168</v>
      </c>
      <c r="J47" s="255" t="s">
        <v>168</v>
      </c>
      <c r="K47" s="255" t="s">
        <v>168</v>
      </c>
      <c r="L47" s="255" t="s">
        <v>168</v>
      </c>
      <c r="M47" s="263" t="s">
        <v>168</v>
      </c>
    </row>
    <row r="48" spans="2:13" ht="27.75" customHeight="1" x14ac:dyDescent="0.15">
      <c r="B48" s="1062"/>
      <c r="C48" s="1063"/>
      <c r="D48" s="236"/>
      <c r="E48" s="1068" t="s">
        <v>58</v>
      </c>
      <c r="F48" s="1068"/>
      <c r="G48" s="1068"/>
      <c r="H48" s="1069"/>
      <c r="I48" s="247" t="s">
        <v>168</v>
      </c>
      <c r="J48" s="255" t="s">
        <v>168</v>
      </c>
      <c r="K48" s="255" t="s">
        <v>168</v>
      </c>
      <c r="L48" s="255" t="s">
        <v>168</v>
      </c>
      <c r="M48" s="263" t="s">
        <v>168</v>
      </c>
    </row>
    <row r="49" spans="2:13" ht="27.75" customHeight="1" x14ac:dyDescent="0.15">
      <c r="B49" s="1064"/>
      <c r="C49" s="1065"/>
      <c r="D49" s="236"/>
      <c r="E49" s="1068" t="s">
        <v>47</v>
      </c>
      <c r="F49" s="1068"/>
      <c r="G49" s="1068"/>
      <c r="H49" s="1069"/>
      <c r="I49" s="247" t="s">
        <v>168</v>
      </c>
      <c r="J49" s="255" t="s">
        <v>168</v>
      </c>
      <c r="K49" s="255" t="s">
        <v>168</v>
      </c>
      <c r="L49" s="255" t="s">
        <v>168</v>
      </c>
      <c r="M49" s="263" t="s">
        <v>168</v>
      </c>
    </row>
    <row r="50" spans="2:13" ht="27.75" customHeight="1" x14ac:dyDescent="0.15">
      <c r="B50" s="1075" t="s">
        <v>88</v>
      </c>
      <c r="C50" s="1076"/>
      <c r="D50" s="271"/>
      <c r="E50" s="1068" t="s">
        <v>90</v>
      </c>
      <c r="F50" s="1068"/>
      <c r="G50" s="1068"/>
      <c r="H50" s="1069"/>
      <c r="I50" s="247">
        <v>18799</v>
      </c>
      <c r="J50" s="255">
        <v>19090</v>
      </c>
      <c r="K50" s="255">
        <v>19277</v>
      </c>
      <c r="L50" s="255">
        <v>18991</v>
      </c>
      <c r="M50" s="263">
        <v>20027</v>
      </c>
    </row>
    <row r="51" spans="2:13" ht="27.75" customHeight="1" x14ac:dyDescent="0.15">
      <c r="B51" s="1062"/>
      <c r="C51" s="1063"/>
      <c r="D51" s="236"/>
      <c r="E51" s="1068" t="s">
        <v>91</v>
      </c>
      <c r="F51" s="1068"/>
      <c r="G51" s="1068"/>
      <c r="H51" s="1069"/>
      <c r="I51" s="247">
        <v>1320</v>
      </c>
      <c r="J51" s="255">
        <v>1186</v>
      </c>
      <c r="K51" s="255">
        <v>1107</v>
      </c>
      <c r="L51" s="255">
        <v>950</v>
      </c>
      <c r="M51" s="263">
        <v>805</v>
      </c>
    </row>
    <row r="52" spans="2:13" ht="27.75" customHeight="1" x14ac:dyDescent="0.15">
      <c r="B52" s="1064"/>
      <c r="C52" s="1065"/>
      <c r="D52" s="236"/>
      <c r="E52" s="1068" t="s">
        <v>97</v>
      </c>
      <c r="F52" s="1068"/>
      <c r="G52" s="1068"/>
      <c r="H52" s="1069"/>
      <c r="I52" s="247">
        <v>55977</v>
      </c>
      <c r="J52" s="255">
        <v>56571</v>
      </c>
      <c r="K52" s="255">
        <v>54129</v>
      </c>
      <c r="L52" s="255">
        <v>52338</v>
      </c>
      <c r="M52" s="263">
        <v>50776</v>
      </c>
    </row>
    <row r="53" spans="2:13" ht="27.75" customHeight="1" x14ac:dyDescent="0.15">
      <c r="B53" s="1046" t="s">
        <v>0</v>
      </c>
      <c r="C53" s="1047"/>
      <c r="D53" s="238"/>
      <c r="E53" s="1073" t="s">
        <v>99</v>
      </c>
      <c r="F53" s="1073"/>
      <c r="G53" s="1073"/>
      <c r="H53" s="1074"/>
      <c r="I53" s="248">
        <v>-4400</v>
      </c>
      <c r="J53" s="256">
        <v>-5855</v>
      </c>
      <c r="K53" s="256">
        <v>-7906</v>
      </c>
      <c r="L53" s="256">
        <v>-8847</v>
      </c>
      <c r="M53" s="264">
        <v>-8034</v>
      </c>
    </row>
    <row r="54" spans="2:13" ht="27.75" customHeight="1" x14ac:dyDescent="0.15">
      <c r="B54" s="269" t="s">
        <v>100</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OY/0xL+0/Kt7kCSk+7pX2uw/OVK0CCNn5kPri9fgkRfwOFLotXuLhmKxjQVyZYhczL4xHJE+U7hFzUPHvXIg==" saltValue="+11MJNR2srLBJo5gZbgN6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64"/>
  <sheetViews>
    <sheetView showGridLines="0" topLeftCell="A29" zoomScale="70" zoomScaleNormal="70" zoomScaleSheetLayoutView="100" workbookViewId="0">
      <selection activeCell="G55" sqref="G55"/>
    </sheetView>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65</v>
      </c>
    </row>
    <row r="54" spans="2:8" ht="29.25" customHeight="1" x14ac:dyDescent="0.2">
      <c r="B54" s="275" t="s">
        <v>3</v>
      </c>
      <c r="C54" s="281"/>
      <c r="D54" s="281"/>
      <c r="E54" s="282" t="s">
        <v>8</v>
      </c>
      <c r="F54" s="283" t="s">
        <v>240</v>
      </c>
      <c r="G54" s="283" t="s">
        <v>533</v>
      </c>
      <c r="H54" s="291" t="s">
        <v>534</v>
      </c>
    </row>
    <row r="55" spans="2:8" ht="52.5" customHeight="1" x14ac:dyDescent="0.15">
      <c r="B55" s="276"/>
      <c r="C55" s="1077" t="s">
        <v>28</v>
      </c>
      <c r="D55" s="1077"/>
      <c r="E55" s="1078"/>
      <c r="F55" s="284">
        <v>3082</v>
      </c>
      <c r="G55" s="284">
        <v>3480</v>
      </c>
      <c r="H55" s="292">
        <v>3472</v>
      </c>
    </row>
    <row r="56" spans="2:8" ht="52.5" customHeight="1" x14ac:dyDescent="0.15">
      <c r="B56" s="277"/>
      <c r="C56" s="1079" t="s">
        <v>6</v>
      </c>
      <c r="D56" s="1079"/>
      <c r="E56" s="1080"/>
      <c r="F56" s="285">
        <v>6105</v>
      </c>
      <c r="G56" s="285">
        <v>5844</v>
      </c>
      <c r="H56" s="293">
        <v>6060</v>
      </c>
    </row>
    <row r="57" spans="2:8" ht="53.25" customHeight="1" x14ac:dyDescent="0.15">
      <c r="B57" s="277"/>
      <c r="C57" s="1081" t="s">
        <v>92</v>
      </c>
      <c r="D57" s="1081"/>
      <c r="E57" s="1082"/>
      <c r="F57" s="286">
        <v>13783</v>
      </c>
      <c r="G57" s="286">
        <v>13267</v>
      </c>
      <c r="H57" s="294">
        <v>13398</v>
      </c>
    </row>
    <row r="58" spans="2:8" ht="45.75" customHeight="1" x14ac:dyDescent="0.15">
      <c r="B58" s="278"/>
      <c r="C58" s="1083" t="s">
        <v>557</v>
      </c>
      <c r="D58" s="1084"/>
      <c r="E58" s="1085"/>
      <c r="F58" s="287">
        <v>3900</v>
      </c>
      <c r="G58" s="287">
        <v>3900</v>
      </c>
      <c r="H58" s="295">
        <v>3384</v>
      </c>
    </row>
    <row r="59" spans="2:8" ht="45.75" customHeight="1" x14ac:dyDescent="0.15">
      <c r="B59" s="278"/>
      <c r="C59" s="1083" t="s">
        <v>291</v>
      </c>
      <c r="D59" s="1084"/>
      <c r="E59" s="1085"/>
      <c r="F59" s="287">
        <v>2600</v>
      </c>
      <c r="G59" s="287">
        <v>2600</v>
      </c>
      <c r="H59" s="295">
        <v>2600</v>
      </c>
    </row>
    <row r="60" spans="2:8" ht="45.75" customHeight="1" x14ac:dyDescent="0.15">
      <c r="B60" s="278"/>
      <c r="C60" s="1083" t="s">
        <v>558</v>
      </c>
      <c r="D60" s="1084"/>
      <c r="E60" s="1085"/>
      <c r="F60" s="287">
        <v>2110</v>
      </c>
      <c r="G60" s="287">
        <v>2013</v>
      </c>
      <c r="H60" s="295">
        <v>1971</v>
      </c>
    </row>
    <row r="61" spans="2:8" ht="45.75" customHeight="1" x14ac:dyDescent="0.15">
      <c r="B61" s="278"/>
      <c r="C61" s="1083" t="s">
        <v>559</v>
      </c>
      <c r="D61" s="1084"/>
      <c r="E61" s="1085"/>
      <c r="F61" s="287">
        <v>1710</v>
      </c>
      <c r="G61" s="287">
        <v>1516</v>
      </c>
      <c r="H61" s="295">
        <v>1534</v>
      </c>
    </row>
    <row r="62" spans="2:8" ht="45.75" customHeight="1" x14ac:dyDescent="0.15">
      <c r="B62" s="279"/>
      <c r="C62" s="1086" t="s">
        <v>527</v>
      </c>
      <c r="D62" s="1087"/>
      <c r="E62" s="1088"/>
      <c r="F62" s="288">
        <v>1365</v>
      </c>
      <c r="G62" s="288">
        <v>1363</v>
      </c>
      <c r="H62" s="296">
        <v>1325</v>
      </c>
    </row>
    <row r="63" spans="2:8" ht="52.5" customHeight="1" x14ac:dyDescent="0.15">
      <c r="B63" s="280"/>
      <c r="C63" s="1089" t="s">
        <v>102</v>
      </c>
      <c r="D63" s="1089"/>
      <c r="E63" s="1090"/>
      <c r="F63" s="289">
        <v>22969</v>
      </c>
      <c r="G63" s="289">
        <v>22591</v>
      </c>
      <c r="H63" s="297">
        <v>22931</v>
      </c>
    </row>
    <row r="64" spans="2:8" ht="15" customHeight="1" x14ac:dyDescent="0.15"/>
  </sheetData>
  <sheetProtection algorithmName="SHA-512" hashValue="OSrdr9TZFrtsU5Na2yiqcRWUqtE5MgzvCaIkDf2vbQP8ofrEJ/iAkNqjXb0ASvJzllZrEI8mQ9W1aNl1t6lodA==" saltValue="n5RLV78X/zgVWJK+3W3uG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1DDA9-B759-4860-ADA2-A05EF52EF524}">
  <sheetPr>
    <tabColor rgb="FFFFFF00"/>
    <pageSetUpPr fitToPage="1"/>
  </sheetPr>
  <dimension ref="A1:WZM160"/>
  <sheetViews>
    <sheetView showGridLines="0" topLeftCell="A49" zoomScaleNormal="100" zoomScaleSheetLayoutView="55" workbookViewId="0">
      <selection activeCell="AN65" sqref="AN65:DC69"/>
    </sheetView>
  </sheetViews>
  <sheetFormatPr defaultColWidth="0" defaultRowHeight="13.5" customHeight="1" zeroHeight="1" x14ac:dyDescent="0.15"/>
  <cols>
    <col min="1" max="1" width="6.375" style="1093" customWidth="1"/>
    <col min="2" max="107" width="2.5" style="1093" customWidth="1"/>
    <col min="108" max="108" width="6.125" style="1101" customWidth="1"/>
    <col min="109" max="109" width="5.875" style="1100" customWidth="1"/>
    <col min="110" max="110" width="19.125" style="1093" hidden="1"/>
    <col min="111" max="115" width="12.625" style="1093" hidden="1"/>
    <col min="116" max="349" width="8.625" style="1093" hidden="1"/>
    <col min="350" max="355" width="14.875" style="1093" hidden="1"/>
    <col min="356" max="357" width="15.875" style="1093" hidden="1"/>
    <col min="358" max="363" width="16.125" style="1093" hidden="1"/>
    <col min="364" max="364" width="6.125" style="1093" hidden="1"/>
    <col min="365" max="365" width="3" style="1093" hidden="1"/>
    <col min="366" max="605" width="8.625" style="1093" hidden="1"/>
    <col min="606" max="611" width="14.875" style="1093" hidden="1"/>
    <col min="612" max="613" width="15.875" style="1093" hidden="1"/>
    <col min="614" max="619" width="16.125" style="1093" hidden="1"/>
    <col min="620" max="620" width="6.125" style="1093" hidden="1"/>
    <col min="621" max="621" width="3" style="1093" hidden="1"/>
    <col min="622" max="861" width="8.625" style="1093" hidden="1"/>
    <col min="862" max="867" width="14.875" style="1093" hidden="1"/>
    <col min="868" max="869" width="15.875" style="1093" hidden="1"/>
    <col min="870" max="875" width="16.125" style="1093" hidden="1"/>
    <col min="876" max="876" width="6.125" style="1093" hidden="1"/>
    <col min="877" max="877" width="3" style="1093" hidden="1"/>
    <col min="878" max="1117" width="8.625" style="1093" hidden="1"/>
    <col min="1118" max="1123" width="14.875" style="1093" hidden="1"/>
    <col min="1124" max="1125" width="15.875" style="1093" hidden="1"/>
    <col min="1126" max="1131" width="16.125" style="1093" hidden="1"/>
    <col min="1132" max="1132" width="6.125" style="1093" hidden="1"/>
    <col min="1133" max="1133" width="3" style="1093" hidden="1"/>
    <col min="1134" max="1373" width="8.625" style="1093" hidden="1"/>
    <col min="1374" max="1379" width="14.875" style="1093" hidden="1"/>
    <col min="1380" max="1381" width="15.875" style="1093" hidden="1"/>
    <col min="1382" max="1387" width="16.125" style="1093" hidden="1"/>
    <col min="1388" max="1388" width="6.125" style="1093" hidden="1"/>
    <col min="1389" max="1389" width="3" style="1093" hidden="1"/>
    <col min="1390" max="1629" width="8.625" style="1093" hidden="1"/>
    <col min="1630" max="1635" width="14.875" style="1093" hidden="1"/>
    <col min="1636" max="1637" width="15.875" style="1093" hidden="1"/>
    <col min="1638" max="1643" width="16.125" style="1093" hidden="1"/>
    <col min="1644" max="1644" width="6.125" style="1093" hidden="1"/>
    <col min="1645" max="1645" width="3" style="1093" hidden="1"/>
    <col min="1646" max="1885" width="8.625" style="1093" hidden="1"/>
    <col min="1886" max="1891" width="14.875" style="1093" hidden="1"/>
    <col min="1892" max="1893" width="15.875" style="1093" hidden="1"/>
    <col min="1894" max="1899" width="16.125" style="1093" hidden="1"/>
    <col min="1900" max="1900" width="6.125" style="1093" hidden="1"/>
    <col min="1901" max="1901" width="3" style="1093" hidden="1"/>
    <col min="1902" max="2141" width="8.625" style="1093" hidden="1"/>
    <col min="2142" max="2147" width="14.875" style="1093" hidden="1"/>
    <col min="2148" max="2149" width="15.875" style="1093" hidden="1"/>
    <col min="2150" max="2155" width="16.125" style="1093" hidden="1"/>
    <col min="2156" max="2156" width="6.125" style="1093" hidden="1"/>
    <col min="2157" max="2157" width="3" style="1093" hidden="1"/>
    <col min="2158" max="2397" width="8.625" style="1093" hidden="1"/>
    <col min="2398" max="2403" width="14.875" style="1093" hidden="1"/>
    <col min="2404" max="2405" width="15.875" style="1093" hidden="1"/>
    <col min="2406" max="2411" width="16.125" style="1093" hidden="1"/>
    <col min="2412" max="2412" width="6.125" style="1093" hidden="1"/>
    <col min="2413" max="2413" width="3" style="1093" hidden="1"/>
    <col min="2414" max="2653" width="8.625" style="1093" hidden="1"/>
    <col min="2654" max="2659" width="14.875" style="1093" hidden="1"/>
    <col min="2660" max="2661" width="15.875" style="1093" hidden="1"/>
    <col min="2662" max="2667" width="16.125" style="1093" hidden="1"/>
    <col min="2668" max="2668" width="6.125" style="1093" hidden="1"/>
    <col min="2669" max="2669" width="3" style="1093" hidden="1"/>
    <col min="2670" max="2909" width="8.625" style="1093" hidden="1"/>
    <col min="2910" max="2915" width="14.875" style="1093" hidden="1"/>
    <col min="2916" max="2917" width="15.875" style="1093" hidden="1"/>
    <col min="2918" max="2923" width="16.125" style="1093" hidden="1"/>
    <col min="2924" max="2924" width="6.125" style="1093" hidden="1"/>
    <col min="2925" max="2925" width="3" style="1093" hidden="1"/>
    <col min="2926" max="3165" width="8.625" style="1093" hidden="1"/>
    <col min="3166" max="3171" width="14.875" style="1093" hidden="1"/>
    <col min="3172" max="3173" width="15.875" style="1093" hidden="1"/>
    <col min="3174" max="3179" width="16.125" style="1093" hidden="1"/>
    <col min="3180" max="3180" width="6.125" style="1093" hidden="1"/>
    <col min="3181" max="3181" width="3" style="1093" hidden="1"/>
    <col min="3182" max="3421" width="8.625" style="1093" hidden="1"/>
    <col min="3422" max="3427" width="14.875" style="1093" hidden="1"/>
    <col min="3428" max="3429" width="15.875" style="1093" hidden="1"/>
    <col min="3430" max="3435" width="16.125" style="1093" hidden="1"/>
    <col min="3436" max="3436" width="6.125" style="1093" hidden="1"/>
    <col min="3437" max="3437" width="3" style="1093" hidden="1"/>
    <col min="3438" max="3677" width="8.625" style="1093" hidden="1"/>
    <col min="3678" max="3683" width="14.875" style="1093" hidden="1"/>
    <col min="3684" max="3685" width="15.875" style="1093" hidden="1"/>
    <col min="3686" max="3691" width="16.125" style="1093" hidden="1"/>
    <col min="3692" max="3692" width="6.125" style="1093" hidden="1"/>
    <col min="3693" max="3693" width="3" style="1093" hidden="1"/>
    <col min="3694" max="3933" width="8.625" style="1093" hidden="1"/>
    <col min="3934" max="3939" width="14.875" style="1093" hidden="1"/>
    <col min="3940" max="3941" width="15.875" style="1093" hidden="1"/>
    <col min="3942" max="3947" width="16.125" style="1093" hidden="1"/>
    <col min="3948" max="3948" width="6.125" style="1093" hidden="1"/>
    <col min="3949" max="3949" width="3" style="1093" hidden="1"/>
    <col min="3950" max="4189" width="8.625" style="1093" hidden="1"/>
    <col min="4190" max="4195" width="14.875" style="1093" hidden="1"/>
    <col min="4196" max="4197" width="15.875" style="1093" hidden="1"/>
    <col min="4198" max="4203" width="16.125" style="1093" hidden="1"/>
    <col min="4204" max="4204" width="6.125" style="1093" hidden="1"/>
    <col min="4205" max="4205" width="3" style="1093" hidden="1"/>
    <col min="4206" max="4445" width="8.625" style="1093" hidden="1"/>
    <col min="4446" max="4451" width="14.875" style="1093" hidden="1"/>
    <col min="4452" max="4453" width="15.875" style="1093" hidden="1"/>
    <col min="4454" max="4459" width="16.125" style="1093" hidden="1"/>
    <col min="4460" max="4460" width="6.125" style="1093" hidden="1"/>
    <col min="4461" max="4461" width="3" style="1093" hidden="1"/>
    <col min="4462" max="4701" width="8.625" style="1093" hidden="1"/>
    <col min="4702" max="4707" width="14.875" style="1093" hidden="1"/>
    <col min="4708" max="4709" width="15.875" style="1093" hidden="1"/>
    <col min="4710" max="4715" width="16.125" style="1093" hidden="1"/>
    <col min="4716" max="4716" width="6.125" style="1093" hidden="1"/>
    <col min="4717" max="4717" width="3" style="1093" hidden="1"/>
    <col min="4718" max="4957" width="8.625" style="1093" hidden="1"/>
    <col min="4958" max="4963" width="14.875" style="1093" hidden="1"/>
    <col min="4964" max="4965" width="15.875" style="1093" hidden="1"/>
    <col min="4966" max="4971" width="16.125" style="1093" hidden="1"/>
    <col min="4972" max="4972" width="6.125" style="1093" hidden="1"/>
    <col min="4973" max="4973" width="3" style="1093" hidden="1"/>
    <col min="4974" max="5213" width="8.625" style="1093" hidden="1"/>
    <col min="5214" max="5219" width="14.875" style="1093" hidden="1"/>
    <col min="5220" max="5221" width="15.875" style="1093" hidden="1"/>
    <col min="5222" max="5227" width="16.125" style="1093" hidden="1"/>
    <col min="5228" max="5228" width="6.125" style="1093" hidden="1"/>
    <col min="5229" max="5229" width="3" style="1093" hidden="1"/>
    <col min="5230" max="5469" width="8.625" style="1093" hidden="1"/>
    <col min="5470" max="5475" width="14.875" style="1093" hidden="1"/>
    <col min="5476" max="5477" width="15.875" style="1093" hidden="1"/>
    <col min="5478" max="5483" width="16.125" style="1093" hidden="1"/>
    <col min="5484" max="5484" width="6.125" style="1093" hidden="1"/>
    <col min="5485" max="5485" width="3" style="1093" hidden="1"/>
    <col min="5486" max="5725" width="8.625" style="1093" hidden="1"/>
    <col min="5726" max="5731" width="14.875" style="1093" hidden="1"/>
    <col min="5732" max="5733" width="15.875" style="1093" hidden="1"/>
    <col min="5734" max="5739" width="16.125" style="1093" hidden="1"/>
    <col min="5740" max="5740" width="6.125" style="1093" hidden="1"/>
    <col min="5741" max="5741" width="3" style="1093" hidden="1"/>
    <col min="5742" max="5981" width="8.625" style="1093" hidden="1"/>
    <col min="5982" max="5987" width="14.875" style="1093" hidden="1"/>
    <col min="5988" max="5989" width="15.875" style="1093" hidden="1"/>
    <col min="5990" max="5995" width="16.125" style="1093" hidden="1"/>
    <col min="5996" max="5996" width="6.125" style="1093" hidden="1"/>
    <col min="5997" max="5997" width="3" style="1093" hidden="1"/>
    <col min="5998" max="6237" width="8.625" style="1093" hidden="1"/>
    <col min="6238" max="6243" width="14.875" style="1093" hidden="1"/>
    <col min="6244" max="6245" width="15.875" style="1093" hidden="1"/>
    <col min="6246" max="6251" width="16.125" style="1093" hidden="1"/>
    <col min="6252" max="6252" width="6.125" style="1093" hidden="1"/>
    <col min="6253" max="6253" width="3" style="1093" hidden="1"/>
    <col min="6254" max="6493" width="8.625" style="1093" hidden="1"/>
    <col min="6494" max="6499" width="14.875" style="1093" hidden="1"/>
    <col min="6500" max="6501" width="15.875" style="1093" hidden="1"/>
    <col min="6502" max="6507" width="16.125" style="1093" hidden="1"/>
    <col min="6508" max="6508" width="6.125" style="1093" hidden="1"/>
    <col min="6509" max="6509" width="3" style="1093" hidden="1"/>
    <col min="6510" max="6749" width="8.625" style="1093" hidden="1"/>
    <col min="6750" max="6755" width="14.875" style="1093" hidden="1"/>
    <col min="6756" max="6757" width="15.875" style="1093" hidden="1"/>
    <col min="6758" max="6763" width="16.125" style="1093" hidden="1"/>
    <col min="6764" max="6764" width="6.125" style="1093" hidden="1"/>
    <col min="6765" max="6765" width="3" style="1093" hidden="1"/>
    <col min="6766" max="7005" width="8.625" style="1093" hidden="1"/>
    <col min="7006" max="7011" width="14.875" style="1093" hidden="1"/>
    <col min="7012" max="7013" width="15.875" style="1093" hidden="1"/>
    <col min="7014" max="7019" width="16.125" style="1093" hidden="1"/>
    <col min="7020" max="7020" width="6.125" style="1093" hidden="1"/>
    <col min="7021" max="7021" width="3" style="1093" hidden="1"/>
    <col min="7022" max="7261" width="8.625" style="1093" hidden="1"/>
    <col min="7262" max="7267" width="14.875" style="1093" hidden="1"/>
    <col min="7268" max="7269" width="15.875" style="1093" hidden="1"/>
    <col min="7270" max="7275" width="16.125" style="1093" hidden="1"/>
    <col min="7276" max="7276" width="6.125" style="1093" hidden="1"/>
    <col min="7277" max="7277" width="3" style="1093" hidden="1"/>
    <col min="7278" max="7517" width="8.625" style="1093" hidden="1"/>
    <col min="7518" max="7523" width="14.875" style="1093" hidden="1"/>
    <col min="7524" max="7525" width="15.875" style="1093" hidden="1"/>
    <col min="7526" max="7531" width="16.125" style="1093" hidden="1"/>
    <col min="7532" max="7532" width="6.125" style="1093" hidden="1"/>
    <col min="7533" max="7533" width="3" style="1093" hidden="1"/>
    <col min="7534" max="7773" width="8.625" style="1093" hidden="1"/>
    <col min="7774" max="7779" width="14.875" style="1093" hidden="1"/>
    <col min="7780" max="7781" width="15.875" style="1093" hidden="1"/>
    <col min="7782" max="7787" width="16.125" style="1093" hidden="1"/>
    <col min="7788" max="7788" width="6.125" style="1093" hidden="1"/>
    <col min="7789" max="7789" width="3" style="1093" hidden="1"/>
    <col min="7790" max="8029" width="8.625" style="1093" hidden="1"/>
    <col min="8030" max="8035" width="14.875" style="1093" hidden="1"/>
    <col min="8036" max="8037" width="15.875" style="1093" hidden="1"/>
    <col min="8038" max="8043" width="16.125" style="1093" hidden="1"/>
    <col min="8044" max="8044" width="6.125" style="1093" hidden="1"/>
    <col min="8045" max="8045" width="3" style="1093" hidden="1"/>
    <col min="8046" max="8285" width="8.625" style="1093" hidden="1"/>
    <col min="8286" max="8291" width="14.875" style="1093" hidden="1"/>
    <col min="8292" max="8293" width="15.875" style="1093" hidden="1"/>
    <col min="8294" max="8299" width="16.125" style="1093" hidden="1"/>
    <col min="8300" max="8300" width="6.125" style="1093" hidden="1"/>
    <col min="8301" max="8301" width="3" style="1093" hidden="1"/>
    <col min="8302" max="8541" width="8.625" style="1093" hidden="1"/>
    <col min="8542" max="8547" width="14.875" style="1093" hidden="1"/>
    <col min="8548" max="8549" width="15.875" style="1093" hidden="1"/>
    <col min="8550" max="8555" width="16.125" style="1093" hidden="1"/>
    <col min="8556" max="8556" width="6.125" style="1093" hidden="1"/>
    <col min="8557" max="8557" width="3" style="1093" hidden="1"/>
    <col min="8558" max="8797" width="8.625" style="1093" hidden="1"/>
    <col min="8798" max="8803" width="14.875" style="1093" hidden="1"/>
    <col min="8804" max="8805" width="15.875" style="1093" hidden="1"/>
    <col min="8806" max="8811" width="16.125" style="1093" hidden="1"/>
    <col min="8812" max="8812" width="6.125" style="1093" hidden="1"/>
    <col min="8813" max="8813" width="3" style="1093" hidden="1"/>
    <col min="8814" max="9053" width="8.625" style="1093" hidden="1"/>
    <col min="9054" max="9059" width="14.875" style="1093" hidden="1"/>
    <col min="9060" max="9061" width="15.875" style="1093" hidden="1"/>
    <col min="9062" max="9067" width="16.125" style="1093" hidden="1"/>
    <col min="9068" max="9068" width="6.125" style="1093" hidden="1"/>
    <col min="9069" max="9069" width="3" style="1093" hidden="1"/>
    <col min="9070" max="9309" width="8.625" style="1093" hidden="1"/>
    <col min="9310" max="9315" width="14.875" style="1093" hidden="1"/>
    <col min="9316" max="9317" width="15.875" style="1093" hidden="1"/>
    <col min="9318" max="9323" width="16.125" style="1093" hidden="1"/>
    <col min="9324" max="9324" width="6.125" style="1093" hidden="1"/>
    <col min="9325" max="9325" width="3" style="1093" hidden="1"/>
    <col min="9326" max="9565" width="8.625" style="1093" hidden="1"/>
    <col min="9566" max="9571" width="14.875" style="1093" hidden="1"/>
    <col min="9572" max="9573" width="15.875" style="1093" hidden="1"/>
    <col min="9574" max="9579" width="16.125" style="1093" hidden="1"/>
    <col min="9580" max="9580" width="6.125" style="1093" hidden="1"/>
    <col min="9581" max="9581" width="3" style="1093" hidden="1"/>
    <col min="9582" max="9821" width="8.625" style="1093" hidden="1"/>
    <col min="9822" max="9827" width="14.875" style="1093" hidden="1"/>
    <col min="9828" max="9829" width="15.875" style="1093" hidden="1"/>
    <col min="9830" max="9835" width="16.125" style="1093" hidden="1"/>
    <col min="9836" max="9836" width="6.125" style="1093" hidden="1"/>
    <col min="9837" max="9837" width="3" style="1093" hidden="1"/>
    <col min="9838" max="10077" width="8.625" style="1093" hidden="1"/>
    <col min="10078" max="10083" width="14.875" style="1093" hidden="1"/>
    <col min="10084" max="10085" width="15.875" style="1093" hidden="1"/>
    <col min="10086" max="10091" width="16.125" style="1093" hidden="1"/>
    <col min="10092" max="10092" width="6.125" style="1093" hidden="1"/>
    <col min="10093" max="10093" width="3" style="1093" hidden="1"/>
    <col min="10094" max="10333" width="8.625" style="1093" hidden="1"/>
    <col min="10334" max="10339" width="14.875" style="1093" hidden="1"/>
    <col min="10340" max="10341" width="15.875" style="1093" hidden="1"/>
    <col min="10342" max="10347" width="16.125" style="1093" hidden="1"/>
    <col min="10348" max="10348" width="6.125" style="1093" hidden="1"/>
    <col min="10349" max="10349" width="3" style="1093" hidden="1"/>
    <col min="10350" max="10589" width="8.625" style="1093" hidden="1"/>
    <col min="10590" max="10595" width="14.875" style="1093" hidden="1"/>
    <col min="10596" max="10597" width="15.875" style="1093" hidden="1"/>
    <col min="10598" max="10603" width="16.125" style="1093" hidden="1"/>
    <col min="10604" max="10604" width="6.125" style="1093" hidden="1"/>
    <col min="10605" max="10605" width="3" style="1093" hidden="1"/>
    <col min="10606" max="10845" width="8.625" style="1093" hidden="1"/>
    <col min="10846" max="10851" width="14.875" style="1093" hidden="1"/>
    <col min="10852" max="10853" width="15.875" style="1093" hidden="1"/>
    <col min="10854" max="10859" width="16.125" style="1093" hidden="1"/>
    <col min="10860" max="10860" width="6.125" style="1093" hidden="1"/>
    <col min="10861" max="10861" width="3" style="1093" hidden="1"/>
    <col min="10862" max="11101" width="8.625" style="1093" hidden="1"/>
    <col min="11102" max="11107" width="14.875" style="1093" hidden="1"/>
    <col min="11108" max="11109" width="15.875" style="1093" hidden="1"/>
    <col min="11110" max="11115" width="16.125" style="1093" hidden="1"/>
    <col min="11116" max="11116" width="6.125" style="1093" hidden="1"/>
    <col min="11117" max="11117" width="3" style="1093" hidden="1"/>
    <col min="11118" max="11357" width="8.625" style="1093" hidden="1"/>
    <col min="11358" max="11363" width="14.875" style="1093" hidden="1"/>
    <col min="11364" max="11365" width="15.875" style="1093" hidden="1"/>
    <col min="11366" max="11371" width="16.125" style="1093" hidden="1"/>
    <col min="11372" max="11372" width="6.125" style="1093" hidden="1"/>
    <col min="11373" max="11373" width="3" style="1093" hidden="1"/>
    <col min="11374" max="11613" width="8.625" style="1093" hidden="1"/>
    <col min="11614" max="11619" width="14.875" style="1093" hidden="1"/>
    <col min="11620" max="11621" width="15.875" style="1093" hidden="1"/>
    <col min="11622" max="11627" width="16.125" style="1093" hidden="1"/>
    <col min="11628" max="11628" width="6.125" style="1093" hidden="1"/>
    <col min="11629" max="11629" width="3" style="1093" hidden="1"/>
    <col min="11630" max="11869" width="8.625" style="1093" hidden="1"/>
    <col min="11870" max="11875" width="14.875" style="1093" hidden="1"/>
    <col min="11876" max="11877" width="15.875" style="1093" hidden="1"/>
    <col min="11878" max="11883" width="16.125" style="1093" hidden="1"/>
    <col min="11884" max="11884" width="6.125" style="1093" hidden="1"/>
    <col min="11885" max="11885" width="3" style="1093" hidden="1"/>
    <col min="11886" max="12125" width="8.625" style="1093" hidden="1"/>
    <col min="12126" max="12131" width="14.875" style="1093" hidden="1"/>
    <col min="12132" max="12133" width="15.875" style="1093" hidden="1"/>
    <col min="12134" max="12139" width="16.125" style="1093" hidden="1"/>
    <col min="12140" max="12140" width="6.125" style="1093" hidden="1"/>
    <col min="12141" max="12141" width="3" style="1093" hidden="1"/>
    <col min="12142" max="12381" width="8.625" style="1093" hidden="1"/>
    <col min="12382" max="12387" width="14.875" style="1093" hidden="1"/>
    <col min="12388" max="12389" width="15.875" style="1093" hidden="1"/>
    <col min="12390" max="12395" width="16.125" style="1093" hidden="1"/>
    <col min="12396" max="12396" width="6.125" style="1093" hidden="1"/>
    <col min="12397" max="12397" width="3" style="1093" hidden="1"/>
    <col min="12398" max="12637" width="8.625" style="1093" hidden="1"/>
    <col min="12638" max="12643" width="14.875" style="1093" hidden="1"/>
    <col min="12644" max="12645" width="15.875" style="1093" hidden="1"/>
    <col min="12646" max="12651" width="16.125" style="1093" hidden="1"/>
    <col min="12652" max="12652" width="6.125" style="1093" hidden="1"/>
    <col min="12653" max="12653" width="3" style="1093" hidden="1"/>
    <col min="12654" max="12893" width="8.625" style="1093" hidden="1"/>
    <col min="12894" max="12899" width="14.875" style="1093" hidden="1"/>
    <col min="12900" max="12901" width="15.875" style="1093" hidden="1"/>
    <col min="12902" max="12907" width="16.125" style="1093" hidden="1"/>
    <col min="12908" max="12908" width="6.125" style="1093" hidden="1"/>
    <col min="12909" max="12909" width="3" style="1093" hidden="1"/>
    <col min="12910" max="13149" width="8.625" style="1093" hidden="1"/>
    <col min="13150" max="13155" width="14.875" style="1093" hidden="1"/>
    <col min="13156" max="13157" width="15.875" style="1093" hidden="1"/>
    <col min="13158" max="13163" width="16.125" style="1093" hidden="1"/>
    <col min="13164" max="13164" width="6.125" style="1093" hidden="1"/>
    <col min="13165" max="13165" width="3" style="1093" hidden="1"/>
    <col min="13166" max="13405" width="8.625" style="1093" hidden="1"/>
    <col min="13406" max="13411" width="14.875" style="1093" hidden="1"/>
    <col min="13412" max="13413" width="15.875" style="1093" hidden="1"/>
    <col min="13414" max="13419" width="16.125" style="1093" hidden="1"/>
    <col min="13420" max="13420" width="6.125" style="1093" hidden="1"/>
    <col min="13421" max="13421" width="3" style="1093" hidden="1"/>
    <col min="13422" max="13661" width="8.625" style="1093" hidden="1"/>
    <col min="13662" max="13667" width="14.875" style="1093" hidden="1"/>
    <col min="13668" max="13669" width="15.875" style="1093" hidden="1"/>
    <col min="13670" max="13675" width="16.125" style="1093" hidden="1"/>
    <col min="13676" max="13676" width="6.125" style="1093" hidden="1"/>
    <col min="13677" max="13677" width="3" style="1093" hidden="1"/>
    <col min="13678" max="13917" width="8.625" style="1093" hidden="1"/>
    <col min="13918" max="13923" width="14.875" style="1093" hidden="1"/>
    <col min="13924" max="13925" width="15.875" style="1093" hidden="1"/>
    <col min="13926" max="13931" width="16.125" style="1093" hidden="1"/>
    <col min="13932" max="13932" width="6.125" style="1093" hidden="1"/>
    <col min="13933" max="13933" width="3" style="1093" hidden="1"/>
    <col min="13934" max="14173" width="8.625" style="1093" hidden="1"/>
    <col min="14174" max="14179" width="14.875" style="1093" hidden="1"/>
    <col min="14180" max="14181" width="15.875" style="1093" hidden="1"/>
    <col min="14182" max="14187" width="16.125" style="1093" hidden="1"/>
    <col min="14188" max="14188" width="6.125" style="1093" hidden="1"/>
    <col min="14189" max="14189" width="3" style="1093" hidden="1"/>
    <col min="14190" max="14429" width="8.625" style="1093" hidden="1"/>
    <col min="14430" max="14435" width="14.875" style="1093" hidden="1"/>
    <col min="14436" max="14437" width="15.875" style="1093" hidden="1"/>
    <col min="14438" max="14443" width="16.125" style="1093" hidden="1"/>
    <col min="14444" max="14444" width="6.125" style="1093" hidden="1"/>
    <col min="14445" max="14445" width="3" style="1093" hidden="1"/>
    <col min="14446" max="14685" width="8.625" style="1093" hidden="1"/>
    <col min="14686" max="14691" width="14.875" style="1093" hidden="1"/>
    <col min="14692" max="14693" width="15.875" style="1093" hidden="1"/>
    <col min="14694" max="14699" width="16.125" style="1093" hidden="1"/>
    <col min="14700" max="14700" width="6.125" style="1093" hidden="1"/>
    <col min="14701" max="14701" width="3" style="1093" hidden="1"/>
    <col min="14702" max="14941" width="8.625" style="1093" hidden="1"/>
    <col min="14942" max="14947" width="14.875" style="1093" hidden="1"/>
    <col min="14948" max="14949" width="15.875" style="1093" hidden="1"/>
    <col min="14950" max="14955" width="16.125" style="1093" hidden="1"/>
    <col min="14956" max="14956" width="6.125" style="1093" hidden="1"/>
    <col min="14957" max="14957" width="3" style="1093" hidden="1"/>
    <col min="14958" max="15197" width="8.625" style="1093" hidden="1"/>
    <col min="15198" max="15203" width="14.875" style="1093" hidden="1"/>
    <col min="15204" max="15205" width="15.875" style="1093" hidden="1"/>
    <col min="15206" max="15211" width="16.125" style="1093" hidden="1"/>
    <col min="15212" max="15212" width="6.125" style="1093" hidden="1"/>
    <col min="15213" max="15213" width="3" style="1093" hidden="1"/>
    <col min="15214" max="15453" width="8.625" style="1093" hidden="1"/>
    <col min="15454" max="15459" width="14.875" style="1093" hidden="1"/>
    <col min="15460" max="15461" width="15.875" style="1093" hidden="1"/>
    <col min="15462" max="15467" width="16.125" style="1093" hidden="1"/>
    <col min="15468" max="15468" width="6.125" style="1093" hidden="1"/>
    <col min="15469" max="15469" width="3" style="1093" hidden="1"/>
    <col min="15470" max="15709" width="8.625" style="1093" hidden="1"/>
    <col min="15710" max="15715" width="14.875" style="1093" hidden="1"/>
    <col min="15716" max="15717" width="15.875" style="1093" hidden="1"/>
    <col min="15718" max="15723" width="16.125" style="1093" hidden="1"/>
    <col min="15724" max="15724" width="6.125" style="1093" hidden="1"/>
    <col min="15725" max="15725" width="3" style="1093" hidden="1"/>
    <col min="15726" max="15965" width="8.625" style="1093" hidden="1"/>
    <col min="15966" max="15971" width="14.875" style="1093" hidden="1"/>
    <col min="15972" max="15973" width="15.875" style="1093" hidden="1"/>
    <col min="15974" max="15979" width="16.125" style="1093" hidden="1"/>
    <col min="15980" max="15980" width="6.125" style="1093" hidden="1"/>
    <col min="15981" max="15981" width="3" style="1093" hidden="1"/>
    <col min="15982" max="16221" width="8.625" style="1093" hidden="1"/>
    <col min="16222" max="16227" width="14.875" style="1093" hidden="1"/>
    <col min="16228" max="16229" width="15.875" style="1093" hidden="1"/>
    <col min="16230" max="16235" width="16.125" style="1093" hidden="1"/>
    <col min="16236" max="16236" width="6.125" style="1093" hidden="1"/>
    <col min="16237" max="16237" width="3" style="1093" hidden="1"/>
    <col min="16238" max="16384" width="8.625" style="1093" hidden="1"/>
  </cols>
  <sheetData>
    <row r="1" spans="1:143" ht="42.75" customHeight="1" x14ac:dyDescent="0.15">
      <c r="A1" s="1091"/>
      <c r="B1" s="1092"/>
      <c r="DD1" s="1093"/>
      <c r="DE1" s="1093"/>
    </row>
    <row r="2" spans="1:143" ht="25.5" customHeight="1" x14ac:dyDescent="0.15">
      <c r="A2" s="1094"/>
      <c r="C2" s="1094"/>
      <c r="O2" s="1094"/>
      <c r="P2" s="1094"/>
      <c r="Q2" s="1094"/>
      <c r="R2" s="1094"/>
      <c r="S2" s="1094"/>
      <c r="T2" s="1094"/>
      <c r="U2" s="1094"/>
      <c r="V2" s="1094"/>
      <c r="W2" s="1094"/>
      <c r="X2" s="1094"/>
      <c r="Y2" s="1094"/>
      <c r="Z2" s="1094"/>
      <c r="AA2" s="1094"/>
      <c r="AB2" s="1094"/>
      <c r="AC2" s="1094"/>
      <c r="AD2" s="1094"/>
      <c r="AE2" s="1094"/>
      <c r="AF2" s="1094"/>
      <c r="AG2" s="1094"/>
      <c r="AH2" s="1094"/>
      <c r="AI2" s="1094"/>
      <c r="AU2" s="1094"/>
      <c r="BG2" s="1094"/>
      <c r="BS2" s="1094"/>
      <c r="CE2" s="1094"/>
      <c r="CQ2" s="1094"/>
      <c r="DD2" s="1093"/>
      <c r="DE2" s="1093"/>
    </row>
    <row r="3" spans="1:143" ht="25.5" customHeight="1" x14ac:dyDescent="0.15">
      <c r="A3" s="1094"/>
      <c r="C3" s="1094"/>
      <c r="O3" s="1094"/>
      <c r="P3" s="1094"/>
      <c r="Q3" s="1094"/>
      <c r="R3" s="1094"/>
      <c r="S3" s="1094"/>
      <c r="T3" s="1094"/>
      <c r="U3" s="1094"/>
      <c r="V3" s="1094"/>
      <c r="W3" s="1094"/>
      <c r="X3" s="1094"/>
      <c r="Y3" s="1094"/>
      <c r="Z3" s="1094"/>
      <c r="AA3" s="1094"/>
      <c r="AB3" s="1094"/>
      <c r="AC3" s="1094"/>
      <c r="AD3" s="1094"/>
      <c r="AE3" s="1094"/>
      <c r="AF3" s="1094"/>
      <c r="AG3" s="1094"/>
      <c r="AH3" s="1094"/>
      <c r="AI3" s="1094"/>
      <c r="AU3" s="1094"/>
      <c r="BG3" s="1094"/>
      <c r="BS3" s="1094"/>
      <c r="CE3" s="1094"/>
      <c r="CQ3" s="1094"/>
      <c r="DD3" s="1093"/>
      <c r="DE3" s="1093"/>
    </row>
    <row r="4" spans="1:143" s="95" customFormat="1" x14ac:dyDescent="0.15">
      <c r="A4" s="1094"/>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1094"/>
      <c r="BA4" s="1094"/>
      <c r="BB4" s="1094"/>
      <c r="BC4" s="1094"/>
      <c r="BD4" s="1094"/>
      <c r="BE4" s="1094"/>
      <c r="BF4" s="1094"/>
      <c r="BG4" s="1094"/>
      <c r="BH4" s="1094"/>
      <c r="BI4" s="1094"/>
      <c r="BJ4" s="1094"/>
      <c r="BK4" s="1094"/>
      <c r="BL4" s="1094"/>
      <c r="BM4" s="1094"/>
      <c r="BN4" s="1094"/>
      <c r="BO4" s="1094"/>
      <c r="BP4" s="1094"/>
      <c r="BQ4" s="1094"/>
      <c r="BR4" s="1094"/>
      <c r="BS4" s="1094"/>
      <c r="BT4" s="1094"/>
      <c r="BU4" s="1094"/>
      <c r="BV4" s="1094"/>
      <c r="BW4" s="1094"/>
      <c r="BX4" s="1094"/>
      <c r="BY4" s="1094"/>
      <c r="BZ4" s="1094"/>
      <c r="CA4" s="1094"/>
      <c r="CB4" s="1094"/>
      <c r="CC4" s="1094"/>
      <c r="CD4" s="1094"/>
      <c r="CE4" s="1094"/>
      <c r="CF4" s="1094"/>
      <c r="CG4" s="1094"/>
      <c r="CH4" s="1094"/>
      <c r="CI4" s="1094"/>
      <c r="CJ4" s="1094"/>
      <c r="CK4" s="1094"/>
      <c r="CL4" s="1094"/>
      <c r="CM4" s="1094"/>
      <c r="CN4" s="1094"/>
      <c r="CO4" s="1094"/>
      <c r="CP4" s="1094"/>
      <c r="CQ4" s="1094"/>
      <c r="CR4" s="1094"/>
      <c r="CS4" s="1094"/>
      <c r="CT4" s="1094"/>
      <c r="CU4" s="1094"/>
      <c r="CV4" s="1094"/>
      <c r="CW4" s="1094"/>
      <c r="CX4" s="1094"/>
      <c r="CY4" s="1094"/>
      <c r="CZ4" s="1094"/>
      <c r="DA4" s="1094"/>
      <c r="DB4" s="1094"/>
      <c r="DC4" s="1094"/>
      <c r="DD4" s="1094"/>
      <c r="DE4" s="1094"/>
      <c r="DF4" s="94"/>
      <c r="DG4" s="94"/>
      <c r="DH4" s="94"/>
      <c r="DI4" s="94"/>
      <c r="DJ4" s="94"/>
      <c r="DK4" s="94"/>
      <c r="DL4" s="94"/>
      <c r="DM4" s="94"/>
      <c r="DN4" s="94"/>
      <c r="DO4" s="94"/>
      <c r="DP4" s="94"/>
      <c r="DQ4" s="94"/>
      <c r="DR4" s="94"/>
      <c r="DS4" s="94"/>
      <c r="DT4" s="94"/>
      <c r="DU4" s="94"/>
      <c r="DV4" s="94"/>
      <c r="DW4" s="94"/>
    </row>
    <row r="5" spans="1:143" s="95" customFormat="1" x14ac:dyDescent="0.15">
      <c r="A5" s="1094"/>
      <c r="B5" s="1094"/>
      <c r="C5" s="1094"/>
      <c r="D5" s="1094"/>
      <c r="E5" s="1094"/>
      <c r="F5" s="1094"/>
      <c r="G5" s="1094"/>
      <c r="H5" s="1094"/>
      <c r="I5" s="1094"/>
      <c r="J5" s="1094"/>
      <c r="K5" s="1094"/>
      <c r="L5" s="1094"/>
      <c r="M5" s="1094"/>
      <c r="N5" s="1094"/>
      <c r="O5" s="1094"/>
      <c r="P5" s="1094"/>
      <c r="Q5" s="1094"/>
      <c r="R5" s="1094"/>
      <c r="S5" s="1094"/>
      <c r="T5" s="1094"/>
      <c r="U5" s="1094"/>
      <c r="V5" s="1094"/>
      <c r="W5" s="1094"/>
      <c r="X5" s="1094"/>
      <c r="Y5" s="1094"/>
      <c r="Z5" s="1094"/>
      <c r="AA5" s="1094"/>
      <c r="AB5" s="1094"/>
      <c r="AC5" s="1094"/>
      <c r="AD5" s="1094"/>
      <c r="AE5" s="1094"/>
      <c r="AF5" s="1094"/>
      <c r="AG5" s="1094"/>
      <c r="AH5" s="1094"/>
      <c r="AI5" s="1094"/>
      <c r="AJ5" s="1094"/>
      <c r="AK5" s="1094"/>
      <c r="AL5" s="1094"/>
      <c r="AM5" s="1094"/>
      <c r="AN5" s="1094"/>
      <c r="AO5" s="1094"/>
      <c r="AP5" s="1094"/>
      <c r="AQ5" s="1094"/>
      <c r="AR5" s="1094"/>
      <c r="AS5" s="1094"/>
      <c r="AT5" s="1094"/>
      <c r="AU5" s="1094"/>
      <c r="AV5" s="1094"/>
      <c r="AW5" s="1094"/>
      <c r="AX5" s="1094"/>
      <c r="AY5" s="1094"/>
      <c r="AZ5" s="1094"/>
      <c r="BA5" s="1094"/>
      <c r="BB5" s="1094"/>
      <c r="BC5" s="1094"/>
      <c r="BD5" s="1094"/>
      <c r="BE5" s="1094"/>
      <c r="BF5" s="1094"/>
      <c r="BG5" s="1094"/>
      <c r="BH5" s="1094"/>
      <c r="BI5" s="1094"/>
      <c r="BJ5" s="1094"/>
      <c r="BK5" s="1094"/>
      <c r="BL5" s="1094"/>
      <c r="BM5" s="1094"/>
      <c r="BN5" s="1094"/>
      <c r="BO5" s="1094"/>
      <c r="BP5" s="1094"/>
      <c r="BQ5" s="1094"/>
      <c r="BR5" s="1094"/>
      <c r="BS5" s="1094"/>
      <c r="BT5" s="1094"/>
      <c r="BU5" s="1094"/>
      <c r="BV5" s="1094"/>
      <c r="BW5" s="1094"/>
      <c r="BX5" s="1094"/>
      <c r="BY5" s="1094"/>
      <c r="BZ5" s="1094"/>
      <c r="CA5" s="1094"/>
      <c r="CB5" s="1094"/>
      <c r="CC5" s="1094"/>
      <c r="CD5" s="1094"/>
      <c r="CE5" s="1094"/>
      <c r="CF5" s="1094"/>
      <c r="CG5" s="1094"/>
      <c r="CH5" s="1094"/>
      <c r="CI5" s="1094"/>
      <c r="CJ5" s="1094"/>
      <c r="CK5" s="1094"/>
      <c r="CL5" s="1094"/>
      <c r="CM5" s="1094"/>
      <c r="CN5" s="1094"/>
      <c r="CO5" s="1094"/>
      <c r="CP5" s="1094"/>
      <c r="CQ5" s="1094"/>
      <c r="CR5" s="1094"/>
      <c r="CS5" s="1094"/>
      <c r="CT5" s="1094"/>
      <c r="CU5" s="1094"/>
      <c r="CV5" s="1094"/>
      <c r="CW5" s="1094"/>
      <c r="CX5" s="1094"/>
      <c r="CY5" s="1094"/>
      <c r="CZ5" s="1094"/>
      <c r="DA5" s="1094"/>
      <c r="DB5" s="1094"/>
      <c r="DC5" s="1094"/>
      <c r="DD5" s="1094"/>
      <c r="DE5" s="1094"/>
      <c r="DF5" s="94"/>
      <c r="DG5" s="94"/>
      <c r="DH5" s="94"/>
      <c r="DI5" s="94"/>
      <c r="DJ5" s="94"/>
      <c r="DK5" s="94"/>
      <c r="DL5" s="94"/>
      <c r="DM5" s="94"/>
      <c r="DN5" s="94"/>
      <c r="DO5" s="94"/>
      <c r="DP5" s="94"/>
      <c r="DQ5" s="94"/>
      <c r="DR5" s="94"/>
      <c r="DS5" s="94"/>
      <c r="DT5" s="94"/>
      <c r="DU5" s="94"/>
      <c r="DV5" s="94"/>
      <c r="DW5" s="94"/>
    </row>
    <row r="6" spans="1:143" s="95" customFormat="1" x14ac:dyDescent="0.15">
      <c r="A6" s="1094"/>
      <c r="B6" s="1094"/>
      <c r="C6" s="1094"/>
      <c r="D6" s="1094"/>
      <c r="E6" s="1094"/>
      <c r="F6" s="1094"/>
      <c r="G6" s="1094"/>
      <c r="H6" s="1094"/>
      <c r="I6" s="1094"/>
      <c r="J6" s="1094"/>
      <c r="K6" s="1094"/>
      <c r="L6" s="1094"/>
      <c r="M6" s="1094"/>
      <c r="N6" s="1094"/>
      <c r="O6" s="1094"/>
      <c r="P6" s="1094"/>
      <c r="Q6" s="1094"/>
      <c r="R6" s="1094"/>
      <c r="S6" s="1094"/>
      <c r="T6" s="1094"/>
      <c r="U6" s="1094"/>
      <c r="V6" s="1094"/>
      <c r="W6" s="1094"/>
      <c r="X6" s="1094"/>
      <c r="Y6" s="1094"/>
      <c r="Z6" s="1094"/>
      <c r="AA6" s="1094"/>
      <c r="AB6" s="1094"/>
      <c r="AC6" s="1094"/>
      <c r="AD6" s="1094"/>
      <c r="AE6" s="1094"/>
      <c r="AF6" s="1094"/>
      <c r="AG6" s="1094"/>
      <c r="AH6" s="1094"/>
      <c r="AI6" s="1094"/>
      <c r="AJ6" s="1094"/>
      <c r="AK6" s="1094"/>
      <c r="AL6" s="1094"/>
      <c r="AM6" s="1094"/>
      <c r="AN6" s="1094"/>
      <c r="AO6" s="1094"/>
      <c r="AP6" s="1094"/>
      <c r="AQ6" s="1094"/>
      <c r="AR6" s="1094"/>
      <c r="AS6" s="1094"/>
      <c r="AT6" s="1094"/>
      <c r="AU6" s="1094"/>
      <c r="AV6" s="1094"/>
      <c r="AW6" s="1094"/>
      <c r="AX6" s="1094"/>
      <c r="AY6" s="1094"/>
      <c r="AZ6" s="1094"/>
      <c r="BA6" s="1094"/>
      <c r="BB6" s="1094"/>
      <c r="BC6" s="1094"/>
      <c r="BD6" s="1094"/>
      <c r="BE6" s="1094"/>
      <c r="BF6" s="1094"/>
      <c r="BG6" s="1094"/>
      <c r="BH6" s="1094"/>
      <c r="BI6" s="1094"/>
      <c r="BJ6" s="1094"/>
      <c r="BK6" s="1094"/>
      <c r="BL6" s="1094"/>
      <c r="BM6" s="1094"/>
      <c r="BN6" s="1094"/>
      <c r="BO6" s="1094"/>
      <c r="BP6" s="1094"/>
      <c r="BQ6" s="1094"/>
      <c r="BR6" s="1094"/>
      <c r="BS6" s="1094"/>
      <c r="BT6" s="1094"/>
      <c r="BU6" s="1094"/>
      <c r="BV6" s="1094"/>
      <c r="BW6" s="1094"/>
      <c r="BX6" s="1094"/>
      <c r="BY6" s="1094"/>
      <c r="BZ6" s="1094"/>
      <c r="CA6" s="1094"/>
      <c r="CB6" s="1094"/>
      <c r="CC6" s="1094"/>
      <c r="CD6" s="1094"/>
      <c r="CE6" s="1094"/>
      <c r="CF6" s="1094"/>
      <c r="CG6" s="1094"/>
      <c r="CH6" s="1094"/>
      <c r="CI6" s="1094"/>
      <c r="CJ6" s="1094"/>
      <c r="CK6" s="1094"/>
      <c r="CL6" s="1094"/>
      <c r="CM6" s="1094"/>
      <c r="CN6" s="1094"/>
      <c r="CO6" s="1094"/>
      <c r="CP6" s="1094"/>
      <c r="CQ6" s="1094"/>
      <c r="CR6" s="1094"/>
      <c r="CS6" s="1094"/>
      <c r="CT6" s="1094"/>
      <c r="CU6" s="1094"/>
      <c r="CV6" s="1094"/>
      <c r="CW6" s="1094"/>
      <c r="CX6" s="1094"/>
      <c r="CY6" s="1094"/>
      <c r="CZ6" s="1094"/>
      <c r="DA6" s="1094"/>
      <c r="DB6" s="1094"/>
      <c r="DC6" s="1094"/>
      <c r="DD6" s="1094"/>
      <c r="DE6" s="1094"/>
      <c r="DF6" s="94"/>
      <c r="DG6" s="94"/>
      <c r="DH6" s="94"/>
      <c r="DI6" s="94"/>
      <c r="DJ6" s="94"/>
      <c r="DK6" s="94"/>
      <c r="DL6" s="94"/>
      <c r="DM6" s="94"/>
      <c r="DN6" s="94"/>
      <c r="DO6" s="94"/>
      <c r="DP6" s="94"/>
      <c r="DQ6" s="94"/>
      <c r="DR6" s="94"/>
      <c r="DS6" s="94"/>
      <c r="DT6" s="94"/>
      <c r="DU6" s="94"/>
      <c r="DV6" s="94"/>
      <c r="DW6" s="94"/>
    </row>
    <row r="7" spans="1:143" s="95" customFormat="1" x14ac:dyDescent="0.15">
      <c r="A7" s="1094"/>
      <c r="B7" s="1094"/>
      <c r="C7" s="1094"/>
      <c r="D7" s="1094"/>
      <c r="E7" s="1094"/>
      <c r="F7" s="1094"/>
      <c r="G7" s="1094"/>
      <c r="H7" s="1094"/>
      <c r="I7" s="1094"/>
      <c r="J7" s="1094"/>
      <c r="K7" s="1094"/>
      <c r="L7" s="1094"/>
      <c r="M7" s="1094"/>
      <c r="N7" s="1094"/>
      <c r="O7" s="1094"/>
      <c r="P7" s="1094"/>
      <c r="Q7" s="1094"/>
      <c r="R7" s="1094"/>
      <c r="S7" s="1094"/>
      <c r="T7" s="1094"/>
      <c r="U7" s="1094"/>
      <c r="V7" s="1094"/>
      <c r="W7" s="1094"/>
      <c r="X7" s="1094"/>
      <c r="Y7" s="1094"/>
      <c r="Z7" s="1094"/>
      <c r="AA7" s="1094"/>
      <c r="AB7" s="1094"/>
      <c r="AC7" s="1094"/>
      <c r="AD7" s="1094"/>
      <c r="AE7" s="1094"/>
      <c r="AF7" s="1094"/>
      <c r="AG7" s="1094"/>
      <c r="AH7" s="1094"/>
      <c r="AI7" s="1094"/>
      <c r="AJ7" s="1094"/>
      <c r="AK7" s="1094"/>
      <c r="AL7" s="1094"/>
      <c r="AM7" s="1094"/>
      <c r="AN7" s="1094"/>
      <c r="AO7" s="1094"/>
      <c r="AP7" s="1094"/>
      <c r="AQ7" s="1094"/>
      <c r="AR7" s="1094"/>
      <c r="AS7" s="1094"/>
      <c r="AT7" s="1094"/>
      <c r="AU7" s="1094"/>
      <c r="AV7" s="1094"/>
      <c r="AW7" s="1094"/>
      <c r="AX7" s="1094"/>
      <c r="AY7" s="1094"/>
      <c r="AZ7" s="1094"/>
      <c r="BA7" s="1094"/>
      <c r="BB7" s="1094"/>
      <c r="BC7" s="1094"/>
      <c r="BD7" s="1094"/>
      <c r="BE7" s="1094"/>
      <c r="BF7" s="1094"/>
      <c r="BG7" s="1094"/>
      <c r="BH7" s="1094"/>
      <c r="BI7" s="1094"/>
      <c r="BJ7" s="1094"/>
      <c r="BK7" s="1094"/>
      <c r="BL7" s="1094"/>
      <c r="BM7" s="1094"/>
      <c r="BN7" s="1094"/>
      <c r="BO7" s="1094"/>
      <c r="BP7" s="1094"/>
      <c r="BQ7" s="1094"/>
      <c r="BR7" s="1094"/>
      <c r="BS7" s="1094"/>
      <c r="BT7" s="1094"/>
      <c r="BU7" s="1094"/>
      <c r="BV7" s="1094"/>
      <c r="BW7" s="1094"/>
      <c r="BX7" s="1094"/>
      <c r="BY7" s="1094"/>
      <c r="BZ7" s="1094"/>
      <c r="CA7" s="1094"/>
      <c r="CB7" s="1094"/>
      <c r="CC7" s="1094"/>
      <c r="CD7" s="1094"/>
      <c r="CE7" s="1094"/>
      <c r="CF7" s="1094"/>
      <c r="CG7" s="1094"/>
      <c r="CH7" s="1094"/>
      <c r="CI7" s="1094"/>
      <c r="CJ7" s="1094"/>
      <c r="CK7" s="1094"/>
      <c r="CL7" s="1094"/>
      <c r="CM7" s="1094"/>
      <c r="CN7" s="1094"/>
      <c r="CO7" s="1094"/>
      <c r="CP7" s="1094"/>
      <c r="CQ7" s="1094"/>
      <c r="CR7" s="1094"/>
      <c r="CS7" s="1094"/>
      <c r="CT7" s="1094"/>
      <c r="CU7" s="1094"/>
      <c r="CV7" s="1094"/>
      <c r="CW7" s="1094"/>
      <c r="CX7" s="1094"/>
      <c r="CY7" s="1094"/>
      <c r="CZ7" s="1094"/>
      <c r="DA7" s="1094"/>
      <c r="DB7" s="1094"/>
      <c r="DC7" s="1094"/>
      <c r="DD7" s="1094"/>
      <c r="DE7" s="1094"/>
      <c r="DF7" s="94"/>
      <c r="DG7" s="94"/>
      <c r="DH7" s="94"/>
      <c r="DI7" s="94"/>
      <c r="DJ7" s="94"/>
      <c r="DK7" s="94"/>
      <c r="DL7" s="94"/>
      <c r="DM7" s="94"/>
      <c r="DN7" s="94"/>
      <c r="DO7" s="94"/>
      <c r="DP7" s="94"/>
      <c r="DQ7" s="94"/>
      <c r="DR7" s="94"/>
      <c r="DS7" s="94"/>
      <c r="DT7" s="94"/>
      <c r="DU7" s="94"/>
      <c r="DV7" s="94"/>
      <c r="DW7" s="94"/>
    </row>
    <row r="8" spans="1:143" s="95" customFormat="1" x14ac:dyDescent="0.15">
      <c r="A8" s="1094"/>
      <c r="B8" s="1094"/>
      <c r="C8" s="1094"/>
      <c r="D8" s="1094"/>
      <c r="E8" s="1094"/>
      <c r="F8" s="1094"/>
      <c r="G8" s="1094"/>
      <c r="H8" s="1094"/>
      <c r="I8" s="1094"/>
      <c r="J8" s="1094"/>
      <c r="K8" s="1094"/>
      <c r="L8" s="1094"/>
      <c r="M8" s="1094"/>
      <c r="N8" s="1094"/>
      <c r="O8" s="1094"/>
      <c r="P8" s="1094"/>
      <c r="Q8" s="1094"/>
      <c r="R8" s="1094"/>
      <c r="S8" s="1094"/>
      <c r="T8" s="1094"/>
      <c r="U8" s="1094"/>
      <c r="V8" s="1094"/>
      <c r="W8" s="1094"/>
      <c r="X8" s="1094"/>
      <c r="Y8" s="1094"/>
      <c r="Z8" s="1094"/>
      <c r="AA8" s="1094"/>
      <c r="AB8" s="1094"/>
      <c r="AC8" s="1094"/>
      <c r="AD8" s="1094"/>
      <c r="AE8" s="1094"/>
      <c r="AF8" s="1094"/>
      <c r="AG8" s="1094"/>
      <c r="AH8" s="1094"/>
      <c r="AI8" s="1094"/>
      <c r="AJ8" s="1094"/>
      <c r="AK8" s="1094"/>
      <c r="AL8" s="1094"/>
      <c r="AM8" s="1094"/>
      <c r="AN8" s="1094"/>
      <c r="AO8" s="1094"/>
      <c r="AP8" s="1094"/>
      <c r="AQ8" s="1094"/>
      <c r="AR8" s="1094"/>
      <c r="AS8" s="1094"/>
      <c r="AT8" s="1094"/>
      <c r="AU8" s="1094"/>
      <c r="AV8" s="1094"/>
      <c r="AW8" s="1094"/>
      <c r="AX8" s="1094"/>
      <c r="AY8" s="1094"/>
      <c r="AZ8" s="1094"/>
      <c r="BA8" s="1094"/>
      <c r="BB8" s="1094"/>
      <c r="BC8" s="1094"/>
      <c r="BD8" s="1094"/>
      <c r="BE8" s="1094"/>
      <c r="BF8" s="1094"/>
      <c r="BG8" s="1094"/>
      <c r="BH8" s="1094"/>
      <c r="BI8" s="1094"/>
      <c r="BJ8" s="1094"/>
      <c r="BK8" s="1094"/>
      <c r="BL8" s="1094"/>
      <c r="BM8" s="1094"/>
      <c r="BN8" s="1094"/>
      <c r="BO8" s="1094"/>
      <c r="BP8" s="1094"/>
      <c r="BQ8" s="1094"/>
      <c r="BR8" s="1094"/>
      <c r="BS8" s="1094"/>
      <c r="BT8" s="1094"/>
      <c r="BU8" s="1094"/>
      <c r="BV8" s="1094"/>
      <c r="BW8" s="1094"/>
      <c r="BX8" s="1094"/>
      <c r="BY8" s="1094"/>
      <c r="BZ8" s="1094"/>
      <c r="CA8" s="1094"/>
      <c r="CB8" s="1094"/>
      <c r="CC8" s="1094"/>
      <c r="CD8" s="1094"/>
      <c r="CE8" s="1094"/>
      <c r="CF8" s="1094"/>
      <c r="CG8" s="1094"/>
      <c r="CH8" s="1094"/>
      <c r="CI8" s="1094"/>
      <c r="CJ8" s="1094"/>
      <c r="CK8" s="1094"/>
      <c r="CL8" s="1094"/>
      <c r="CM8" s="1094"/>
      <c r="CN8" s="1094"/>
      <c r="CO8" s="1094"/>
      <c r="CP8" s="1094"/>
      <c r="CQ8" s="1094"/>
      <c r="CR8" s="1094"/>
      <c r="CS8" s="1094"/>
      <c r="CT8" s="1094"/>
      <c r="CU8" s="1094"/>
      <c r="CV8" s="1094"/>
      <c r="CW8" s="1094"/>
      <c r="CX8" s="1094"/>
      <c r="CY8" s="1094"/>
      <c r="CZ8" s="1094"/>
      <c r="DA8" s="1094"/>
      <c r="DB8" s="1094"/>
      <c r="DC8" s="1094"/>
      <c r="DD8" s="1094"/>
      <c r="DE8" s="1094"/>
      <c r="DF8" s="94"/>
      <c r="DG8" s="94"/>
      <c r="DH8" s="94"/>
      <c r="DI8" s="94"/>
      <c r="DJ8" s="94"/>
      <c r="DK8" s="94"/>
      <c r="DL8" s="94"/>
      <c r="DM8" s="94"/>
      <c r="DN8" s="94"/>
      <c r="DO8" s="94"/>
      <c r="DP8" s="94"/>
      <c r="DQ8" s="94"/>
      <c r="DR8" s="94"/>
      <c r="DS8" s="94"/>
      <c r="DT8" s="94"/>
      <c r="DU8" s="94"/>
      <c r="DV8" s="94"/>
      <c r="DW8" s="94"/>
    </row>
    <row r="9" spans="1:143" s="95" customFormat="1" x14ac:dyDescent="0.15">
      <c r="A9" s="1094"/>
      <c r="B9" s="1094"/>
      <c r="C9" s="1094"/>
      <c r="D9" s="1094"/>
      <c r="E9" s="1094"/>
      <c r="F9" s="1094"/>
      <c r="G9" s="1094"/>
      <c r="H9" s="1094"/>
      <c r="I9" s="1094"/>
      <c r="J9" s="1094"/>
      <c r="K9" s="1094"/>
      <c r="L9" s="1094"/>
      <c r="M9" s="1094"/>
      <c r="N9" s="1094"/>
      <c r="O9" s="1094"/>
      <c r="P9" s="1094"/>
      <c r="Q9" s="1094"/>
      <c r="R9" s="1094"/>
      <c r="S9" s="1094"/>
      <c r="T9" s="1094"/>
      <c r="U9" s="1094"/>
      <c r="V9" s="1094"/>
      <c r="W9" s="1094"/>
      <c r="X9" s="1094"/>
      <c r="Y9" s="1094"/>
      <c r="Z9" s="1094"/>
      <c r="AA9" s="1094"/>
      <c r="AB9" s="1094"/>
      <c r="AC9" s="1094"/>
      <c r="AD9" s="1094"/>
      <c r="AE9" s="1094"/>
      <c r="AF9" s="1094"/>
      <c r="AG9" s="1094"/>
      <c r="AH9" s="1094"/>
      <c r="AI9" s="1094"/>
      <c r="AJ9" s="1094"/>
      <c r="AK9" s="1094"/>
      <c r="AL9" s="1094"/>
      <c r="AM9" s="1094"/>
      <c r="AN9" s="1094"/>
      <c r="AO9" s="1094"/>
      <c r="AP9" s="1094"/>
      <c r="AQ9" s="1094"/>
      <c r="AR9" s="1094"/>
      <c r="AS9" s="1094"/>
      <c r="AT9" s="1094"/>
      <c r="AU9" s="1094"/>
      <c r="AV9" s="1094"/>
      <c r="AW9" s="1094"/>
      <c r="AX9" s="1094"/>
      <c r="AY9" s="1094"/>
      <c r="AZ9" s="1094"/>
      <c r="BA9" s="1094"/>
      <c r="BB9" s="1094"/>
      <c r="BC9" s="1094"/>
      <c r="BD9" s="1094"/>
      <c r="BE9" s="1094"/>
      <c r="BF9" s="1094"/>
      <c r="BG9" s="1094"/>
      <c r="BH9" s="1094"/>
      <c r="BI9" s="1094"/>
      <c r="BJ9" s="1094"/>
      <c r="BK9" s="1094"/>
      <c r="BL9" s="1094"/>
      <c r="BM9" s="1094"/>
      <c r="BN9" s="1094"/>
      <c r="BO9" s="1094"/>
      <c r="BP9" s="1094"/>
      <c r="BQ9" s="1094"/>
      <c r="BR9" s="1094"/>
      <c r="BS9" s="1094"/>
      <c r="BT9" s="1094"/>
      <c r="BU9" s="1094"/>
      <c r="BV9" s="1094"/>
      <c r="BW9" s="1094"/>
      <c r="BX9" s="1094"/>
      <c r="BY9" s="1094"/>
      <c r="BZ9" s="1094"/>
      <c r="CA9" s="1094"/>
      <c r="CB9" s="1094"/>
      <c r="CC9" s="1094"/>
      <c r="CD9" s="1094"/>
      <c r="CE9" s="1094"/>
      <c r="CF9" s="1094"/>
      <c r="CG9" s="1094"/>
      <c r="CH9" s="1094"/>
      <c r="CI9" s="1094"/>
      <c r="CJ9" s="1094"/>
      <c r="CK9" s="1094"/>
      <c r="CL9" s="1094"/>
      <c r="CM9" s="1094"/>
      <c r="CN9" s="1094"/>
      <c r="CO9" s="1094"/>
      <c r="CP9" s="1094"/>
      <c r="CQ9" s="1094"/>
      <c r="CR9" s="1094"/>
      <c r="CS9" s="1094"/>
      <c r="CT9" s="1094"/>
      <c r="CU9" s="1094"/>
      <c r="CV9" s="1094"/>
      <c r="CW9" s="1094"/>
      <c r="CX9" s="1094"/>
      <c r="CY9" s="1094"/>
      <c r="CZ9" s="1094"/>
      <c r="DA9" s="1094"/>
      <c r="DB9" s="1094"/>
      <c r="DC9" s="1094"/>
      <c r="DD9" s="1094"/>
      <c r="DE9" s="1094"/>
      <c r="DF9" s="94"/>
      <c r="DG9" s="94"/>
      <c r="DH9" s="94"/>
      <c r="DI9" s="94"/>
      <c r="DJ9" s="94"/>
      <c r="DK9" s="94"/>
      <c r="DL9" s="94"/>
      <c r="DM9" s="94"/>
      <c r="DN9" s="94"/>
      <c r="DO9" s="94"/>
      <c r="DP9" s="94"/>
      <c r="DQ9" s="94"/>
      <c r="DR9" s="94"/>
      <c r="DS9" s="94"/>
      <c r="DT9" s="94"/>
      <c r="DU9" s="94"/>
      <c r="DV9" s="94"/>
      <c r="DW9" s="94"/>
    </row>
    <row r="10" spans="1:143" s="95" customFormat="1" x14ac:dyDescent="0.15">
      <c r="A10" s="1094"/>
      <c r="B10" s="1094"/>
      <c r="C10" s="1094"/>
      <c r="D10" s="1094"/>
      <c r="E10" s="1094"/>
      <c r="F10" s="1094"/>
      <c r="G10" s="1094"/>
      <c r="H10" s="1094"/>
      <c r="I10" s="1094"/>
      <c r="J10" s="1094"/>
      <c r="K10" s="1094"/>
      <c r="L10" s="1094"/>
      <c r="M10" s="1094"/>
      <c r="N10" s="1094"/>
      <c r="O10" s="1094"/>
      <c r="P10" s="1094"/>
      <c r="Q10" s="1094"/>
      <c r="R10" s="1094"/>
      <c r="S10" s="1094"/>
      <c r="T10" s="1094"/>
      <c r="U10" s="1094"/>
      <c r="V10" s="1094"/>
      <c r="W10" s="1094"/>
      <c r="X10" s="1094"/>
      <c r="Y10" s="1094"/>
      <c r="Z10" s="1094"/>
      <c r="AA10" s="1094"/>
      <c r="AB10" s="1094"/>
      <c r="AC10" s="1094"/>
      <c r="AD10" s="1094"/>
      <c r="AE10" s="1094"/>
      <c r="AF10" s="1094"/>
      <c r="AG10" s="1094"/>
      <c r="AH10" s="1094"/>
      <c r="AI10" s="1094"/>
      <c r="AJ10" s="1094"/>
      <c r="AK10" s="1094"/>
      <c r="AL10" s="1094"/>
      <c r="AM10" s="1094"/>
      <c r="AN10" s="1094"/>
      <c r="AO10" s="1094"/>
      <c r="AP10" s="1094"/>
      <c r="AQ10" s="1094"/>
      <c r="AR10" s="1094"/>
      <c r="AS10" s="1094"/>
      <c r="AT10" s="1094"/>
      <c r="AU10" s="1094"/>
      <c r="AV10" s="1094"/>
      <c r="AW10" s="1094"/>
      <c r="AX10" s="1094"/>
      <c r="AY10" s="1094"/>
      <c r="AZ10" s="1094"/>
      <c r="BA10" s="1094"/>
      <c r="BB10" s="1094"/>
      <c r="BC10" s="1094"/>
      <c r="BD10" s="1094"/>
      <c r="BE10" s="1094"/>
      <c r="BF10" s="1094"/>
      <c r="BG10" s="1094"/>
      <c r="BH10" s="1094"/>
      <c r="BI10" s="1094"/>
      <c r="BJ10" s="1094"/>
      <c r="BK10" s="1094"/>
      <c r="BL10" s="1094"/>
      <c r="BM10" s="1094"/>
      <c r="BN10" s="1094"/>
      <c r="BO10" s="1094"/>
      <c r="BP10" s="1094"/>
      <c r="BQ10" s="1094"/>
      <c r="BR10" s="1094"/>
      <c r="BS10" s="1094"/>
      <c r="BT10" s="1094"/>
      <c r="BU10" s="1094"/>
      <c r="BV10" s="1094"/>
      <c r="BW10" s="1094"/>
      <c r="BX10" s="1094"/>
      <c r="BY10" s="1094"/>
      <c r="BZ10" s="1094"/>
      <c r="CA10" s="1094"/>
      <c r="CB10" s="1094"/>
      <c r="CC10" s="1094"/>
      <c r="CD10" s="1094"/>
      <c r="CE10" s="1094"/>
      <c r="CF10" s="1094"/>
      <c r="CG10" s="1094"/>
      <c r="CH10" s="1094"/>
      <c r="CI10" s="1094"/>
      <c r="CJ10" s="1094"/>
      <c r="CK10" s="1094"/>
      <c r="CL10" s="1094"/>
      <c r="CM10" s="1094"/>
      <c r="CN10" s="1094"/>
      <c r="CO10" s="1094"/>
      <c r="CP10" s="1094"/>
      <c r="CQ10" s="1094"/>
      <c r="CR10" s="1094"/>
      <c r="CS10" s="1094"/>
      <c r="CT10" s="1094"/>
      <c r="CU10" s="1094"/>
      <c r="CV10" s="1094"/>
      <c r="CW10" s="1094"/>
      <c r="CX10" s="1094"/>
      <c r="CY10" s="1094"/>
      <c r="CZ10" s="1094"/>
      <c r="DA10" s="1094"/>
      <c r="DB10" s="1094"/>
      <c r="DC10" s="1094"/>
      <c r="DD10" s="1094"/>
      <c r="DE10" s="1094"/>
      <c r="DF10" s="94"/>
      <c r="DG10" s="94"/>
      <c r="DH10" s="94"/>
      <c r="DI10" s="94"/>
      <c r="DJ10" s="94"/>
      <c r="DK10" s="94"/>
      <c r="DL10" s="94"/>
      <c r="DM10" s="94"/>
      <c r="DN10" s="94"/>
      <c r="DO10" s="94"/>
      <c r="DP10" s="94"/>
      <c r="DQ10" s="94"/>
      <c r="DR10" s="94"/>
      <c r="DS10" s="94"/>
      <c r="DT10" s="94"/>
      <c r="DU10" s="94"/>
      <c r="DV10" s="94"/>
      <c r="DW10" s="94"/>
      <c r="EM10" s="95" t="s">
        <v>560</v>
      </c>
    </row>
    <row r="11" spans="1:143" s="95" customFormat="1" x14ac:dyDescent="0.15">
      <c r="A11" s="1094"/>
      <c r="B11" s="1094"/>
      <c r="C11" s="1094"/>
      <c r="D11" s="1094"/>
      <c r="E11" s="1094"/>
      <c r="F11" s="1094"/>
      <c r="G11" s="1094"/>
      <c r="H11" s="1094"/>
      <c r="I11" s="1094"/>
      <c r="J11" s="1094"/>
      <c r="K11" s="1094"/>
      <c r="L11" s="1094"/>
      <c r="M11" s="1094"/>
      <c r="N11" s="1094"/>
      <c r="O11" s="1094"/>
      <c r="P11" s="1094"/>
      <c r="Q11" s="1094"/>
      <c r="R11" s="1094"/>
      <c r="S11" s="1094"/>
      <c r="T11" s="1094"/>
      <c r="U11" s="1094"/>
      <c r="V11" s="1094"/>
      <c r="W11" s="1094"/>
      <c r="X11" s="1094"/>
      <c r="Y11" s="1094"/>
      <c r="Z11" s="1094"/>
      <c r="AA11" s="1094"/>
      <c r="AB11" s="1094"/>
      <c r="AC11" s="1094"/>
      <c r="AD11" s="1094"/>
      <c r="AE11" s="1094"/>
      <c r="AF11" s="1094"/>
      <c r="AG11" s="1094"/>
      <c r="AH11" s="1094"/>
      <c r="AI11" s="1094"/>
      <c r="AJ11" s="1094"/>
      <c r="AK11" s="1094"/>
      <c r="AL11" s="1094"/>
      <c r="AM11" s="1094"/>
      <c r="AN11" s="1094"/>
      <c r="AO11" s="1094"/>
      <c r="AP11" s="1094"/>
      <c r="AQ11" s="1094"/>
      <c r="AR11" s="1094"/>
      <c r="AS11" s="1094"/>
      <c r="AT11" s="1094"/>
      <c r="AU11" s="1094"/>
      <c r="AV11" s="1094"/>
      <c r="AW11" s="1094"/>
      <c r="AX11" s="1094"/>
      <c r="AY11" s="1094"/>
      <c r="AZ11" s="1094"/>
      <c r="BA11" s="1094"/>
      <c r="BB11" s="1094"/>
      <c r="BC11" s="1094"/>
      <c r="BD11" s="1094"/>
      <c r="BE11" s="1094"/>
      <c r="BF11" s="1094"/>
      <c r="BG11" s="1094"/>
      <c r="BH11" s="1094"/>
      <c r="BI11" s="1094"/>
      <c r="BJ11" s="1094"/>
      <c r="BK11" s="1094"/>
      <c r="BL11" s="1094"/>
      <c r="BM11" s="1094"/>
      <c r="BN11" s="1094"/>
      <c r="BO11" s="1094"/>
      <c r="BP11" s="1094"/>
      <c r="BQ11" s="1094"/>
      <c r="BR11" s="1094"/>
      <c r="BS11" s="1094"/>
      <c r="BT11" s="1094"/>
      <c r="BU11" s="1094"/>
      <c r="BV11" s="1094"/>
      <c r="BW11" s="1094"/>
      <c r="BX11" s="1094"/>
      <c r="BY11" s="1094"/>
      <c r="BZ11" s="1094"/>
      <c r="CA11" s="1094"/>
      <c r="CB11" s="1094"/>
      <c r="CC11" s="1094"/>
      <c r="CD11" s="1094"/>
      <c r="CE11" s="1094"/>
      <c r="CF11" s="1094"/>
      <c r="CG11" s="1094"/>
      <c r="CH11" s="1094"/>
      <c r="CI11" s="1094"/>
      <c r="CJ11" s="1094"/>
      <c r="CK11" s="1094"/>
      <c r="CL11" s="1094"/>
      <c r="CM11" s="1094"/>
      <c r="CN11" s="1094"/>
      <c r="CO11" s="1094"/>
      <c r="CP11" s="1094"/>
      <c r="CQ11" s="1094"/>
      <c r="CR11" s="1094"/>
      <c r="CS11" s="1094"/>
      <c r="CT11" s="1094"/>
      <c r="CU11" s="1094"/>
      <c r="CV11" s="1094"/>
      <c r="CW11" s="1094"/>
      <c r="CX11" s="1094"/>
      <c r="CY11" s="1094"/>
      <c r="CZ11" s="1094"/>
      <c r="DA11" s="1094"/>
      <c r="DB11" s="1094"/>
      <c r="DC11" s="1094"/>
      <c r="DD11" s="1094"/>
      <c r="DE11" s="1094"/>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1094"/>
      <c r="B12" s="1094"/>
      <c r="C12" s="1094"/>
      <c r="D12" s="1094"/>
      <c r="E12" s="1094"/>
      <c r="F12" s="1094"/>
      <c r="G12" s="1094"/>
      <c r="H12" s="1094"/>
      <c r="I12" s="1094"/>
      <c r="J12" s="1094"/>
      <c r="K12" s="1094"/>
      <c r="L12" s="1094"/>
      <c r="M12" s="1094"/>
      <c r="N12" s="1094"/>
      <c r="O12" s="1094"/>
      <c r="P12" s="1094"/>
      <c r="Q12" s="1094"/>
      <c r="R12" s="1094"/>
      <c r="S12" s="1094"/>
      <c r="T12" s="1094"/>
      <c r="U12" s="1094"/>
      <c r="V12" s="1094"/>
      <c r="W12" s="1094"/>
      <c r="X12" s="1094"/>
      <c r="Y12" s="1094"/>
      <c r="Z12" s="1094"/>
      <c r="AA12" s="1094"/>
      <c r="AB12" s="1094"/>
      <c r="AC12" s="1094"/>
      <c r="AD12" s="1094"/>
      <c r="AE12" s="1094"/>
      <c r="AF12" s="1094"/>
      <c r="AG12" s="1094"/>
      <c r="AH12" s="1094"/>
      <c r="AI12" s="1094"/>
      <c r="AJ12" s="1094"/>
      <c r="AK12" s="1094"/>
      <c r="AL12" s="1094"/>
      <c r="AM12" s="1094"/>
      <c r="AN12" s="1094"/>
      <c r="AO12" s="1094"/>
      <c r="AP12" s="1094"/>
      <c r="AQ12" s="1094"/>
      <c r="AR12" s="1094"/>
      <c r="AS12" s="1094"/>
      <c r="AT12" s="1094"/>
      <c r="AU12" s="1094"/>
      <c r="AV12" s="1094"/>
      <c r="AW12" s="1094"/>
      <c r="AX12" s="1094"/>
      <c r="AY12" s="1094"/>
      <c r="AZ12" s="1094"/>
      <c r="BA12" s="1094"/>
      <c r="BB12" s="1094"/>
      <c r="BC12" s="1094"/>
      <c r="BD12" s="1094"/>
      <c r="BE12" s="1094"/>
      <c r="BF12" s="1094"/>
      <c r="BG12" s="1094"/>
      <c r="BH12" s="1094"/>
      <c r="BI12" s="1094"/>
      <c r="BJ12" s="1094"/>
      <c r="BK12" s="1094"/>
      <c r="BL12" s="1094"/>
      <c r="BM12" s="1094"/>
      <c r="BN12" s="1094"/>
      <c r="BO12" s="1094"/>
      <c r="BP12" s="1094"/>
      <c r="BQ12" s="1094"/>
      <c r="BR12" s="1094"/>
      <c r="BS12" s="1094"/>
      <c r="BT12" s="1094"/>
      <c r="BU12" s="1094"/>
      <c r="BV12" s="1094"/>
      <c r="BW12" s="1094"/>
      <c r="BX12" s="1094"/>
      <c r="BY12" s="1094"/>
      <c r="BZ12" s="1094"/>
      <c r="CA12" s="1094"/>
      <c r="CB12" s="1094"/>
      <c r="CC12" s="1094"/>
      <c r="CD12" s="1094"/>
      <c r="CE12" s="1094"/>
      <c r="CF12" s="1094"/>
      <c r="CG12" s="1094"/>
      <c r="CH12" s="1094"/>
      <c r="CI12" s="1094"/>
      <c r="CJ12" s="1094"/>
      <c r="CK12" s="1094"/>
      <c r="CL12" s="1094"/>
      <c r="CM12" s="1094"/>
      <c r="CN12" s="1094"/>
      <c r="CO12" s="1094"/>
      <c r="CP12" s="1094"/>
      <c r="CQ12" s="1094"/>
      <c r="CR12" s="1094"/>
      <c r="CS12" s="1094"/>
      <c r="CT12" s="1094"/>
      <c r="CU12" s="1094"/>
      <c r="CV12" s="1094"/>
      <c r="CW12" s="1094"/>
      <c r="CX12" s="1094"/>
      <c r="CY12" s="1094"/>
      <c r="CZ12" s="1094"/>
      <c r="DA12" s="1094"/>
      <c r="DB12" s="1094"/>
      <c r="DC12" s="1094"/>
      <c r="DD12" s="1094"/>
      <c r="DE12" s="1094"/>
      <c r="DF12" s="94"/>
      <c r="DG12" s="94"/>
      <c r="DH12" s="94"/>
      <c r="DI12" s="94"/>
      <c r="DJ12" s="94"/>
      <c r="DK12" s="94"/>
      <c r="DL12" s="94"/>
      <c r="DM12" s="94"/>
      <c r="DN12" s="94"/>
      <c r="DO12" s="94"/>
      <c r="DP12" s="94"/>
      <c r="DQ12" s="94"/>
      <c r="DR12" s="94"/>
      <c r="DS12" s="94"/>
      <c r="DT12" s="94"/>
      <c r="DU12" s="94"/>
      <c r="DV12" s="94"/>
      <c r="DW12" s="94"/>
      <c r="EM12" s="95" t="s">
        <v>560</v>
      </c>
    </row>
    <row r="13" spans="1:143" s="95" customFormat="1" x14ac:dyDescent="0.15">
      <c r="A13" s="1094"/>
      <c r="B13" s="1094"/>
      <c r="C13" s="1094"/>
      <c r="D13" s="1094"/>
      <c r="E13" s="1094"/>
      <c r="F13" s="1094"/>
      <c r="G13" s="1094"/>
      <c r="H13" s="1094"/>
      <c r="I13" s="1094"/>
      <c r="J13" s="1094"/>
      <c r="K13" s="1094"/>
      <c r="L13" s="1094"/>
      <c r="M13" s="1094"/>
      <c r="N13" s="1094"/>
      <c r="O13" s="1094"/>
      <c r="P13" s="1094"/>
      <c r="Q13" s="1094"/>
      <c r="R13" s="1094"/>
      <c r="S13" s="1094"/>
      <c r="T13" s="1094"/>
      <c r="U13" s="1094"/>
      <c r="V13" s="1094"/>
      <c r="W13" s="1094"/>
      <c r="X13" s="1094"/>
      <c r="Y13" s="1094"/>
      <c r="Z13" s="1094"/>
      <c r="AA13" s="1094"/>
      <c r="AB13" s="1094"/>
      <c r="AC13" s="1094"/>
      <c r="AD13" s="1094"/>
      <c r="AE13" s="1094"/>
      <c r="AF13" s="1094"/>
      <c r="AG13" s="1094"/>
      <c r="AH13" s="1094"/>
      <c r="AI13" s="1094"/>
      <c r="AJ13" s="1094"/>
      <c r="AK13" s="1094"/>
      <c r="AL13" s="1094"/>
      <c r="AM13" s="1094"/>
      <c r="AN13" s="1094"/>
      <c r="AO13" s="1094"/>
      <c r="AP13" s="1094"/>
      <c r="AQ13" s="1094"/>
      <c r="AR13" s="1094"/>
      <c r="AS13" s="1094"/>
      <c r="AT13" s="1094"/>
      <c r="AU13" s="1094"/>
      <c r="AV13" s="1094"/>
      <c r="AW13" s="1094"/>
      <c r="AX13" s="1094"/>
      <c r="AY13" s="1094"/>
      <c r="AZ13" s="1094"/>
      <c r="BA13" s="1094"/>
      <c r="BB13" s="1094"/>
      <c r="BC13" s="1094"/>
      <c r="BD13" s="1094"/>
      <c r="BE13" s="1094"/>
      <c r="BF13" s="1094"/>
      <c r="BG13" s="1094"/>
      <c r="BH13" s="1094"/>
      <c r="BI13" s="1094"/>
      <c r="BJ13" s="1094"/>
      <c r="BK13" s="1094"/>
      <c r="BL13" s="1094"/>
      <c r="BM13" s="1094"/>
      <c r="BN13" s="1094"/>
      <c r="BO13" s="1094"/>
      <c r="BP13" s="1094"/>
      <c r="BQ13" s="1094"/>
      <c r="BR13" s="1094"/>
      <c r="BS13" s="1094"/>
      <c r="BT13" s="1094"/>
      <c r="BU13" s="1094"/>
      <c r="BV13" s="1094"/>
      <c r="BW13" s="1094"/>
      <c r="BX13" s="1094"/>
      <c r="BY13" s="1094"/>
      <c r="BZ13" s="1094"/>
      <c r="CA13" s="1094"/>
      <c r="CB13" s="1094"/>
      <c r="CC13" s="1094"/>
      <c r="CD13" s="1094"/>
      <c r="CE13" s="1094"/>
      <c r="CF13" s="1094"/>
      <c r="CG13" s="1094"/>
      <c r="CH13" s="1094"/>
      <c r="CI13" s="1094"/>
      <c r="CJ13" s="1094"/>
      <c r="CK13" s="1094"/>
      <c r="CL13" s="1094"/>
      <c r="CM13" s="1094"/>
      <c r="CN13" s="1094"/>
      <c r="CO13" s="1094"/>
      <c r="CP13" s="1094"/>
      <c r="CQ13" s="1094"/>
      <c r="CR13" s="1094"/>
      <c r="CS13" s="1094"/>
      <c r="CT13" s="1094"/>
      <c r="CU13" s="1094"/>
      <c r="CV13" s="1094"/>
      <c r="CW13" s="1094"/>
      <c r="CX13" s="1094"/>
      <c r="CY13" s="1094"/>
      <c r="CZ13" s="1094"/>
      <c r="DA13" s="1094"/>
      <c r="DB13" s="1094"/>
      <c r="DC13" s="1094"/>
      <c r="DD13" s="1094"/>
      <c r="DE13" s="1094"/>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1094"/>
      <c r="B14" s="1094"/>
      <c r="C14" s="1094"/>
      <c r="D14" s="1094"/>
      <c r="E14" s="1094"/>
      <c r="F14" s="1094"/>
      <c r="G14" s="1094"/>
      <c r="H14" s="1094"/>
      <c r="I14" s="1094"/>
      <c r="J14" s="1094"/>
      <c r="K14" s="1094"/>
      <c r="L14" s="1094"/>
      <c r="M14" s="1094"/>
      <c r="N14" s="1094"/>
      <c r="O14" s="1094"/>
      <c r="P14" s="1094"/>
      <c r="Q14" s="1094"/>
      <c r="R14" s="1094"/>
      <c r="S14" s="1094"/>
      <c r="T14" s="1094"/>
      <c r="U14" s="1094"/>
      <c r="V14" s="1094"/>
      <c r="W14" s="1094"/>
      <c r="X14" s="1094"/>
      <c r="Y14" s="1094"/>
      <c r="Z14" s="1094"/>
      <c r="AA14" s="1094"/>
      <c r="AB14" s="1094"/>
      <c r="AC14" s="1094"/>
      <c r="AD14" s="1094"/>
      <c r="AE14" s="1094"/>
      <c r="AF14" s="1094"/>
      <c r="AG14" s="1094"/>
      <c r="AH14" s="1094"/>
      <c r="AI14" s="1094"/>
      <c r="AJ14" s="1094"/>
      <c r="AK14" s="1094"/>
      <c r="AL14" s="1094"/>
      <c r="AM14" s="1094"/>
      <c r="AN14" s="1094"/>
      <c r="AO14" s="1094"/>
      <c r="AP14" s="1094"/>
      <c r="AQ14" s="1094"/>
      <c r="AR14" s="1094"/>
      <c r="AS14" s="1094"/>
      <c r="AT14" s="1094"/>
      <c r="AU14" s="1094"/>
      <c r="AV14" s="1094"/>
      <c r="AW14" s="1094"/>
      <c r="AX14" s="1094"/>
      <c r="AY14" s="1094"/>
      <c r="AZ14" s="1094"/>
      <c r="BA14" s="1094"/>
      <c r="BB14" s="1094"/>
      <c r="BC14" s="1094"/>
      <c r="BD14" s="1094"/>
      <c r="BE14" s="1094"/>
      <c r="BF14" s="1094"/>
      <c r="BG14" s="1094"/>
      <c r="BH14" s="1094"/>
      <c r="BI14" s="1094"/>
      <c r="BJ14" s="1094"/>
      <c r="BK14" s="1094"/>
      <c r="BL14" s="1094"/>
      <c r="BM14" s="1094"/>
      <c r="BN14" s="1094"/>
      <c r="BO14" s="1094"/>
      <c r="BP14" s="1094"/>
      <c r="BQ14" s="1094"/>
      <c r="BR14" s="1094"/>
      <c r="BS14" s="1094"/>
      <c r="BT14" s="1094"/>
      <c r="BU14" s="1094"/>
      <c r="BV14" s="1094"/>
      <c r="BW14" s="1094"/>
      <c r="BX14" s="1094"/>
      <c r="BY14" s="1094"/>
      <c r="BZ14" s="1094"/>
      <c r="CA14" s="1094"/>
      <c r="CB14" s="1094"/>
      <c r="CC14" s="1094"/>
      <c r="CD14" s="1094"/>
      <c r="CE14" s="1094"/>
      <c r="CF14" s="1094"/>
      <c r="CG14" s="1094"/>
      <c r="CH14" s="1094"/>
      <c r="CI14" s="1094"/>
      <c r="CJ14" s="1094"/>
      <c r="CK14" s="1094"/>
      <c r="CL14" s="1094"/>
      <c r="CM14" s="1094"/>
      <c r="CN14" s="1094"/>
      <c r="CO14" s="1094"/>
      <c r="CP14" s="1094"/>
      <c r="CQ14" s="1094"/>
      <c r="CR14" s="1094"/>
      <c r="CS14" s="1094"/>
      <c r="CT14" s="1094"/>
      <c r="CU14" s="1094"/>
      <c r="CV14" s="1094"/>
      <c r="CW14" s="1094"/>
      <c r="CX14" s="1094"/>
      <c r="CY14" s="1094"/>
      <c r="CZ14" s="1094"/>
      <c r="DA14" s="1094"/>
      <c r="DB14" s="1094"/>
      <c r="DC14" s="1094"/>
      <c r="DD14" s="1094"/>
      <c r="DE14" s="1094"/>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1093"/>
      <c r="B15" s="1094"/>
      <c r="C15" s="1094"/>
      <c r="D15" s="1094"/>
      <c r="E15" s="1094"/>
      <c r="F15" s="1094"/>
      <c r="G15" s="1094"/>
      <c r="H15" s="1094"/>
      <c r="I15" s="1094"/>
      <c r="J15" s="1094"/>
      <c r="K15" s="1094"/>
      <c r="L15" s="1094"/>
      <c r="M15" s="1094"/>
      <c r="N15" s="1094"/>
      <c r="O15" s="1094"/>
      <c r="P15" s="1094"/>
      <c r="Q15" s="1094"/>
      <c r="R15" s="1094"/>
      <c r="S15" s="1094"/>
      <c r="T15" s="1094"/>
      <c r="U15" s="1094"/>
      <c r="V15" s="1094"/>
      <c r="W15" s="1094"/>
      <c r="X15" s="1094"/>
      <c r="Y15" s="1094"/>
      <c r="Z15" s="1094"/>
      <c r="AA15" s="1094"/>
      <c r="AB15" s="1094"/>
      <c r="AC15" s="1094"/>
      <c r="AD15" s="1094"/>
      <c r="AE15" s="1094"/>
      <c r="AF15" s="1094"/>
      <c r="AG15" s="1094"/>
      <c r="AH15" s="1094"/>
      <c r="AI15" s="1094"/>
      <c r="AJ15" s="1094"/>
      <c r="AK15" s="1094"/>
      <c r="AL15" s="1094"/>
      <c r="AM15" s="1094"/>
      <c r="AN15" s="1094"/>
      <c r="AO15" s="1094"/>
      <c r="AP15" s="1094"/>
      <c r="AQ15" s="1094"/>
      <c r="AR15" s="1094"/>
      <c r="AS15" s="1094"/>
      <c r="AT15" s="1094"/>
      <c r="AU15" s="1094"/>
      <c r="AV15" s="1094"/>
      <c r="AW15" s="1094"/>
      <c r="AX15" s="1094"/>
      <c r="AY15" s="1094"/>
      <c r="AZ15" s="1094"/>
      <c r="BA15" s="1094"/>
      <c r="BB15" s="1094"/>
      <c r="BC15" s="1094"/>
      <c r="BD15" s="1094"/>
      <c r="BE15" s="1094"/>
      <c r="BF15" s="1094"/>
      <c r="BG15" s="1094"/>
      <c r="BH15" s="1094"/>
      <c r="BI15" s="1094"/>
      <c r="BJ15" s="1094"/>
      <c r="BK15" s="1094"/>
      <c r="BL15" s="1094"/>
      <c r="BM15" s="1094"/>
      <c r="BN15" s="1094"/>
      <c r="BO15" s="1094"/>
      <c r="BP15" s="1094"/>
      <c r="BQ15" s="1094"/>
      <c r="BR15" s="1094"/>
      <c r="BS15" s="1094"/>
      <c r="BT15" s="1094"/>
      <c r="BU15" s="1094"/>
      <c r="BV15" s="1094"/>
      <c r="BW15" s="1094"/>
      <c r="BX15" s="1094"/>
      <c r="BY15" s="1094"/>
      <c r="BZ15" s="1094"/>
      <c r="CA15" s="1094"/>
      <c r="CB15" s="1094"/>
      <c r="CC15" s="1094"/>
      <c r="CD15" s="1094"/>
      <c r="CE15" s="1094"/>
      <c r="CF15" s="1094"/>
      <c r="CG15" s="1094"/>
      <c r="CH15" s="1094"/>
      <c r="CI15" s="1094"/>
      <c r="CJ15" s="1094"/>
      <c r="CK15" s="1094"/>
      <c r="CL15" s="1094"/>
      <c r="CM15" s="1094"/>
      <c r="CN15" s="1094"/>
      <c r="CO15" s="1094"/>
      <c r="CP15" s="1094"/>
      <c r="CQ15" s="1094"/>
      <c r="CR15" s="1094"/>
      <c r="CS15" s="1094"/>
      <c r="CT15" s="1094"/>
      <c r="CU15" s="1094"/>
      <c r="CV15" s="1094"/>
      <c r="CW15" s="1094"/>
      <c r="CX15" s="1094"/>
      <c r="CY15" s="1094"/>
      <c r="CZ15" s="1094"/>
      <c r="DA15" s="1094"/>
      <c r="DB15" s="1094"/>
      <c r="DC15" s="1094"/>
      <c r="DD15" s="1094"/>
      <c r="DE15" s="1094"/>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1093"/>
      <c r="B16" s="1094"/>
      <c r="C16" s="1094"/>
      <c r="D16" s="1094"/>
      <c r="E16" s="1094"/>
      <c r="F16" s="1094"/>
      <c r="G16" s="1094"/>
      <c r="H16" s="1094"/>
      <c r="I16" s="1094"/>
      <c r="J16" s="1094"/>
      <c r="K16" s="1094"/>
      <c r="L16" s="1094"/>
      <c r="M16" s="1094"/>
      <c r="N16" s="1094"/>
      <c r="O16" s="1094"/>
      <c r="P16" s="1094"/>
      <c r="Q16" s="1094"/>
      <c r="R16" s="1094"/>
      <c r="S16" s="1094"/>
      <c r="T16" s="1094"/>
      <c r="U16" s="1094"/>
      <c r="V16" s="1094"/>
      <c r="W16" s="1094"/>
      <c r="X16" s="1094"/>
      <c r="Y16" s="1094"/>
      <c r="Z16" s="1094"/>
      <c r="AA16" s="1094"/>
      <c r="AB16" s="1094"/>
      <c r="AC16" s="1094"/>
      <c r="AD16" s="1094"/>
      <c r="AE16" s="1094"/>
      <c r="AF16" s="1094"/>
      <c r="AG16" s="1094"/>
      <c r="AH16" s="1094"/>
      <c r="AI16" s="1094"/>
      <c r="AJ16" s="1094"/>
      <c r="AK16" s="1094"/>
      <c r="AL16" s="1094"/>
      <c r="AM16" s="1094"/>
      <c r="AN16" s="1094"/>
      <c r="AO16" s="1094"/>
      <c r="AP16" s="1094"/>
      <c r="AQ16" s="1094"/>
      <c r="AR16" s="1094"/>
      <c r="AS16" s="1094"/>
      <c r="AT16" s="1094"/>
      <c r="AU16" s="1094"/>
      <c r="AV16" s="1094"/>
      <c r="AW16" s="1094"/>
      <c r="AX16" s="1094"/>
      <c r="AY16" s="1094"/>
      <c r="AZ16" s="1094"/>
      <c r="BA16" s="1094"/>
      <c r="BB16" s="1094"/>
      <c r="BC16" s="1094"/>
      <c r="BD16" s="1094"/>
      <c r="BE16" s="1094"/>
      <c r="BF16" s="1094"/>
      <c r="BG16" s="1094"/>
      <c r="BH16" s="1094"/>
      <c r="BI16" s="1094"/>
      <c r="BJ16" s="1094"/>
      <c r="BK16" s="1094"/>
      <c r="BL16" s="1094"/>
      <c r="BM16" s="1094"/>
      <c r="BN16" s="1094"/>
      <c r="BO16" s="1094"/>
      <c r="BP16" s="1094"/>
      <c r="BQ16" s="1094"/>
      <c r="BR16" s="1094"/>
      <c r="BS16" s="1094"/>
      <c r="BT16" s="1094"/>
      <c r="BU16" s="1094"/>
      <c r="BV16" s="1094"/>
      <c r="BW16" s="1094"/>
      <c r="BX16" s="1094"/>
      <c r="BY16" s="1094"/>
      <c r="BZ16" s="1094"/>
      <c r="CA16" s="1094"/>
      <c r="CB16" s="1094"/>
      <c r="CC16" s="1094"/>
      <c r="CD16" s="1094"/>
      <c r="CE16" s="1094"/>
      <c r="CF16" s="1094"/>
      <c r="CG16" s="1094"/>
      <c r="CH16" s="1094"/>
      <c r="CI16" s="1094"/>
      <c r="CJ16" s="1094"/>
      <c r="CK16" s="1094"/>
      <c r="CL16" s="1094"/>
      <c r="CM16" s="1094"/>
      <c r="CN16" s="1094"/>
      <c r="CO16" s="1094"/>
      <c r="CP16" s="1094"/>
      <c r="CQ16" s="1094"/>
      <c r="CR16" s="1094"/>
      <c r="CS16" s="1094"/>
      <c r="CT16" s="1094"/>
      <c r="CU16" s="1094"/>
      <c r="CV16" s="1094"/>
      <c r="CW16" s="1094"/>
      <c r="CX16" s="1094"/>
      <c r="CY16" s="1094"/>
      <c r="CZ16" s="1094"/>
      <c r="DA16" s="1094"/>
      <c r="DB16" s="1094"/>
      <c r="DC16" s="1094"/>
      <c r="DD16" s="1094"/>
      <c r="DE16" s="1094"/>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1093"/>
      <c r="B17" s="1094"/>
      <c r="C17" s="1094"/>
      <c r="D17" s="1094"/>
      <c r="E17" s="1094"/>
      <c r="F17" s="1094"/>
      <c r="G17" s="1094"/>
      <c r="H17" s="1094"/>
      <c r="I17" s="1094"/>
      <c r="J17" s="1094"/>
      <c r="K17" s="1094"/>
      <c r="L17" s="1094"/>
      <c r="M17" s="1094"/>
      <c r="N17" s="1094"/>
      <c r="O17" s="1094"/>
      <c r="P17" s="1094"/>
      <c r="Q17" s="1094"/>
      <c r="R17" s="1094"/>
      <c r="S17" s="1094"/>
      <c r="T17" s="1094"/>
      <c r="U17" s="1094"/>
      <c r="V17" s="1094"/>
      <c r="W17" s="1094"/>
      <c r="X17" s="1094"/>
      <c r="Y17" s="1094"/>
      <c r="Z17" s="1094"/>
      <c r="AA17" s="1094"/>
      <c r="AB17" s="1094"/>
      <c r="AC17" s="1094"/>
      <c r="AD17" s="1094"/>
      <c r="AE17" s="1094"/>
      <c r="AF17" s="1094"/>
      <c r="AG17" s="1094"/>
      <c r="AH17" s="1094"/>
      <c r="AI17" s="1094"/>
      <c r="AJ17" s="1094"/>
      <c r="AK17" s="1094"/>
      <c r="AL17" s="1094"/>
      <c r="AM17" s="1094"/>
      <c r="AN17" s="1094"/>
      <c r="AO17" s="1094"/>
      <c r="AP17" s="1094"/>
      <c r="AQ17" s="1094"/>
      <c r="AR17" s="1094"/>
      <c r="AS17" s="1094"/>
      <c r="AT17" s="1094"/>
      <c r="AU17" s="1094"/>
      <c r="AV17" s="1094"/>
      <c r="AW17" s="1094"/>
      <c r="AX17" s="1094"/>
      <c r="AY17" s="1094"/>
      <c r="AZ17" s="1094"/>
      <c r="BA17" s="1094"/>
      <c r="BB17" s="1094"/>
      <c r="BC17" s="1094"/>
      <c r="BD17" s="1094"/>
      <c r="BE17" s="1094"/>
      <c r="BF17" s="1094"/>
      <c r="BG17" s="1094"/>
      <c r="BH17" s="1094"/>
      <c r="BI17" s="1094"/>
      <c r="BJ17" s="1094"/>
      <c r="BK17" s="1094"/>
      <c r="BL17" s="1094"/>
      <c r="BM17" s="1094"/>
      <c r="BN17" s="1094"/>
      <c r="BO17" s="1094"/>
      <c r="BP17" s="1094"/>
      <c r="BQ17" s="1094"/>
      <c r="BR17" s="1094"/>
      <c r="BS17" s="1094"/>
      <c r="BT17" s="1094"/>
      <c r="BU17" s="1094"/>
      <c r="BV17" s="1094"/>
      <c r="BW17" s="1094"/>
      <c r="BX17" s="1094"/>
      <c r="BY17" s="1094"/>
      <c r="BZ17" s="1094"/>
      <c r="CA17" s="1094"/>
      <c r="CB17" s="1094"/>
      <c r="CC17" s="1094"/>
      <c r="CD17" s="1094"/>
      <c r="CE17" s="1094"/>
      <c r="CF17" s="1094"/>
      <c r="CG17" s="1094"/>
      <c r="CH17" s="1094"/>
      <c r="CI17" s="1094"/>
      <c r="CJ17" s="1094"/>
      <c r="CK17" s="1094"/>
      <c r="CL17" s="1094"/>
      <c r="CM17" s="1094"/>
      <c r="CN17" s="1094"/>
      <c r="CO17" s="1094"/>
      <c r="CP17" s="1094"/>
      <c r="CQ17" s="1094"/>
      <c r="CR17" s="1094"/>
      <c r="CS17" s="1094"/>
      <c r="CT17" s="1094"/>
      <c r="CU17" s="1094"/>
      <c r="CV17" s="1094"/>
      <c r="CW17" s="1094"/>
      <c r="CX17" s="1094"/>
      <c r="CY17" s="1094"/>
      <c r="CZ17" s="1094"/>
      <c r="DA17" s="1094"/>
      <c r="DB17" s="1094"/>
      <c r="DC17" s="1094"/>
      <c r="DD17" s="1094"/>
      <c r="DE17" s="1094"/>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1093"/>
      <c r="B18" s="1094"/>
      <c r="C18" s="1094"/>
      <c r="D18" s="1094"/>
      <c r="E18" s="1094"/>
      <c r="F18" s="1094"/>
      <c r="G18" s="1094"/>
      <c r="H18" s="1094"/>
      <c r="I18" s="1094"/>
      <c r="J18" s="1094"/>
      <c r="K18" s="1094"/>
      <c r="L18" s="1094"/>
      <c r="M18" s="1094"/>
      <c r="N18" s="1094"/>
      <c r="O18" s="1094"/>
      <c r="P18" s="1094"/>
      <c r="Q18" s="1094"/>
      <c r="R18" s="1094"/>
      <c r="S18" s="1094"/>
      <c r="T18" s="1094"/>
      <c r="U18" s="1094"/>
      <c r="V18" s="1094"/>
      <c r="W18" s="1094"/>
      <c r="X18" s="1094"/>
      <c r="Y18" s="1094"/>
      <c r="Z18" s="1094"/>
      <c r="AA18" s="1094"/>
      <c r="AB18" s="1094"/>
      <c r="AC18" s="1094"/>
      <c r="AD18" s="1094"/>
      <c r="AE18" s="1094"/>
      <c r="AF18" s="1094"/>
      <c r="AG18" s="1094"/>
      <c r="AH18" s="1094"/>
      <c r="AI18" s="1094"/>
      <c r="AJ18" s="1094"/>
      <c r="AK18" s="1094"/>
      <c r="AL18" s="1094"/>
      <c r="AM18" s="1094"/>
      <c r="AN18" s="1094"/>
      <c r="AO18" s="1094"/>
      <c r="AP18" s="1094"/>
      <c r="AQ18" s="1094"/>
      <c r="AR18" s="1094"/>
      <c r="AS18" s="1094"/>
      <c r="AT18" s="1094"/>
      <c r="AU18" s="1094"/>
      <c r="AV18" s="1094"/>
      <c r="AW18" s="1094"/>
      <c r="AX18" s="1094"/>
      <c r="AY18" s="1094"/>
      <c r="AZ18" s="1094"/>
      <c r="BA18" s="1094"/>
      <c r="BB18" s="1094"/>
      <c r="BC18" s="1094"/>
      <c r="BD18" s="1094"/>
      <c r="BE18" s="1094"/>
      <c r="BF18" s="1094"/>
      <c r="BG18" s="1094"/>
      <c r="BH18" s="1094"/>
      <c r="BI18" s="1094"/>
      <c r="BJ18" s="1094"/>
      <c r="BK18" s="1094"/>
      <c r="BL18" s="1094"/>
      <c r="BM18" s="1094"/>
      <c r="BN18" s="1094"/>
      <c r="BO18" s="1094"/>
      <c r="BP18" s="1094"/>
      <c r="BQ18" s="1094"/>
      <c r="BR18" s="1094"/>
      <c r="BS18" s="1094"/>
      <c r="BT18" s="1094"/>
      <c r="BU18" s="1094"/>
      <c r="BV18" s="1094"/>
      <c r="BW18" s="1094"/>
      <c r="BX18" s="1094"/>
      <c r="BY18" s="1094"/>
      <c r="BZ18" s="1094"/>
      <c r="CA18" s="1094"/>
      <c r="CB18" s="1094"/>
      <c r="CC18" s="1094"/>
      <c r="CD18" s="1094"/>
      <c r="CE18" s="1094"/>
      <c r="CF18" s="1094"/>
      <c r="CG18" s="1094"/>
      <c r="CH18" s="1094"/>
      <c r="CI18" s="1094"/>
      <c r="CJ18" s="1094"/>
      <c r="CK18" s="1094"/>
      <c r="CL18" s="1094"/>
      <c r="CM18" s="1094"/>
      <c r="CN18" s="1094"/>
      <c r="CO18" s="1094"/>
      <c r="CP18" s="1094"/>
      <c r="CQ18" s="1094"/>
      <c r="CR18" s="1094"/>
      <c r="CS18" s="1094"/>
      <c r="CT18" s="1094"/>
      <c r="CU18" s="1094"/>
      <c r="CV18" s="1094"/>
      <c r="CW18" s="1094"/>
      <c r="CX18" s="1094"/>
      <c r="CY18" s="1094"/>
      <c r="CZ18" s="1094"/>
      <c r="DA18" s="1094"/>
      <c r="DB18" s="1094"/>
      <c r="DC18" s="1094"/>
      <c r="DD18" s="1094"/>
      <c r="DE18" s="1094"/>
      <c r="DF18" s="94"/>
      <c r="DG18" s="94"/>
      <c r="DH18" s="94"/>
      <c r="DI18" s="94"/>
      <c r="DJ18" s="94"/>
      <c r="DK18" s="94"/>
      <c r="DL18" s="94"/>
      <c r="DM18" s="94"/>
      <c r="DN18" s="94"/>
      <c r="DO18" s="94"/>
      <c r="DP18" s="94"/>
      <c r="DQ18" s="94"/>
      <c r="DR18" s="94"/>
      <c r="DS18" s="94"/>
      <c r="DT18" s="94"/>
      <c r="DU18" s="94"/>
      <c r="DV18" s="94"/>
      <c r="DW18" s="94"/>
    </row>
    <row r="19" spans="1:351" x14ac:dyDescent="0.15">
      <c r="DD19" s="1093"/>
      <c r="DE19" s="1093"/>
    </row>
    <row r="20" spans="1:351" x14ac:dyDescent="0.15">
      <c r="DD20" s="1093"/>
      <c r="DE20" s="1093"/>
    </row>
    <row r="21" spans="1:351" ht="17.25" x14ac:dyDescent="0.15">
      <c r="B21" s="1095"/>
      <c r="C21" s="1096"/>
      <c r="D21" s="1096"/>
      <c r="E21" s="1096"/>
      <c r="F21" s="1096"/>
      <c r="G21" s="1096"/>
      <c r="H21" s="1096"/>
      <c r="I21" s="1096"/>
      <c r="J21" s="1096"/>
      <c r="K21" s="1096"/>
      <c r="L21" s="1096"/>
      <c r="M21" s="1096"/>
      <c r="N21" s="1097"/>
      <c r="O21" s="1096"/>
      <c r="P21" s="1096"/>
      <c r="Q21" s="1096"/>
      <c r="R21" s="1096"/>
      <c r="S21" s="1096"/>
      <c r="T21" s="1096"/>
      <c r="U21" s="1096"/>
      <c r="V21" s="1096"/>
      <c r="W21" s="1096"/>
      <c r="X21" s="1096"/>
      <c r="Y21" s="1096"/>
      <c r="Z21" s="1096"/>
      <c r="AA21" s="1096"/>
      <c r="AB21" s="1096"/>
      <c r="AC21" s="1096"/>
      <c r="AD21" s="1096"/>
      <c r="AE21" s="1096"/>
      <c r="AF21" s="1096"/>
      <c r="AG21" s="1096"/>
      <c r="AH21" s="1096"/>
      <c r="AI21" s="1096"/>
      <c r="AJ21" s="1096"/>
      <c r="AK21" s="1096"/>
      <c r="AL21" s="1096"/>
      <c r="AM21" s="1096"/>
      <c r="AN21" s="1096"/>
      <c r="AO21" s="1096"/>
      <c r="AP21" s="1096"/>
      <c r="AQ21" s="1096"/>
      <c r="AR21" s="1096"/>
      <c r="AS21" s="1096"/>
      <c r="AT21" s="1097"/>
      <c r="AU21" s="1096"/>
      <c r="AV21" s="1096"/>
      <c r="AW21" s="1096"/>
      <c r="AX21" s="1096"/>
      <c r="AY21" s="1096"/>
      <c r="AZ21" s="1096"/>
      <c r="BA21" s="1096"/>
      <c r="BB21" s="1096"/>
      <c r="BC21" s="1096"/>
      <c r="BD21" s="1096"/>
      <c r="BE21" s="1096"/>
      <c r="BF21" s="1097"/>
      <c r="BG21" s="1096"/>
      <c r="BH21" s="1096"/>
      <c r="BI21" s="1096"/>
      <c r="BJ21" s="1096"/>
      <c r="BK21" s="1096"/>
      <c r="BL21" s="1096"/>
      <c r="BM21" s="1096"/>
      <c r="BN21" s="1096"/>
      <c r="BO21" s="1096"/>
      <c r="BP21" s="1096"/>
      <c r="BQ21" s="1096"/>
      <c r="BR21" s="1097"/>
      <c r="BS21" s="1096"/>
      <c r="BT21" s="1096"/>
      <c r="BU21" s="1096"/>
      <c r="BV21" s="1096"/>
      <c r="BW21" s="1096"/>
      <c r="BX21" s="1096"/>
      <c r="BY21" s="1096"/>
      <c r="BZ21" s="1096"/>
      <c r="CA21" s="1096"/>
      <c r="CB21" s="1096"/>
      <c r="CC21" s="1096"/>
      <c r="CD21" s="1097"/>
      <c r="CE21" s="1096"/>
      <c r="CF21" s="1096"/>
      <c r="CG21" s="1096"/>
      <c r="CH21" s="1096"/>
      <c r="CI21" s="1096"/>
      <c r="CJ21" s="1096"/>
      <c r="CK21" s="1096"/>
      <c r="CL21" s="1096"/>
      <c r="CM21" s="1096"/>
      <c r="CN21" s="1096"/>
      <c r="CO21" s="1096"/>
      <c r="CP21" s="1097"/>
      <c r="CQ21" s="1096"/>
      <c r="CR21" s="1096"/>
      <c r="CS21" s="1096"/>
      <c r="CT21" s="1096"/>
      <c r="CU21" s="1096"/>
      <c r="CV21" s="1096"/>
      <c r="CW21" s="1096"/>
      <c r="CX21" s="1096"/>
      <c r="CY21" s="1096"/>
      <c r="CZ21" s="1096"/>
      <c r="DA21" s="1096"/>
      <c r="DB21" s="1097"/>
      <c r="DC21" s="1096"/>
      <c r="DD21" s="1098"/>
      <c r="DE21" s="1093"/>
      <c r="MM21" s="1099"/>
    </row>
    <row r="22" spans="1:351" ht="17.25" x14ac:dyDescent="0.15">
      <c r="B22" s="1100"/>
      <c r="MM22" s="1099"/>
    </row>
    <row r="23" spans="1:351" x14ac:dyDescent="0.15">
      <c r="B23" s="1100"/>
    </row>
    <row r="24" spans="1:351" x14ac:dyDescent="0.15">
      <c r="B24" s="1100"/>
    </row>
    <row r="25" spans="1:351" x14ac:dyDescent="0.15">
      <c r="B25" s="1100"/>
    </row>
    <row r="26" spans="1:351" x14ac:dyDescent="0.15">
      <c r="B26" s="1100"/>
    </row>
    <row r="27" spans="1:351" x14ac:dyDescent="0.15">
      <c r="B27" s="1100"/>
    </row>
    <row r="28" spans="1:351" x14ac:dyDescent="0.15">
      <c r="B28" s="1100"/>
    </row>
    <row r="29" spans="1:351" x14ac:dyDescent="0.15">
      <c r="B29" s="1100"/>
    </row>
    <row r="30" spans="1:351" x14ac:dyDescent="0.15">
      <c r="B30" s="1100"/>
    </row>
    <row r="31" spans="1:351" x14ac:dyDescent="0.15">
      <c r="B31" s="1100"/>
    </row>
    <row r="32" spans="1:351" x14ac:dyDescent="0.15">
      <c r="B32" s="1100"/>
    </row>
    <row r="33" spans="2:109" x14ac:dyDescent="0.15">
      <c r="B33" s="1100"/>
    </row>
    <row r="34" spans="2:109" x14ac:dyDescent="0.15">
      <c r="B34" s="1100"/>
    </row>
    <row r="35" spans="2:109" x14ac:dyDescent="0.15">
      <c r="B35" s="1100"/>
    </row>
    <row r="36" spans="2:109" x14ac:dyDescent="0.15">
      <c r="B36" s="1100"/>
    </row>
    <row r="37" spans="2:109" x14ac:dyDescent="0.15">
      <c r="B37" s="1100"/>
    </row>
    <row r="38" spans="2:109" x14ac:dyDescent="0.15">
      <c r="B38" s="1100"/>
    </row>
    <row r="39" spans="2:109" x14ac:dyDescent="0.15">
      <c r="B39" s="1102"/>
      <c r="C39" s="1103"/>
      <c r="D39" s="1103"/>
      <c r="E39" s="1103"/>
      <c r="F39" s="1103"/>
      <c r="G39" s="1103"/>
      <c r="H39" s="1103"/>
      <c r="I39" s="1103"/>
      <c r="J39" s="1103"/>
      <c r="K39" s="1103"/>
      <c r="L39" s="1103"/>
      <c r="M39" s="1103"/>
      <c r="N39" s="1103"/>
      <c r="O39" s="1103"/>
      <c r="P39" s="1103"/>
      <c r="Q39" s="1103"/>
      <c r="R39" s="1103"/>
      <c r="S39" s="1103"/>
      <c r="T39" s="1103"/>
      <c r="U39" s="1103"/>
      <c r="V39" s="1103"/>
      <c r="W39" s="1103"/>
      <c r="X39" s="1103"/>
      <c r="Y39" s="1103"/>
      <c r="Z39" s="1103"/>
      <c r="AA39" s="1103"/>
      <c r="AB39" s="1103"/>
      <c r="AC39" s="1103"/>
      <c r="AD39" s="1103"/>
      <c r="AE39" s="1103"/>
      <c r="AF39" s="1103"/>
      <c r="AG39" s="1103"/>
      <c r="AH39" s="1103"/>
      <c r="AI39" s="1103"/>
      <c r="AJ39" s="1103"/>
      <c r="AK39" s="1103"/>
      <c r="AL39" s="1103"/>
      <c r="AM39" s="1103"/>
      <c r="AN39" s="1103"/>
      <c r="AO39" s="1103"/>
      <c r="AP39" s="1103"/>
      <c r="AQ39" s="1103"/>
      <c r="AR39" s="1103"/>
      <c r="AS39" s="1103"/>
      <c r="AT39" s="1103"/>
      <c r="AU39" s="1103"/>
      <c r="AV39" s="1103"/>
      <c r="AW39" s="1103"/>
      <c r="AX39" s="1103"/>
      <c r="AY39" s="1103"/>
      <c r="AZ39" s="1103"/>
      <c r="BA39" s="1103"/>
      <c r="BB39" s="1103"/>
      <c r="BC39" s="1103"/>
      <c r="BD39" s="1103"/>
      <c r="BE39" s="1103"/>
      <c r="BF39" s="1103"/>
      <c r="BG39" s="1103"/>
      <c r="BH39" s="1103"/>
      <c r="BI39" s="1103"/>
      <c r="BJ39" s="1103"/>
      <c r="BK39" s="1103"/>
      <c r="BL39" s="1103"/>
      <c r="BM39" s="1103"/>
      <c r="BN39" s="1103"/>
      <c r="BO39" s="1103"/>
      <c r="BP39" s="1103"/>
      <c r="BQ39" s="1103"/>
      <c r="BR39" s="1103"/>
      <c r="BS39" s="1103"/>
      <c r="BT39" s="1103"/>
      <c r="BU39" s="1103"/>
      <c r="BV39" s="1103"/>
      <c r="BW39" s="1103"/>
      <c r="BX39" s="1103"/>
      <c r="BY39" s="1103"/>
      <c r="BZ39" s="1103"/>
      <c r="CA39" s="1103"/>
      <c r="CB39" s="1103"/>
      <c r="CC39" s="1103"/>
      <c r="CD39" s="1103"/>
      <c r="CE39" s="1103"/>
      <c r="CF39" s="1103"/>
      <c r="CG39" s="1103"/>
      <c r="CH39" s="1103"/>
      <c r="CI39" s="1103"/>
      <c r="CJ39" s="1103"/>
      <c r="CK39" s="1103"/>
      <c r="CL39" s="1103"/>
      <c r="CM39" s="1103"/>
      <c r="CN39" s="1103"/>
      <c r="CO39" s="1103"/>
      <c r="CP39" s="1103"/>
      <c r="CQ39" s="1103"/>
      <c r="CR39" s="1103"/>
      <c r="CS39" s="1103"/>
      <c r="CT39" s="1103"/>
      <c r="CU39" s="1103"/>
      <c r="CV39" s="1103"/>
      <c r="CW39" s="1103"/>
      <c r="CX39" s="1103"/>
      <c r="CY39" s="1103"/>
      <c r="CZ39" s="1103"/>
      <c r="DA39" s="1103"/>
      <c r="DB39" s="1103"/>
      <c r="DC39" s="1103"/>
      <c r="DD39" s="1104"/>
    </row>
    <row r="40" spans="2:109" x14ac:dyDescent="0.15">
      <c r="B40" s="1105"/>
      <c r="DD40" s="1105"/>
      <c r="DE40" s="1093"/>
    </row>
    <row r="41" spans="2:109" ht="17.25" x14ac:dyDescent="0.15">
      <c r="B41" s="1106" t="s">
        <v>561</v>
      </c>
      <c r="C41" s="1096"/>
      <c r="D41" s="1096"/>
      <c r="E41" s="1096"/>
      <c r="F41" s="1096"/>
      <c r="G41" s="1096"/>
      <c r="H41" s="1096"/>
      <c r="I41" s="1096"/>
      <c r="J41" s="1096"/>
      <c r="K41" s="1096"/>
      <c r="L41" s="1096"/>
      <c r="M41" s="1096"/>
      <c r="N41" s="1096"/>
      <c r="O41" s="1096"/>
      <c r="P41" s="1096"/>
      <c r="Q41" s="1096"/>
      <c r="R41" s="1096"/>
      <c r="S41" s="1096"/>
      <c r="T41" s="1096"/>
      <c r="U41" s="1096"/>
      <c r="V41" s="1096"/>
      <c r="W41" s="1096"/>
      <c r="X41" s="1096"/>
      <c r="Y41" s="1096"/>
      <c r="Z41" s="1096"/>
      <c r="AA41" s="1096"/>
      <c r="AB41" s="1096"/>
      <c r="AC41" s="1096"/>
      <c r="AD41" s="1096"/>
      <c r="AE41" s="1096"/>
      <c r="AF41" s="1096"/>
      <c r="AG41" s="1096"/>
      <c r="AH41" s="1096"/>
      <c r="AI41" s="1096"/>
      <c r="AJ41" s="1096"/>
      <c r="AK41" s="1096"/>
      <c r="AL41" s="1096"/>
      <c r="AM41" s="1096"/>
      <c r="AN41" s="1096"/>
      <c r="AO41" s="1096"/>
      <c r="AP41" s="1096"/>
      <c r="AQ41" s="1096"/>
      <c r="AR41" s="1096"/>
      <c r="AS41" s="1096"/>
      <c r="AT41" s="1096"/>
      <c r="AU41" s="1096"/>
      <c r="AV41" s="1096"/>
      <c r="AW41" s="1096"/>
      <c r="AX41" s="1096"/>
      <c r="AY41" s="1096"/>
      <c r="AZ41" s="1096"/>
      <c r="BA41" s="1096"/>
      <c r="BB41" s="1096"/>
      <c r="BC41" s="1096"/>
      <c r="BD41" s="1096"/>
      <c r="BE41" s="1096"/>
      <c r="BF41" s="1096"/>
      <c r="BG41" s="1096"/>
      <c r="BH41" s="1096"/>
      <c r="BI41" s="1096"/>
      <c r="BJ41" s="1096"/>
      <c r="BK41" s="1096"/>
      <c r="BL41" s="1096"/>
      <c r="BM41" s="1096"/>
      <c r="BN41" s="1096"/>
      <c r="BO41" s="1096"/>
      <c r="BP41" s="1096"/>
      <c r="BQ41" s="1096"/>
      <c r="BR41" s="1096"/>
      <c r="BS41" s="1096"/>
      <c r="BT41" s="1096"/>
      <c r="BU41" s="1096"/>
      <c r="BV41" s="1096"/>
      <c r="BW41" s="1096"/>
      <c r="BX41" s="1096"/>
      <c r="BY41" s="1096"/>
      <c r="BZ41" s="1096"/>
      <c r="CA41" s="1096"/>
      <c r="CB41" s="1096"/>
      <c r="CC41" s="1096"/>
      <c r="CD41" s="1096"/>
      <c r="CE41" s="1096"/>
      <c r="CF41" s="1096"/>
      <c r="CG41" s="1096"/>
      <c r="CH41" s="1096"/>
      <c r="CI41" s="1096"/>
      <c r="CJ41" s="1096"/>
      <c r="CK41" s="1096"/>
      <c r="CL41" s="1096"/>
      <c r="CM41" s="1096"/>
      <c r="CN41" s="1096"/>
      <c r="CO41" s="1096"/>
      <c r="CP41" s="1096"/>
      <c r="CQ41" s="1096"/>
      <c r="CR41" s="1096"/>
      <c r="CS41" s="1096"/>
      <c r="CT41" s="1096"/>
      <c r="CU41" s="1096"/>
      <c r="CV41" s="1096"/>
      <c r="CW41" s="1096"/>
      <c r="CX41" s="1096"/>
      <c r="CY41" s="1096"/>
      <c r="CZ41" s="1096"/>
      <c r="DA41" s="1096"/>
      <c r="DB41" s="1096"/>
      <c r="DC41" s="1096"/>
      <c r="DD41" s="1098"/>
    </row>
    <row r="42" spans="2:109" x14ac:dyDescent="0.15">
      <c r="B42" s="1100"/>
      <c r="G42" s="1107"/>
      <c r="I42" s="1108"/>
      <c r="J42" s="1108"/>
      <c r="K42" s="1108"/>
      <c r="AM42" s="1107"/>
      <c r="AN42" s="1107" t="s">
        <v>562</v>
      </c>
      <c r="AP42" s="1108"/>
      <c r="AQ42" s="1108"/>
      <c r="AR42" s="1108"/>
      <c r="AY42" s="1107"/>
      <c r="BA42" s="1108"/>
      <c r="BB42" s="1108"/>
      <c r="BC42" s="1108"/>
      <c r="BK42" s="1107"/>
      <c r="BM42" s="1108"/>
      <c r="BN42" s="1108"/>
      <c r="BO42" s="1108"/>
      <c r="BW42" s="1107"/>
      <c r="BY42" s="1108"/>
      <c r="BZ42" s="1108"/>
      <c r="CA42" s="1108"/>
      <c r="CI42" s="1107"/>
      <c r="CK42" s="1108"/>
      <c r="CL42" s="1108"/>
      <c r="CM42" s="1108"/>
      <c r="CU42" s="1107"/>
      <c r="CW42" s="1108"/>
      <c r="CX42" s="1108"/>
      <c r="CY42" s="1108"/>
    </row>
    <row r="43" spans="2:109" ht="13.5" customHeight="1" x14ac:dyDescent="0.15">
      <c r="B43" s="1100"/>
      <c r="AN43" s="1109" t="s">
        <v>563</v>
      </c>
      <c r="AO43" s="1110"/>
      <c r="AP43" s="1110"/>
      <c r="AQ43" s="1110"/>
      <c r="AR43" s="1110"/>
      <c r="AS43" s="1110"/>
      <c r="AT43" s="1110"/>
      <c r="AU43" s="1110"/>
      <c r="AV43" s="1110"/>
      <c r="AW43" s="1110"/>
      <c r="AX43" s="1110"/>
      <c r="AY43" s="1110"/>
      <c r="AZ43" s="1110"/>
      <c r="BA43" s="1110"/>
      <c r="BB43" s="1110"/>
      <c r="BC43" s="1110"/>
      <c r="BD43" s="1110"/>
      <c r="BE43" s="1110"/>
      <c r="BF43" s="1110"/>
      <c r="BG43" s="1110"/>
      <c r="BH43" s="1110"/>
      <c r="BI43" s="1110"/>
      <c r="BJ43" s="1110"/>
      <c r="BK43" s="1110"/>
      <c r="BL43" s="1110"/>
      <c r="BM43" s="1110"/>
      <c r="BN43" s="1110"/>
      <c r="BO43" s="1110"/>
      <c r="BP43" s="1110"/>
      <c r="BQ43" s="1110"/>
      <c r="BR43" s="1110"/>
      <c r="BS43" s="1110"/>
      <c r="BT43" s="1110"/>
      <c r="BU43" s="1110"/>
      <c r="BV43" s="1110"/>
      <c r="BW43" s="1110"/>
      <c r="BX43" s="1110"/>
      <c r="BY43" s="1110"/>
      <c r="BZ43" s="1110"/>
      <c r="CA43" s="1110"/>
      <c r="CB43" s="1110"/>
      <c r="CC43" s="1110"/>
      <c r="CD43" s="1110"/>
      <c r="CE43" s="1110"/>
      <c r="CF43" s="1110"/>
      <c r="CG43" s="1110"/>
      <c r="CH43" s="1110"/>
      <c r="CI43" s="1110"/>
      <c r="CJ43" s="1110"/>
      <c r="CK43" s="1110"/>
      <c r="CL43" s="1110"/>
      <c r="CM43" s="1110"/>
      <c r="CN43" s="1110"/>
      <c r="CO43" s="1110"/>
      <c r="CP43" s="1110"/>
      <c r="CQ43" s="1110"/>
      <c r="CR43" s="1110"/>
      <c r="CS43" s="1110"/>
      <c r="CT43" s="1110"/>
      <c r="CU43" s="1110"/>
      <c r="CV43" s="1110"/>
      <c r="CW43" s="1110"/>
      <c r="CX43" s="1110"/>
      <c r="CY43" s="1110"/>
      <c r="CZ43" s="1110"/>
      <c r="DA43" s="1110"/>
      <c r="DB43" s="1110"/>
      <c r="DC43" s="1111"/>
    </row>
    <row r="44" spans="2:109" x14ac:dyDescent="0.15">
      <c r="B44" s="1100"/>
      <c r="AN44" s="1112"/>
      <c r="AO44" s="1113"/>
      <c r="AP44" s="1113"/>
      <c r="AQ44" s="1113"/>
      <c r="AR44" s="1113"/>
      <c r="AS44" s="1113"/>
      <c r="AT44" s="1113"/>
      <c r="AU44" s="1113"/>
      <c r="AV44" s="1113"/>
      <c r="AW44" s="1113"/>
      <c r="AX44" s="1113"/>
      <c r="AY44" s="1113"/>
      <c r="AZ44" s="1113"/>
      <c r="BA44" s="1113"/>
      <c r="BB44" s="1113"/>
      <c r="BC44" s="1113"/>
      <c r="BD44" s="1113"/>
      <c r="BE44" s="1113"/>
      <c r="BF44" s="1113"/>
      <c r="BG44" s="1113"/>
      <c r="BH44" s="1113"/>
      <c r="BI44" s="1113"/>
      <c r="BJ44" s="1113"/>
      <c r="BK44" s="1113"/>
      <c r="BL44" s="1113"/>
      <c r="BM44" s="1113"/>
      <c r="BN44" s="1113"/>
      <c r="BO44" s="1113"/>
      <c r="BP44" s="1113"/>
      <c r="BQ44" s="1113"/>
      <c r="BR44" s="1113"/>
      <c r="BS44" s="1113"/>
      <c r="BT44" s="1113"/>
      <c r="BU44" s="1113"/>
      <c r="BV44" s="1113"/>
      <c r="BW44" s="1113"/>
      <c r="BX44" s="1113"/>
      <c r="BY44" s="1113"/>
      <c r="BZ44" s="1113"/>
      <c r="CA44" s="1113"/>
      <c r="CB44" s="1113"/>
      <c r="CC44" s="1113"/>
      <c r="CD44" s="1113"/>
      <c r="CE44" s="1113"/>
      <c r="CF44" s="1113"/>
      <c r="CG44" s="1113"/>
      <c r="CH44" s="1113"/>
      <c r="CI44" s="1113"/>
      <c r="CJ44" s="1113"/>
      <c r="CK44" s="1113"/>
      <c r="CL44" s="1113"/>
      <c r="CM44" s="1113"/>
      <c r="CN44" s="1113"/>
      <c r="CO44" s="1113"/>
      <c r="CP44" s="1113"/>
      <c r="CQ44" s="1113"/>
      <c r="CR44" s="1113"/>
      <c r="CS44" s="1113"/>
      <c r="CT44" s="1113"/>
      <c r="CU44" s="1113"/>
      <c r="CV44" s="1113"/>
      <c r="CW44" s="1113"/>
      <c r="CX44" s="1113"/>
      <c r="CY44" s="1113"/>
      <c r="CZ44" s="1113"/>
      <c r="DA44" s="1113"/>
      <c r="DB44" s="1113"/>
      <c r="DC44" s="1114"/>
    </row>
    <row r="45" spans="2:109" x14ac:dyDescent="0.15">
      <c r="B45" s="1100"/>
      <c r="AN45" s="1112"/>
      <c r="AO45" s="1113"/>
      <c r="AP45" s="1113"/>
      <c r="AQ45" s="1113"/>
      <c r="AR45" s="1113"/>
      <c r="AS45" s="1113"/>
      <c r="AT45" s="1113"/>
      <c r="AU45" s="1113"/>
      <c r="AV45" s="1113"/>
      <c r="AW45" s="1113"/>
      <c r="AX45" s="1113"/>
      <c r="AY45" s="1113"/>
      <c r="AZ45" s="1113"/>
      <c r="BA45" s="1113"/>
      <c r="BB45" s="1113"/>
      <c r="BC45" s="1113"/>
      <c r="BD45" s="1113"/>
      <c r="BE45" s="1113"/>
      <c r="BF45" s="1113"/>
      <c r="BG45" s="1113"/>
      <c r="BH45" s="1113"/>
      <c r="BI45" s="1113"/>
      <c r="BJ45" s="1113"/>
      <c r="BK45" s="1113"/>
      <c r="BL45" s="1113"/>
      <c r="BM45" s="1113"/>
      <c r="BN45" s="1113"/>
      <c r="BO45" s="1113"/>
      <c r="BP45" s="1113"/>
      <c r="BQ45" s="1113"/>
      <c r="BR45" s="1113"/>
      <c r="BS45" s="1113"/>
      <c r="BT45" s="1113"/>
      <c r="BU45" s="1113"/>
      <c r="BV45" s="1113"/>
      <c r="BW45" s="1113"/>
      <c r="BX45" s="1113"/>
      <c r="BY45" s="1113"/>
      <c r="BZ45" s="1113"/>
      <c r="CA45" s="1113"/>
      <c r="CB45" s="1113"/>
      <c r="CC45" s="1113"/>
      <c r="CD45" s="1113"/>
      <c r="CE45" s="1113"/>
      <c r="CF45" s="1113"/>
      <c r="CG45" s="1113"/>
      <c r="CH45" s="1113"/>
      <c r="CI45" s="1113"/>
      <c r="CJ45" s="1113"/>
      <c r="CK45" s="1113"/>
      <c r="CL45" s="1113"/>
      <c r="CM45" s="1113"/>
      <c r="CN45" s="1113"/>
      <c r="CO45" s="1113"/>
      <c r="CP45" s="1113"/>
      <c r="CQ45" s="1113"/>
      <c r="CR45" s="1113"/>
      <c r="CS45" s="1113"/>
      <c r="CT45" s="1113"/>
      <c r="CU45" s="1113"/>
      <c r="CV45" s="1113"/>
      <c r="CW45" s="1113"/>
      <c r="CX45" s="1113"/>
      <c r="CY45" s="1113"/>
      <c r="CZ45" s="1113"/>
      <c r="DA45" s="1113"/>
      <c r="DB45" s="1113"/>
      <c r="DC45" s="1114"/>
    </row>
    <row r="46" spans="2:109" x14ac:dyDescent="0.15">
      <c r="B46" s="1100"/>
      <c r="AN46" s="1112"/>
      <c r="AO46" s="1113"/>
      <c r="AP46" s="1113"/>
      <c r="AQ46" s="1113"/>
      <c r="AR46" s="1113"/>
      <c r="AS46" s="1113"/>
      <c r="AT46" s="1113"/>
      <c r="AU46" s="1113"/>
      <c r="AV46" s="1113"/>
      <c r="AW46" s="1113"/>
      <c r="AX46" s="1113"/>
      <c r="AY46" s="1113"/>
      <c r="AZ46" s="1113"/>
      <c r="BA46" s="1113"/>
      <c r="BB46" s="1113"/>
      <c r="BC46" s="1113"/>
      <c r="BD46" s="1113"/>
      <c r="BE46" s="1113"/>
      <c r="BF46" s="1113"/>
      <c r="BG46" s="1113"/>
      <c r="BH46" s="1113"/>
      <c r="BI46" s="1113"/>
      <c r="BJ46" s="1113"/>
      <c r="BK46" s="1113"/>
      <c r="BL46" s="1113"/>
      <c r="BM46" s="1113"/>
      <c r="BN46" s="1113"/>
      <c r="BO46" s="1113"/>
      <c r="BP46" s="1113"/>
      <c r="BQ46" s="1113"/>
      <c r="BR46" s="1113"/>
      <c r="BS46" s="1113"/>
      <c r="BT46" s="1113"/>
      <c r="BU46" s="1113"/>
      <c r="BV46" s="1113"/>
      <c r="BW46" s="1113"/>
      <c r="BX46" s="1113"/>
      <c r="BY46" s="1113"/>
      <c r="BZ46" s="1113"/>
      <c r="CA46" s="1113"/>
      <c r="CB46" s="1113"/>
      <c r="CC46" s="1113"/>
      <c r="CD46" s="1113"/>
      <c r="CE46" s="1113"/>
      <c r="CF46" s="1113"/>
      <c r="CG46" s="1113"/>
      <c r="CH46" s="1113"/>
      <c r="CI46" s="1113"/>
      <c r="CJ46" s="1113"/>
      <c r="CK46" s="1113"/>
      <c r="CL46" s="1113"/>
      <c r="CM46" s="1113"/>
      <c r="CN46" s="1113"/>
      <c r="CO46" s="1113"/>
      <c r="CP46" s="1113"/>
      <c r="CQ46" s="1113"/>
      <c r="CR46" s="1113"/>
      <c r="CS46" s="1113"/>
      <c r="CT46" s="1113"/>
      <c r="CU46" s="1113"/>
      <c r="CV46" s="1113"/>
      <c r="CW46" s="1113"/>
      <c r="CX46" s="1113"/>
      <c r="CY46" s="1113"/>
      <c r="CZ46" s="1113"/>
      <c r="DA46" s="1113"/>
      <c r="DB46" s="1113"/>
      <c r="DC46" s="1114"/>
    </row>
    <row r="47" spans="2:109" x14ac:dyDescent="0.15">
      <c r="B47" s="1100"/>
      <c r="AN47" s="1115"/>
      <c r="AO47" s="1116"/>
      <c r="AP47" s="1116"/>
      <c r="AQ47" s="1116"/>
      <c r="AR47" s="1116"/>
      <c r="AS47" s="1116"/>
      <c r="AT47" s="1116"/>
      <c r="AU47" s="1116"/>
      <c r="AV47" s="1116"/>
      <c r="AW47" s="1116"/>
      <c r="AX47" s="1116"/>
      <c r="AY47" s="1116"/>
      <c r="AZ47" s="1116"/>
      <c r="BA47" s="1116"/>
      <c r="BB47" s="1116"/>
      <c r="BC47" s="1116"/>
      <c r="BD47" s="1116"/>
      <c r="BE47" s="1116"/>
      <c r="BF47" s="1116"/>
      <c r="BG47" s="1116"/>
      <c r="BH47" s="1116"/>
      <c r="BI47" s="1116"/>
      <c r="BJ47" s="1116"/>
      <c r="BK47" s="1116"/>
      <c r="BL47" s="1116"/>
      <c r="BM47" s="1116"/>
      <c r="BN47" s="1116"/>
      <c r="BO47" s="1116"/>
      <c r="BP47" s="1116"/>
      <c r="BQ47" s="1116"/>
      <c r="BR47" s="1116"/>
      <c r="BS47" s="1116"/>
      <c r="BT47" s="1116"/>
      <c r="BU47" s="1116"/>
      <c r="BV47" s="1116"/>
      <c r="BW47" s="1116"/>
      <c r="BX47" s="1116"/>
      <c r="BY47" s="1116"/>
      <c r="BZ47" s="1116"/>
      <c r="CA47" s="1116"/>
      <c r="CB47" s="1116"/>
      <c r="CC47" s="1116"/>
      <c r="CD47" s="1116"/>
      <c r="CE47" s="1116"/>
      <c r="CF47" s="1116"/>
      <c r="CG47" s="1116"/>
      <c r="CH47" s="1116"/>
      <c r="CI47" s="1116"/>
      <c r="CJ47" s="1116"/>
      <c r="CK47" s="1116"/>
      <c r="CL47" s="1116"/>
      <c r="CM47" s="1116"/>
      <c r="CN47" s="1116"/>
      <c r="CO47" s="1116"/>
      <c r="CP47" s="1116"/>
      <c r="CQ47" s="1116"/>
      <c r="CR47" s="1116"/>
      <c r="CS47" s="1116"/>
      <c r="CT47" s="1116"/>
      <c r="CU47" s="1116"/>
      <c r="CV47" s="1116"/>
      <c r="CW47" s="1116"/>
      <c r="CX47" s="1116"/>
      <c r="CY47" s="1116"/>
      <c r="CZ47" s="1116"/>
      <c r="DA47" s="1116"/>
      <c r="DB47" s="1116"/>
      <c r="DC47" s="1117"/>
    </row>
    <row r="48" spans="2:109" x14ac:dyDescent="0.15">
      <c r="B48" s="1100"/>
      <c r="H48" s="1118"/>
      <c r="I48" s="1118"/>
      <c r="J48" s="1118"/>
      <c r="AN48" s="1118"/>
      <c r="AO48" s="1118"/>
      <c r="AP48" s="1118"/>
      <c r="AZ48" s="1118"/>
      <c r="BA48" s="1118"/>
      <c r="BB48" s="1118"/>
      <c r="BL48" s="1118"/>
      <c r="BM48" s="1118"/>
      <c r="BN48" s="1118"/>
      <c r="BX48" s="1118"/>
      <c r="BY48" s="1118"/>
      <c r="BZ48" s="1118"/>
      <c r="CJ48" s="1118"/>
      <c r="CK48" s="1118"/>
      <c r="CL48" s="1118"/>
      <c r="CV48" s="1118"/>
      <c r="CW48" s="1118"/>
      <c r="CX48" s="1118"/>
    </row>
    <row r="49" spans="1:109" x14ac:dyDescent="0.15">
      <c r="B49" s="1100"/>
      <c r="AN49" s="1093" t="s">
        <v>564</v>
      </c>
    </row>
    <row r="50" spans="1:109" x14ac:dyDescent="0.15">
      <c r="B50" s="1100"/>
      <c r="G50" s="1119"/>
      <c r="H50" s="1119"/>
      <c r="I50" s="1119"/>
      <c r="J50" s="1119"/>
      <c r="K50" s="1120"/>
      <c r="L50" s="1120"/>
      <c r="M50" s="1121"/>
      <c r="N50" s="1121"/>
      <c r="AN50" s="1122"/>
      <c r="AO50" s="1123"/>
      <c r="AP50" s="1123"/>
      <c r="AQ50" s="1123"/>
      <c r="AR50" s="1123"/>
      <c r="AS50" s="1123"/>
      <c r="AT50" s="1123"/>
      <c r="AU50" s="1123"/>
      <c r="AV50" s="1123"/>
      <c r="AW50" s="1123"/>
      <c r="AX50" s="1123"/>
      <c r="AY50" s="1123"/>
      <c r="AZ50" s="1123"/>
      <c r="BA50" s="1123"/>
      <c r="BB50" s="1123"/>
      <c r="BC50" s="1123"/>
      <c r="BD50" s="1123"/>
      <c r="BE50" s="1123"/>
      <c r="BF50" s="1123"/>
      <c r="BG50" s="1123"/>
      <c r="BH50" s="1123"/>
      <c r="BI50" s="1123"/>
      <c r="BJ50" s="1123"/>
      <c r="BK50" s="1123"/>
      <c r="BL50" s="1123"/>
      <c r="BM50" s="1123"/>
      <c r="BN50" s="1123"/>
      <c r="BO50" s="1124"/>
      <c r="BP50" s="1125" t="s">
        <v>532</v>
      </c>
      <c r="BQ50" s="1125"/>
      <c r="BR50" s="1125"/>
      <c r="BS50" s="1125"/>
      <c r="BT50" s="1125"/>
      <c r="BU50" s="1125"/>
      <c r="BV50" s="1125"/>
      <c r="BW50" s="1125"/>
      <c r="BX50" s="1125" t="s">
        <v>226</v>
      </c>
      <c r="BY50" s="1125"/>
      <c r="BZ50" s="1125"/>
      <c r="CA50" s="1125"/>
      <c r="CB50" s="1125"/>
      <c r="CC50" s="1125"/>
      <c r="CD50" s="1125"/>
      <c r="CE50" s="1125"/>
      <c r="CF50" s="1125" t="s">
        <v>240</v>
      </c>
      <c r="CG50" s="1125"/>
      <c r="CH50" s="1125"/>
      <c r="CI50" s="1125"/>
      <c r="CJ50" s="1125"/>
      <c r="CK50" s="1125"/>
      <c r="CL50" s="1125"/>
      <c r="CM50" s="1125"/>
      <c r="CN50" s="1125" t="s">
        <v>533</v>
      </c>
      <c r="CO50" s="1125"/>
      <c r="CP50" s="1125"/>
      <c r="CQ50" s="1125"/>
      <c r="CR50" s="1125"/>
      <c r="CS50" s="1125"/>
      <c r="CT50" s="1125"/>
      <c r="CU50" s="1125"/>
      <c r="CV50" s="1125" t="s">
        <v>534</v>
      </c>
      <c r="CW50" s="1125"/>
      <c r="CX50" s="1125"/>
      <c r="CY50" s="1125"/>
      <c r="CZ50" s="1125"/>
      <c r="DA50" s="1125"/>
      <c r="DB50" s="1125"/>
      <c r="DC50" s="1125"/>
    </row>
    <row r="51" spans="1:109" ht="13.5" customHeight="1" x14ac:dyDescent="0.15">
      <c r="B51" s="1100"/>
      <c r="G51" s="1126"/>
      <c r="H51" s="1126"/>
      <c r="I51" s="1127"/>
      <c r="J51" s="1127"/>
      <c r="K51" s="1128"/>
      <c r="L51" s="1128"/>
      <c r="M51" s="1128"/>
      <c r="N51" s="1128"/>
      <c r="AM51" s="1118"/>
      <c r="AN51" s="1129" t="s">
        <v>565</v>
      </c>
      <c r="AO51" s="1129"/>
      <c r="AP51" s="1129"/>
      <c r="AQ51" s="1129"/>
      <c r="AR51" s="1129"/>
      <c r="AS51" s="1129"/>
      <c r="AT51" s="1129"/>
      <c r="AU51" s="1129"/>
      <c r="AV51" s="1129"/>
      <c r="AW51" s="1129"/>
      <c r="AX51" s="1129"/>
      <c r="AY51" s="1129"/>
      <c r="AZ51" s="1129"/>
      <c r="BA51" s="1129"/>
      <c r="BB51" s="1129" t="s">
        <v>566</v>
      </c>
      <c r="BC51" s="1129"/>
      <c r="BD51" s="1129"/>
      <c r="BE51" s="1129"/>
      <c r="BF51" s="1129"/>
      <c r="BG51" s="1129"/>
      <c r="BH51" s="1129"/>
      <c r="BI51" s="1129"/>
      <c r="BJ51" s="1129"/>
      <c r="BK51" s="1129"/>
      <c r="BL51" s="1129"/>
      <c r="BM51" s="1129"/>
      <c r="BN51" s="1129"/>
      <c r="BO51" s="1129"/>
      <c r="BP51" s="1130"/>
      <c r="BQ51" s="1130"/>
      <c r="BR51" s="1130"/>
      <c r="BS51" s="1130"/>
      <c r="BT51" s="1130"/>
      <c r="BU51" s="1130"/>
      <c r="BV51" s="1130"/>
      <c r="BW51" s="1130"/>
      <c r="BX51" s="1130"/>
      <c r="BY51" s="1130"/>
      <c r="BZ51" s="1130"/>
      <c r="CA51" s="1130"/>
      <c r="CB51" s="1130"/>
      <c r="CC51" s="1130"/>
      <c r="CD51" s="1130"/>
      <c r="CE51" s="1130"/>
      <c r="CF51" s="1130"/>
      <c r="CG51" s="1130"/>
      <c r="CH51" s="1130"/>
      <c r="CI51" s="1130"/>
      <c r="CJ51" s="1130"/>
      <c r="CK51" s="1130"/>
      <c r="CL51" s="1130"/>
      <c r="CM51" s="1130"/>
      <c r="CN51" s="1130"/>
      <c r="CO51" s="1130"/>
      <c r="CP51" s="1130"/>
      <c r="CQ51" s="1130"/>
      <c r="CR51" s="1130"/>
      <c r="CS51" s="1130"/>
      <c r="CT51" s="1130"/>
      <c r="CU51" s="1130"/>
      <c r="CV51" s="1130"/>
      <c r="CW51" s="1130"/>
      <c r="CX51" s="1130"/>
      <c r="CY51" s="1130"/>
      <c r="CZ51" s="1130"/>
      <c r="DA51" s="1130"/>
      <c r="DB51" s="1130"/>
      <c r="DC51" s="1130"/>
    </row>
    <row r="52" spans="1:109" x14ac:dyDescent="0.15">
      <c r="B52" s="1100"/>
      <c r="G52" s="1126"/>
      <c r="H52" s="1126"/>
      <c r="I52" s="1127"/>
      <c r="J52" s="1127"/>
      <c r="K52" s="1128"/>
      <c r="L52" s="1128"/>
      <c r="M52" s="1128"/>
      <c r="N52" s="1128"/>
      <c r="AM52" s="1118"/>
      <c r="AN52" s="1129"/>
      <c r="AO52" s="1129"/>
      <c r="AP52" s="1129"/>
      <c r="AQ52" s="1129"/>
      <c r="AR52" s="1129"/>
      <c r="AS52" s="1129"/>
      <c r="AT52" s="1129"/>
      <c r="AU52" s="1129"/>
      <c r="AV52" s="1129"/>
      <c r="AW52" s="1129"/>
      <c r="AX52" s="1129"/>
      <c r="AY52" s="1129"/>
      <c r="AZ52" s="1129"/>
      <c r="BA52" s="1129"/>
      <c r="BB52" s="1129"/>
      <c r="BC52" s="1129"/>
      <c r="BD52" s="1129"/>
      <c r="BE52" s="1129"/>
      <c r="BF52" s="1129"/>
      <c r="BG52" s="1129"/>
      <c r="BH52" s="1129"/>
      <c r="BI52" s="1129"/>
      <c r="BJ52" s="1129"/>
      <c r="BK52" s="1129"/>
      <c r="BL52" s="1129"/>
      <c r="BM52" s="1129"/>
      <c r="BN52" s="1129"/>
      <c r="BO52" s="1129"/>
      <c r="BP52" s="1130"/>
      <c r="BQ52" s="1130"/>
      <c r="BR52" s="1130"/>
      <c r="BS52" s="1130"/>
      <c r="BT52" s="1130"/>
      <c r="BU52" s="1130"/>
      <c r="BV52" s="1130"/>
      <c r="BW52" s="1130"/>
      <c r="BX52" s="1130"/>
      <c r="BY52" s="1130"/>
      <c r="BZ52" s="1130"/>
      <c r="CA52" s="1130"/>
      <c r="CB52" s="1130"/>
      <c r="CC52" s="1130"/>
      <c r="CD52" s="1130"/>
      <c r="CE52" s="1130"/>
      <c r="CF52" s="1130"/>
      <c r="CG52" s="1130"/>
      <c r="CH52" s="1130"/>
      <c r="CI52" s="1130"/>
      <c r="CJ52" s="1130"/>
      <c r="CK52" s="1130"/>
      <c r="CL52" s="1130"/>
      <c r="CM52" s="1130"/>
      <c r="CN52" s="1130"/>
      <c r="CO52" s="1130"/>
      <c r="CP52" s="1130"/>
      <c r="CQ52" s="1130"/>
      <c r="CR52" s="1130"/>
      <c r="CS52" s="1130"/>
      <c r="CT52" s="1130"/>
      <c r="CU52" s="1130"/>
      <c r="CV52" s="1130"/>
      <c r="CW52" s="1130"/>
      <c r="CX52" s="1130"/>
      <c r="CY52" s="1130"/>
      <c r="CZ52" s="1130"/>
      <c r="DA52" s="1130"/>
      <c r="DB52" s="1130"/>
      <c r="DC52" s="1130"/>
    </row>
    <row r="53" spans="1:109" x14ac:dyDescent="0.15">
      <c r="A53" s="1108"/>
      <c r="B53" s="1100"/>
      <c r="G53" s="1126"/>
      <c r="H53" s="1126"/>
      <c r="I53" s="1119"/>
      <c r="J53" s="1119"/>
      <c r="K53" s="1128"/>
      <c r="L53" s="1128"/>
      <c r="M53" s="1128"/>
      <c r="N53" s="1128"/>
      <c r="AM53" s="1118"/>
      <c r="AN53" s="1129"/>
      <c r="AO53" s="1129"/>
      <c r="AP53" s="1129"/>
      <c r="AQ53" s="1129"/>
      <c r="AR53" s="1129"/>
      <c r="AS53" s="1129"/>
      <c r="AT53" s="1129"/>
      <c r="AU53" s="1129"/>
      <c r="AV53" s="1129"/>
      <c r="AW53" s="1129"/>
      <c r="AX53" s="1129"/>
      <c r="AY53" s="1129"/>
      <c r="AZ53" s="1129"/>
      <c r="BA53" s="1129"/>
      <c r="BB53" s="1129" t="s">
        <v>567</v>
      </c>
      <c r="BC53" s="1129"/>
      <c r="BD53" s="1129"/>
      <c r="BE53" s="1129"/>
      <c r="BF53" s="1129"/>
      <c r="BG53" s="1129"/>
      <c r="BH53" s="1129"/>
      <c r="BI53" s="1129"/>
      <c r="BJ53" s="1129"/>
      <c r="BK53" s="1129"/>
      <c r="BL53" s="1129"/>
      <c r="BM53" s="1129"/>
      <c r="BN53" s="1129"/>
      <c r="BO53" s="1129"/>
      <c r="BP53" s="1130">
        <v>59.4</v>
      </c>
      <c r="BQ53" s="1130"/>
      <c r="BR53" s="1130"/>
      <c r="BS53" s="1130"/>
      <c r="BT53" s="1130"/>
      <c r="BU53" s="1130"/>
      <c r="BV53" s="1130"/>
      <c r="BW53" s="1130"/>
      <c r="BX53" s="1130">
        <v>59.3</v>
      </c>
      <c r="BY53" s="1130"/>
      <c r="BZ53" s="1130"/>
      <c r="CA53" s="1130"/>
      <c r="CB53" s="1130"/>
      <c r="CC53" s="1130"/>
      <c r="CD53" s="1130"/>
      <c r="CE53" s="1130"/>
      <c r="CF53" s="1130">
        <v>65</v>
      </c>
      <c r="CG53" s="1130"/>
      <c r="CH53" s="1130"/>
      <c r="CI53" s="1130"/>
      <c r="CJ53" s="1130"/>
      <c r="CK53" s="1130"/>
      <c r="CL53" s="1130"/>
      <c r="CM53" s="1130"/>
      <c r="CN53" s="1130">
        <v>67.900000000000006</v>
      </c>
      <c r="CO53" s="1130"/>
      <c r="CP53" s="1130"/>
      <c r="CQ53" s="1130"/>
      <c r="CR53" s="1130"/>
      <c r="CS53" s="1130"/>
      <c r="CT53" s="1130"/>
      <c r="CU53" s="1130"/>
      <c r="CV53" s="1130">
        <v>69.900000000000006</v>
      </c>
      <c r="CW53" s="1130"/>
      <c r="CX53" s="1130"/>
      <c r="CY53" s="1130"/>
      <c r="CZ53" s="1130"/>
      <c r="DA53" s="1130"/>
      <c r="DB53" s="1130"/>
      <c r="DC53" s="1130"/>
    </row>
    <row r="54" spans="1:109" x14ac:dyDescent="0.15">
      <c r="A54" s="1108"/>
      <c r="B54" s="1100"/>
      <c r="G54" s="1126"/>
      <c r="H54" s="1126"/>
      <c r="I54" s="1119"/>
      <c r="J54" s="1119"/>
      <c r="K54" s="1128"/>
      <c r="L54" s="1128"/>
      <c r="M54" s="1128"/>
      <c r="N54" s="1128"/>
      <c r="AM54" s="1118"/>
      <c r="AN54" s="1129"/>
      <c r="AO54" s="1129"/>
      <c r="AP54" s="1129"/>
      <c r="AQ54" s="1129"/>
      <c r="AR54" s="1129"/>
      <c r="AS54" s="1129"/>
      <c r="AT54" s="1129"/>
      <c r="AU54" s="1129"/>
      <c r="AV54" s="1129"/>
      <c r="AW54" s="1129"/>
      <c r="AX54" s="1129"/>
      <c r="AY54" s="1129"/>
      <c r="AZ54" s="1129"/>
      <c r="BA54" s="1129"/>
      <c r="BB54" s="1129"/>
      <c r="BC54" s="1129"/>
      <c r="BD54" s="1129"/>
      <c r="BE54" s="1129"/>
      <c r="BF54" s="1129"/>
      <c r="BG54" s="1129"/>
      <c r="BH54" s="1129"/>
      <c r="BI54" s="1129"/>
      <c r="BJ54" s="1129"/>
      <c r="BK54" s="1129"/>
      <c r="BL54" s="1129"/>
      <c r="BM54" s="1129"/>
      <c r="BN54" s="1129"/>
      <c r="BO54" s="1129"/>
      <c r="BP54" s="1130"/>
      <c r="BQ54" s="1130"/>
      <c r="BR54" s="1130"/>
      <c r="BS54" s="1130"/>
      <c r="BT54" s="1130"/>
      <c r="BU54" s="1130"/>
      <c r="BV54" s="1130"/>
      <c r="BW54" s="1130"/>
      <c r="BX54" s="1130"/>
      <c r="BY54" s="1130"/>
      <c r="BZ54" s="1130"/>
      <c r="CA54" s="1130"/>
      <c r="CB54" s="1130"/>
      <c r="CC54" s="1130"/>
      <c r="CD54" s="1130"/>
      <c r="CE54" s="1130"/>
      <c r="CF54" s="1130"/>
      <c r="CG54" s="1130"/>
      <c r="CH54" s="1130"/>
      <c r="CI54" s="1130"/>
      <c r="CJ54" s="1130"/>
      <c r="CK54" s="1130"/>
      <c r="CL54" s="1130"/>
      <c r="CM54" s="1130"/>
      <c r="CN54" s="1130"/>
      <c r="CO54" s="1130"/>
      <c r="CP54" s="1130"/>
      <c r="CQ54" s="1130"/>
      <c r="CR54" s="1130"/>
      <c r="CS54" s="1130"/>
      <c r="CT54" s="1130"/>
      <c r="CU54" s="1130"/>
      <c r="CV54" s="1130"/>
      <c r="CW54" s="1130"/>
      <c r="CX54" s="1130"/>
      <c r="CY54" s="1130"/>
      <c r="CZ54" s="1130"/>
      <c r="DA54" s="1130"/>
      <c r="DB54" s="1130"/>
      <c r="DC54" s="1130"/>
    </row>
    <row r="55" spans="1:109" x14ac:dyDescent="0.15">
      <c r="A55" s="1108"/>
      <c r="B55" s="1100"/>
      <c r="G55" s="1119"/>
      <c r="H55" s="1119"/>
      <c r="I55" s="1119"/>
      <c r="J55" s="1119"/>
      <c r="K55" s="1128"/>
      <c r="L55" s="1128"/>
      <c r="M55" s="1128"/>
      <c r="N55" s="1128"/>
      <c r="AN55" s="1125" t="s">
        <v>568</v>
      </c>
      <c r="AO55" s="1125"/>
      <c r="AP55" s="1125"/>
      <c r="AQ55" s="1125"/>
      <c r="AR55" s="1125"/>
      <c r="AS55" s="1125"/>
      <c r="AT55" s="1125"/>
      <c r="AU55" s="1125"/>
      <c r="AV55" s="1125"/>
      <c r="AW55" s="1125"/>
      <c r="AX55" s="1125"/>
      <c r="AY55" s="1125"/>
      <c r="AZ55" s="1125"/>
      <c r="BA55" s="1125"/>
      <c r="BB55" s="1129" t="s">
        <v>566</v>
      </c>
      <c r="BC55" s="1129"/>
      <c r="BD55" s="1129"/>
      <c r="BE55" s="1129"/>
      <c r="BF55" s="1129"/>
      <c r="BG55" s="1129"/>
      <c r="BH55" s="1129"/>
      <c r="BI55" s="1129"/>
      <c r="BJ55" s="1129"/>
      <c r="BK55" s="1129"/>
      <c r="BL55" s="1129"/>
      <c r="BM55" s="1129"/>
      <c r="BN55" s="1129"/>
      <c r="BO55" s="1129"/>
      <c r="BP55" s="1130">
        <v>37.299999999999997</v>
      </c>
      <c r="BQ55" s="1130"/>
      <c r="BR55" s="1130"/>
      <c r="BS55" s="1130"/>
      <c r="BT55" s="1130"/>
      <c r="BU55" s="1130"/>
      <c r="BV55" s="1130"/>
      <c r="BW55" s="1130"/>
      <c r="BX55" s="1130">
        <v>33.1</v>
      </c>
      <c r="BY55" s="1130"/>
      <c r="BZ55" s="1130"/>
      <c r="CA55" s="1130"/>
      <c r="CB55" s="1130"/>
      <c r="CC55" s="1130"/>
      <c r="CD55" s="1130"/>
      <c r="CE55" s="1130"/>
      <c r="CF55" s="1130">
        <v>31.3</v>
      </c>
      <c r="CG55" s="1130"/>
      <c r="CH55" s="1130"/>
      <c r="CI55" s="1130"/>
      <c r="CJ55" s="1130"/>
      <c r="CK55" s="1130"/>
      <c r="CL55" s="1130"/>
      <c r="CM55" s="1130"/>
      <c r="CN55" s="1130">
        <v>25.3</v>
      </c>
      <c r="CO55" s="1130"/>
      <c r="CP55" s="1130"/>
      <c r="CQ55" s="1130"/>
      <c r="CR55" s="1130"/>
      <c r="CS55" s="1130"/>
      <c r="CT55" s="1130"/>
      <c r="CU55" s="1130"/>
      <c r="CV55" s="1130">
        <v>25.5</v>
      </c>
      <c r="CW55" s="1130"/>
      <c r="CX55" s="1130"/>
      <c r="CY55" s="1130"/>
      <c r="CZ55" s="1130"/>
      <c r="DA55" s="1130"/>
      <c r="DB55" s="1130"/>
      <c r="DC55" s="1130"/>
    </row>
    <row r="56" spans="1:109" x14ac:dyDescent="0.15">
      <c r="A56" s="1108"/>
      <c r="B56" s="1100"/>
      <c r="G56" s="1119"/>
      <c r="H56" s="1119"/>
      <c r="I56" s="1119"/>
      <c r="J56" s="1119"/>
      <c r="K56" s="1128"/>
      <c r="L56" s="1128"/>
      <c r="M56" s="1128"/>
      <c r="N56" s="1128"/>
      <c r="AN56" s="1125"/>
      <c r="AO56" s="1125"/>
      <c r="AP56" s="1125"/>
      <c r="AQ56" s="1125"/>
      <c r="AR56" s="1125"/>
      <c r="AS56" s="1125"/>
      <c r="AT56" s="1125"/>
      <c r="AU56" s="1125"/>
      <c r="AV56" s="1125"/>
      <c r="AW56" s="1125"/>
      <c r="AX56" s="1125"/>
      <c r="AY56" s="1125"/>
      <c r="AZ56" s="1125"/>
      <c r="BA56" s="1125"/>
      <c r="BB56" s="1129"/>
      <c r="BC56" s="1129"/>
      <c r="BD56" s="1129"/>
      <c r="BE56" s="1129"/>
      <c r="BF56" s="1129"/>
      <c r="BG56" s="1129"/>
      <c r="BH56" s="1129"/>
      <c r="BI56" s="1129"/>
      <c r="BJ56" s="1129"/>
      <c r="BK56" s="1129"/>
      <c r="BL56" s="1129"/>
      <c r="BM56" s="1129"/>
      <c r="BN56" s="1129"/>
      <c r="BO56" s="1129"/>
      <c r="BP56" s="1130"/>
      <c r="BQ56" s="1130"/>
      <c r="BR56" s="1130"/>
      <c r="BS56" s="1130"/>
      <c r="BT56" s="1130"/>
      <c r="BU56" s="1130"/>
      <c r="BV56" s="1130"/>
      <c r="BW56" s="1130"/>
      <c r="BX56" s="1130"/>
      <c r="BY56" s="1130"/>
      <c r="BZ56" s="1130"/>
      <c r="CA56" s="1130"/>
      <c r="CB56" s="1130"/>
      <c r="CC56" s="1130"/>
      <c r="CD56" s="1130"/>
      <c r="CE56" s="1130"/>
      <c r="CF56" s="1130"/>
      <c r="CG56" s="1130"/>
      <c r="CH56" s="1130"/>
      <c r="CI56" s="1130"/>
      <c r="CJ56" s="1130"/>
      <c r="CK56" s="1130"/>
      <c r="CL56" s="1130"/>
      <c r="CM56" s="1130"/>
      <c r="CN56" s="1130"/>
      <c r="CO56" s="1130"/>
      <c r="CP56" s="1130"/>
      <c r="CQ56" s="1130"/>
      <c r="CR56" s="1130"/>
      <c r="CS56" s="1130"/>
      <c r="CT56" s="1130"/>
      <c r="CU56" s="1130"/>
      <c r="CV56" s="1130"/>
      <c r="CW56" s="1130"/>
      <c r="CX56" s="1130"/>
      <c r="CY56" s="1130"/>
      <c r="CZ56" s="1130"/>
      <c r="DA56" s="1130"/>
      <c r="DB56" s="1130"/>
      <c r="DC56" s="1130"/>
    </row>
    <row r="57" spans="1:109" s="1108" customFormat="1" x14ac:dyDescent="0.15">
      <c r="B57" s="1131"/>
      <c r="G57" s="1119"/>
      <c r="H57" s="1119"/>
      <c r="I57" s="1132"/>
      <c r="J57" s="1132"/>
      <c r="K57" s="1128"/>
      <c r="L57" s="1128"/>
      <c r="M57" s="1128"/>
      <c r="N57" s="1128"/>
      <c r="AM57" s="1093"/>
      <c r="AN57" s="1125"/>
      <c r="AO57" s="1125"/>
      <c r="AP57" s="1125"/>
      <c r="AQ57" s="1125"/>
      <c r="AR57" s="1125"/>
      <c r="AS57" s="1125"/>
      <c r="AT57" s="1125"/>
      <c r="AU57" s="1125"/>
      <c r="AV57" s="1125"/>
      <c r="AW57" s="1125"/>
      <c r="AX57" s="1125"/>
      <c r="AY57" s="1125"/>
      <c r="AZ57" s="1125"/>
      <c r="BA57" s="1125"/>
      <c r="BB57" s="1129" t="s">
        <v>567</v>
      </c>
      <c r="BC57" s="1129"/>
      <c r="BD57" s="1129"/>
      <c r="BE57" s="1129"/>
      <c r="BF57" s="1129"/>
      <c r="BG57" s="1129"/>
      <c r="BH57" s="1129"/>
      <c r="BI57" s="1129"/>
      <c r="BJ57" s="1129"/>
      <c r="BK57" s="1129"/>
      <c r="BL57" s="1129"/>
      <c r="BM57" s="1129"/>
      <c r="BN57" s="1129"/>
      <c r="BO57" s="1129"/>
      <c r="BP57" s="1130">
        <v>55.2</v>
      </c>
      <c r="BQ57" s="1130"/>
      <c r="BR57" s="1130"/>
      <c r="BS57" s="1130"/>
      <c r="BT57" s="1130"/>
      <c r="BU57" s="1130"/>
      <c r="BV57" s="1130"/>
      <c r="BW57" s="1130"/>
      <c r="BX57" s="1130">
        <v>57.2</v>
      </c>
      <c r="BY57" s="1130"/>
      <c r="BZ57" s="1130"/>
      <c r="CA57" s="1130"/>
      <c r="CB57" s="1130"/>
      <c r="CC57" s="1130"/>
      <c r="CD57" s="1130"/>
      <c r="CE57" s="1130"/>
      <c r="CF57" s="1130">
        <v>58.5</v>
      </c>
      <c r="CG57" s="1130"/>
      <c r="CH57" s="1130"/>
      <c r="CI57" s="1130"/>
      <c r="CJ57" s="1130"/>
      <c r="CK57" s="1130"/>
      <c r="CL57" s="1130"/>
      <c r="CM57" s="1130"/>
      <c r="CN57" s="1130">
        <v>59.8</v>
      </c>
      <c r="CO57" s="1130"/>
      <c r="CP57" s="1130"/>
      <c r="CQ57" s="1130"/>
      <c r="CR57" s="1130"/>
      <c r="CS57" s="1130"/>
      <c r="CT57" s="1130"/>
      <c r="CU57" s="1130"/>
      <c r="CV57" s="1130">
        <v>60.6</v>
      </c>
      <c r="CW57" s="1130"/>
      <c r="CX57" s="1130"/>
      <c r="CY57" s="1130"/>
      <c r="CZ57" s="1130"/>
      <c r="DA57" s="1130"/>
      <c r="DB57" s="1130"/>
      <c r="DC57" s="1130"/>
      <c r="DD57" s="1133"/>
      <c r="DE57" s="1131"/>
    </row>
    <row r="58" spans="1:109" s="1108" customFormat="1" x14ac:dyDescent="0.15">
      <c r="A58" s="1093"/>
      <c r="B58" s="1131"/>
      <c r="G58" s="1119"/>
      <c r="H58" s="1119"/>
      <c r="I58" s="1132"/>
      <c r="J58" s="1132"/>
      <c r="K58" s="1128"/>
      <c r="L58" s="1128"/>
      <c r="M58" s="1128"/>
      <c r="N58" s="1128"/>
      <c r="AM58" s="1093"/>
      <c r="AN58" s="1125"/>
      <c r="AO58" s="1125"/>
      <c r="AP58" s="1125"/>
      <c r="AQ58" s="1125"/>
      <c r="AR58" s="1125"/>
      <c r="AS58" s="1125"/>
      <c r="AT58" s="1125"/>
      <c r="AU58" s="1125"/>
      <c r="AV58" s="1125"/>
      <c r="AW58" s="1125"/>
      <c r="AX58" s="1125"/>
      <c r="AY58" s="1125"/>
      <c r="AZ58" s="1125"/>
      <c r="BA58" s="1125"/>
      <c r="BB58" s="1129"/>
      <c r="BC58" s="1129"/>
      <c r="BD58" s="1129"/>
      <c r="BE58" s="1129"/>
      <c r="BF58" s="1129"/>
      <c r="BG58" s="1129"/>
      <c r="BH58" s="1129"/>
      <c r="BI58" s="1129"/>
      <c r="BJ58" s="1129"/>
      <c r="BK58" s="1129"/>
      <c r="BL58" s="1129"/>
      <c r="BM58" s="1129"/>
      <c r="BN58" s="1129"/>
      <c r="BO58" s="1129"/>
      <c r="BP58" s="1130"/>
      <c r="BQ58" s="1130"/>
      <c r="BR58" s="1130"/>
      <c r="BS58" s="1130"/>
      <c r="BT58" s="1130"/>
      <c r="BU58" s="1130"/>
      <c r="BV58" s="1130"/>
      <c r="BW58" s="1130"/>
      <c r="BX58" s="1130"/>
      <c r="BY58" s="1130"/>
      <c r="BZ58" s="1130"/>
      <c r="CA58" s="1130"/>
      <c r="CB58" s="1130"/>
      <c r="CC58" s="1130"/>
      <c r="CD58" s="1130"/>
      <c r="CE58" s="1130"/>
      <c r="CF58" s="1130"/>
      <c r="CG58" s="1130"/>
      <c r="CH58" s="1130"/>
      <c r="CI58" s="1130"/>
      <c r="CJ58" s="1130"/>
      <c r="CK58" s="1130"/>
      <c r="CL58" s="1130"/>
      <c r="CM58" s="1130"/>
      <c r="CN58" s="1130"/>
      <c r="CO58" s="1130"/>
      <c r="CP58" s="1130"/>
      <c r="CQ58" s="1130"/>
      <c r="CR58" s="1130"/>
      <c r="CS58" s="1130"/>
      <c r="CT58" s="1130"/>
      <c r="CU58" s="1130"/>
      <c r="CV58" s="1130"/>
      <c r="CW58" s="1130"/>
      <c r="CX58" s="1130"/>
      <c r="CY58" s="1130"/>
      <c r="CZ58" s="1130"/>
      <c r="DA58" s="1130"/>
      <c r="DB58" s="1130"/>
      <c r="DC58" s="1130"/>
      <c r="DD58" s="1133"/>
      <c r="DE58" s="1131"/>
    </row>
    <row r="59" spans="1:109" s="1108" customFormat="1" x14ac:dyDescent="0.15">
      <c r="A59" s="1093"/>
      <c r="B59" s="1131"/>
      <c r="K59" s="1134"/>
      <c r="L59" s="1134"/>
      <c r="M59" s="1134"/>
      <c r="N59" s="1134"/>
      <c r="AQ59" s="1134"/>
      <c r="AR59" s="1134"/>
      <c r="AS59" s="1134"/>
      <c r="AT59" s="1134"/>
      <c r="BC59" s="1134"/>
      <c r="BD59" s="1134"/>
      <c r="BE59" s="1134"/>
      <c r="BF59" s="1134"/>
      <c r="BO59" s="1134"/>
      <c r="BP59" s="1134"/>
      <c r="BQ59" s="1134"/>
      <c r="BR59" s="1134"/>
      <c r="CA59" s="1134"/>
      <c r="CB59" s="1134"/>
      <c r="CC59" s="1134"/>
      <c r="CD59" s="1134"/>
      <c r="CM59" s="1134"/>
      <c r="CN59" s="1134"/>
      <c r="CO59" s="1134"/>
      <c r="CP59" s="1134"/>
      <c r="CY59" s="1134"/>
      <c r="CZ59" s="1134"/>
      <c r="DA59" s="1134"/>
      <c r="DB59" s="1134"/>
      <c r="DC59" s="1134"/>
      <c r="DD59" s="1133"/>
      <c r="DE59" s="1131"/>
    </row>
    <row r="60" spans="1:109" s="1108" customFormat="1" x14ac:dyDescent="0.15">
      <c r="A60" s="1093"/>
      <c r="B60" s="1131"/>
      <c r="K60" s="1134"/>
      <c r="L60" s="1134"/>
      <c r="M60" s="1134"/>
      <c r="N60" s="1134"/>
      <c r="AQ60" s="1134"/>
      <c r="AR60" s="1134"/>
      <c r="AS60" s="1134"/>
      <c r="AT60" s="1134"/>
      <c r="BC60" s="1134"/>
      <c r="BD60" s="1134"/>
      <c r="BE60" s="1134"/>
      <c r="BF60" s="1134"/>
      <c r="BO60" s="1134"/>
      <c r="BP60" s="1134"/>
      <c r="BQ60" s="1134"/>
      <c r="BR60" s="1134"/>
      <c r="CA60" s="1134"/>
      <c r="CB60" s="1134"/>
      <c r="CC60" s="1134"/>
      <c r="CD60" s="1134"/>
      <c r="CM60" s="1134"/>
      <c r="CN60" s="1134"/>
      <c r="CO60" s="1134"/>
      <c r="CP60" s="1134"/>
      <c r="CY60" s="1134"/>
      <c r="CZ60" s="1134"/>
      <c r="DA60" s="1134"/>
      <c r="DB60" s="1134"/>
      <c r="DC60" s="1134"/>
      <c r="DD60" s="1133"/>
      <c r="DE60" s="1131"/>
    </row>
    <row r="61" spans="1:109" s="1108" customFormat="1" x14ac:dyDescent="0.15">
      <c r="A61" s="1093"/>
      <c r="B61" s="1135"/>
      <c r="C61" s="1136"/>
      <c r="D61" s="1136"/>
      <c r="E61" s="1136"/>
      <c r="F61" s="1136"/>
      <c r="G61" s="1136"/>
      <c r="H61" s="1136"/>
      <c r="I61" s="1136"/>
      <c r="J61" s="1136"/>
      <c r="K61" s="1136"/>
      <c r="L61" s="1136"/>
      <c r="M61" s="1137"/>
      <c r="N61" s="1137"/>
      <c r="O61" s="1136"/>
      <c r="P61" s="1136"/>
      <c r="Q61" s="1136"/>
      <c r="R61" s="1136"/>
      <c r="S61" s="1136"/>
      <c r="T61" s="1136"/>
      <c r="U61" s="1136"/>
      <c r="V61" s="1136"/>
      <c r="W61" s="1136"/>
      <c r="X61" s="1136"/>
      <c r="Y61" s="1136"/>
      <c r="Z61" s="1136"/>
      <c r="AA61" s="1136"/>
      <c r="AB61" s="1136"/>
      <c r="AC61" s="1136"/>
      <c r="AD61" s="1136"/>
      <c r="AE61" s="1136"/>
      <c r="AF61" s="1136"/>
      <c r="AG61" s="1136"/>
      <c r="AH61" s="1136"/>
      <c r="AI61" s="1136"/>
      <c r="AJ61" s="1136"/>
      <c r="AK61" s="1136"/>
      <c r="AL61" s="1136"/>
      <c r="AM61" s="1136"/>
      <c r="AN61" s="1136"/>
      <c r="AO61" s="1136"/>
      <c r="AP61" s="1136"/>
      <c r="AQ61" s="1136"/>
      <c r="AR61" s="1136"/>
      <c r="AS61" s="1137"/>
      <c r="AT61" s="1137"/>
      <c r="AU61" s="1136"/>
      <c r="AV61" s="1136"/>
      <c r="AW61" s="1136"/>
      <c r="AX61" s="1136"/>
      <c r="AY61" s="1136"/>
      <c r="AZ61" s="1136"/>
      <c r="BA61" s="1136"/>
      <c r="BB61" s="1136"/>
      <c r="BC61" s="1136"/>
      <c r="BD61" s="1136"/>
      <c r="BE61" s="1137"/>
      <c r="BF61" s="1137"/>
      <c r="BG61" s="1136"/>
      <c r="BH61" s="1136"/>
      <c r="BI61" s="1136"/>
      <c r="BJ61" s="1136"/>
      <c r="BK61" s="1136"/>
      <c r="BL61" s="1136"/>
      <c r="BM61" s="1136"/>
      <c r="BN61" s="1136"/>
      <c r="BO61" s="1136"/>
      <c r="BP61" s="1136"/>
      <c r="BQ61" s="1137"/>
      <c r="BR61" s="1137"/>
      <c r="BS61" s="1136"/>
      <c r="BT61" s="1136"/>
      <c r="BU61" s="1136"/>
      <c r="BV61" s="1136"/>
      <c r="BW61" s="1136"/>
      <c r="BX61" s="1136"/>
      <c r="BY61" s="1136"/>
      <c r="BZ61" s="1136"/>
      <c r="CA61" s="1136"/>
      <c r="CB61" s="1136"/>
      <c r="CC61" s="1137"/>
      <c r="CD61" s="1137"/>
      <c r="CE61" s="1136"/>
      <c r="CF61" s="1136"/>
      <c r="CG61" s="1136"/>
      <c r="CH61" s="1136"/>
      <c r="CI61" s="1136"/>
      <c r="CJ61" s="1136"/>
      <c r="CK61" s="1136"/>
      <c r="CL61" s="1136"/>
      <c r="CM61" s="1136"/>
      <c r="CN61" s="1136"/>
      <c r="CO61" s="1137"/>
      <c r="CP61" s="1137"/>
      <c r="CQ61" s="1136"/>
      <c r="CR61" s="1136"/>
      <c r="CS61" s="1136"/>
      <c r="CT61" s="1136"/>
      <c r="CU61" s="1136"/>
      <c r="CV61" s="1136"/>
      <c r="CW61" s="1136"/>
      <c r="CX61" s="1136"/>
      <c r="CY61" s="1136"/>
      <c r="CZ61" s="1136"/>
      <c r="DA61" s="1137"/>
      <c r="DB61" s="1137"/>
      <c r="DC61" s="1137"/>
      <c r="DD61" s="1138"/>
      <c r="DE61" s="1131"/>
    </row>
    <row r="62" spans="1:109" x14ac:dyDescent="0.15">
      <c r="B62" s="1105"/>
      <c r="C62" s="1105"/>
      <c r="D62" s="1105"/>
      <c r="E62" s="1105"/>
      <c r="F62" s="1105"/>
      <c r="G62" s="1105"/>
      <c r="H62" s="1105"/>
      <c r="I62" s="1105"/>
      <c r="J62" s="1105"/>
      <c r="K62" s="1105"/>
      <c r="L62" s="1105"/>
      <c r="M62" s="1105"/>
      <c r="N62" s="1105"/>
      <c r="O62" s="1105"/>
      <c r="P62" s="1105"/>
      <c r="Q62" s="1105"/>
      <c r="R62" s="1105"/>
      <c r="S62" s="1105"/>
      <c r="T62" s="1105"/>
      <c r="U62" s="1105"/>
      <c r="V62" s="1105"/>
      <c r="W62" s="1105"/>
      <c r="X62" s="1105"/>
      <c r="Y62" s="1105"/>
      <c r="Z62" s="1105"/>
      <c r="AA62" s="1105"/>
      <c r="AB62" s="1105"/>
      <c r="AC62" s="1105"/>
      <c r="AD62" s="1105"/>
      <c r="AE62" s="1105"/>
      <c r="AF62" s="1105"/>
      <c r="AG62" s="1105"/>
      <c r="AH62" s="1105"/>
      <c r="AI62" s="1105"/>
      <c r="AJ62" s="1105"/>
      <c r="AK62" s="1105"/>
      <c r="AL62" s="1105"/>
      <c r="AM62" s="1105"/>
      <c r="AN62" s="1105"/>
      <c r="AO62" s="1105"/>
      <c r="AP62" s="1105"/>
      <c r="AQ62" s="1105"/>
      <c r="AR62" s="1105"/>
      <c r="AS62" s="1105"/>
      <c r="AT62" s="1105"/>
      <c r="AU62" s="1105"/>
      <c r="AV62" s="1105"/>
      <c r="AW62" s="1105"/>
      <c r="AX62" s="1105"/>
      <c r="AY62" s="1105"/>
      <c r="AZ62" s="1105"/>
      <c r="BA62" s="1105"/>
      <c r="BB62" s="1105"/>
      <c r="BC62" s="1105"/>
      <c r="BD62" s="1105"/>
      <c r="BE62" s="1105"/>
      <c r="BF62" s="1105"/>
      <c r="BG62" s="1105"/>
      <c r="BH62" s="1105"/>
      <c r="BI62" s="1105"/>
      <c r="BJ62" s="1105"/>
      <c r="BK62" s="1105"/>
      <c r="BL62" s="1105"/>
      <c r="BM62" s="1105"/>
      <c r="BN62" s="1105"/>
      <c r="BO62" s="1105"/>
      <c r="BP62" s="1105"/>
      <c r="BQ62" s="1105"/>
      <c r="BR62" s="1105"/>
      <c r="BS62" s="1105"/>
      <c r="BT62" s="1105"/>
      <c r="BU62" s="1105"/>
      <c r="BV62" s="1105"/>
      <c r="BW62" s="1105"/>
      <c r="BX62" s="1105"/>
      <c r="BY62" s="1105"/>
      <c r="BZ62" s="1105"/>
      <c r="CA62" s="1105"/>
      <c r="CB62" s="1105"/>
      <c r="CC62" s="1105"/>
      <c r="CD62" s="1105"/>
      <c r="CE62" s="1105"/>
      <c r="CF62" s="1105"/>
      <c r="CG62" s="1105"/>
      <c r="CH62" s="1105"/>
      <c r="CI62" s="1105"/>
      <c r="CJ62" s="1105"/>
      <c r="CK62" s="1105"/>
      <c r="CL62" s="1105"/>
      <c r="CM62" s="1105"/>
      <c r="CN62" s="1105"/>
      <c r="CO62" s="1105"/>
      <c r="CP62" s="1105"/>
      <c r="CQ62" s="1105"/>
      <c r="CR62" s="1105"/>
      <c r="CS62" s="1105"/>
      <c r="CT62" s="1105"/>
      <c r="CU62" s="1105"/>
      <c r="CV62" s="1105"/>
      <c r="CW62" s="1105"/>
      <c r="CX62" s="1105"/>
      <c r="CY62" s="1105"/>
      <c r="CZ62" s="1105"/>
      <c r="DA62" s="1105"/>
      <c r="DB62" s="1105"/>
      <c r="DC62" s="1105"/>
      <c r="DD62" s="1105"/>
      <c r="DE62" s="1093"/>
    </row>
    <row r="63" spans="1:109" ht="17.25" x14ac:dyDescent="0.15">
      <c r="B63" s="1139" t="s">
        <v>569</v>
      </c>
    </row>
    <row r="64" spans="1:109" x14ac:dyDescent="0.15">
      <c r="B64" s="1100"/>
      <c r="G64" s="1107"/>
      <c r="I64" s="1140"/>
      <c r="J64" s="1140"/>
      <c r="K64" s="1140"/>
      <c r="L64" s="1140"/>
      <c r="M64" s="1140"/>
      <c r="N64" s="1141"/>
      <c r="AM64" s="1107"/>
      <c r="AN64" s="1107" t="s">
        <v>562</v>
      </c>
      <c r="AP64" s="1108"/>
      <c r="AQ64" s="1108"/>
      <c r="AR64" s="1108"/>
      <c r="AY64" s="1107"/>
      <c r="BA64" s="1108"/>
      <c r="BB64" s="1108"/>
      <c r="BC64" s="1108"/>
      <c r="BK64" s="1107"/>
      <c r="BM64" s="1108"/>
      <c r="BN64" s="1108"/>
      <c r="BO64" s="1108"/>
      <c r="BW64" s="1107"/>
      <c r="BY64" s="1108"/>
      <c r="BZ64" s="1108"/>
      <c r="CA64" s="1108"/>
      <c r="CI64" s="1107"/>
      <c r="CK64" s="1108"/>
      <c r="CL64" s="1108"/>
      <c r="CM64" s="1108"/>
      <c r="CU64" s="1107"/>
      <c r="CW64" s="1108"/>
      <c r="CX64" s="1108"/>
      <c r="CY64" s="1108"/>
    </row>
    <row r="65" spans="2:107" ht="13.5" customHeight="1" x14ac:dyDescent="0.15">
      <c r="B65" s="1100"/>
      <c r="AN65" s="1142" t="s">
        <v>570</v>
      </c>
      <c r="AO65" s="1143"/>
      <c r="AP65" s="1143"/>
      <c r="AQ65" s="1143"/>
      <c r="AR65" s="1143"/>
      <c r="AS65" s="1143"/>
      <c r="AT65" s="1143"/>
      <c r="AU65" s="1143"/>
      <c r="AV65" s="1143"/>
      <c r="AW65" s="1143"/>
      <c r="AX65" s="1143"/>
      <c r="AY65" s="1143"/>
      <c r="AZ65" s="1143"/>
      <c r="BA65" s="1143"/>
      <c r="BB65" s="1143"/>
      <c r="BC65" s="1143"/>
      <c r="BD65" s="1143"/>
      <c r="BE65" s="1143"/>
      <c r="BF65" s="1143"/>
      <c r="BG65" s="1143"/>
      <c r="BH65" s="1143"/>
      <c r="BI65" s="1143"/>
      <c r="BJ65" s="1143"/>
      <c r="BK65" s="1143"/>
      <c r="BL65" s="1143"/>
      <c r="BM65" s="1143"/>
      <c r="BN65" s="1143"/>
      <c r="BO65" s="1143"/>
      <c r="BP65" s="1143"/>
      <c r="BQ65" s="1143"/>
      <c r="BR65" s="1143"/>
      <c r="BS65" s="1143"/>
      <c r="BT65" s="1143"/>
      <c r="BU65" s="1143"/>
      <c r="BV65" s="1143"/>
      <c r="BW65" s="1143"/>
      <c r="BX65" s="1143"/>
      <c r="BY65" s="1143"/>
      <c r="BZ65" s="1143"/>
      <c r="CA65" s="1143"/>
      <c r="CB65" s="1143"/>
      <c r="CC65" s="1143"/>
      <c r="CD65" s="1143"/>
      <c r="CE65" s="1143"/>
      <c r="CF65" s="1143"/>
      <c r="CG65" s="1143"/>
      <c r="CH65" s="1143"/>
      <c r="CI65" s="1143"/>
      <c r="CJ65" s="1143"/>
      <c r="CK65" s="1143"/>
      <c r="CL65" s="1143"/>
      <c r="CM65" s="1143"/>
      <c r="CN65" s="1143"/>
      <c r="CO65" s="1143"/>
      <c r="CP65" s="1143"/>
      <c r="CQ65" s="1143"/>
      <c r="CR65" s="1143"/>
      <c r="CS65" s="1143"/>
      <c r="CT65" s="1143"/>
      <c r="CU65" s="1143"/>
      <c r="CV65" s="1143"/>
      <c r="CW65" s="1143"/>
      <c r="CX65" s="1143"/>
      <c r="CY65" s="1143"/>
      <c r="CZ65" s="1143"/>
      <c r="DA65" s="1143"/>
      <c r="DB65" s="1143"/>
      <c r="DC65" s="1144"/>
    </row>
    <row r="66" spans="2:107" x14ac:dyDescent="0.15">
      <c r="B66" s="1100"/>
      <c r="AN66" s="1145"/>
      <c r="AO66" s="1146"/>
      <c r="AP66" s="1146"/>
      <c r="AQ66" s="1146"/>
      <c r="AR66" s="1146"/>
      <c r="AS66" s="1146"/>
      <c r="AT66" s="1146"/>
      <c r="AU66" s="1146"/>
      <c r="AV66" s="1146"/>
      <c r="AW66" s="1146"/>
      <c r="AX66" s="1146"/>
      <c r="AY66" s="1146"/>
      <c r="AZ66" s="1146"/>
      <c r="BA66" s="1146"/>
      <c r="BB66" s="1146"/>
      <c r="BC66" s="1146"/>
      <c r="BD66" s="1146"/>
      <c r="BE66" s="1146"/>
      <c r="BF66" s="1146"/>
      <c r="BG66" s="1146"/>
      <c r="BH66" s="1146"/>
      <c r="BI66" s="1146"/>
      <c r="BJ66" s="1146"/>
      <c r="BK66" s="1146"/>
      <c r="BL66" s="1146"/>
      <c r="BM66" s="1146"/>
      <c r="BN66" s="1146"/>
      <c r="BO66" s="1146"/>
      <c r="BP66" s="1146"/>
      <c r="BQ66" s="1146"/>
      <c r="BR66" s="1146"/>
      <c r="BS66" s="1146"/>
      <c r="BT66" s="1146"/>
      <c r="BU66" s="1146"/>
      <c r="BV66" s="1146"/>
      <c r="BW66" s="1146"/>
      <c r="BX66" s="1146"/>
      <c r="BY66" s="1146"/>
      <c r="BZ66" s="1146"/>
      <c r="CA66" s="1146"/>
      <c r="CB66" s="1146"/>
      <c r="CC66" s="1146"/>
      <c r="CD66" s="1146"/>
      <c r="CE66" s="1146"/>
      <c r="CF66" s="1146"/>
      <c r="CG66" s="1146"/>
      <c r="CH66" s="1146"/>
      <c r="CI66" s="1146"/>
      <c r="CJ66" s="1146"/>
      <c r="CK66" s="1146"/>
      <c r="CL66" s="1146"/>
      <c r="CM66" s="1146"/>
      <c r="CN66" s="1146"/>
      <c r="CO66" s="1146"/>
      <c r="CP66" s="1146"/>
      <c r="CQ66" s="1146"/>
      <c r="CR66" s="1146"/>
      <c r="CS66" s="1146"/>
      <c r="CT66" s="1146"/>
      <c r="CU66" s="1146"/>
      <c r="CV66" s="1146"/>
      <c r="CW66" s="1146"/>
      <c r="CX66" s="1146"/>
      <c r="CY66" s="1146"/>
      <c r="CZ66" s="1146"/>
      <c r="DA66" s="1146"/>
      <c r="DB66" s="1146"/>
      <c r="DC66" s="1147"/>
    </row>
    <row r="67" spans="2:107" x14ac:dyDescent="0.15">
      <c r="B67" s="1100"/>
      <c r="AN67" s="1145"/>
      <c r="AO67" s="1146"/>
      <c r="AP67" s="1146"/>
      <c r="AQ67" s="1146"/>
      <c r="AR67" s="1146"/>
      <c r="AS67" s="1146"/>
      <c r="AT67" s="1146"/>
      <c r="AU67" s="1146"/>
      <c r="AV67" s="1146"/>
      <c r="AW67" s="1146"/>
      <c r="AX67" s="1146"/>
      <c r="AY67" s="1146"/>
      <c r="AZ67" s="1146"/>
      <c r="BA67" s="1146"/>
      <c r="BB67" s="1146"/>
      <c r="BC67" s="1146"/>
      <c r="BD67" s="1146"/>
      <c r="BE67" s="1146"/>
      <c r="BF67" s="1146"/>
      <c r="BG67" s="1146"/>
      <c r="BH67" s="1146"/>
      <c r="BI67" s="1146"/>
      <c r="BJ67" s="1146"/>
      <c r="BK67" s="1146"/>
      <c r="BL67" s="1146"/>
      <c r="BM67" s="1146"/>
      <c r="BN67" s="1146"/>
      <c r="BO67" s="1146"/>
      <c r="BP67" s="1146"/>
      <c r="BQ67" s="1146"/>
      <c r="BR67" s="1146"/>
      <c r="BS67" s="1146"/>
      <c r="BT67" s="1146"/>
      <c r="BU67" s="1146"/>
      <c r="BV67" s="1146"/>
      <c r="BW67" s="1146"/>
      <c r="BX67" s="1146"/>
      <c r="BY67" s="1146"/>
      <c r="BZ67" s="1146"/>
      <c r="CA67" s="1146"/>
      <c r="CB67" s="1146"/>
      <c r="CC67" s="1146"/>
      <c r="CD67" s="1146"/>
      <c r="CE67" s="1146"/>
      <c r="CF67" s="1146"/>
      <c r="CG67" s="1146"/>
      <c r="CH67" s="1146"/>
      <c r="CI67" s="1146"/>
      <c r="CJ67" s="1146"/>
      <c r="CK67" s="1146"/>
      <c r="CL67" s="1146"/>
      <c r="CM67" s="1146"/>
      <c r="CN67" s="1146"/>
      <c r="CO67" s="1146"/>
      <c r="CP67" s="1146"/>
      <c r="CQ67" s="1146"/>
      <c r="CR67" s="1146"/>
      <c r="CS67" s="1146"/>
      <c r="CT67" s="1146"/>
      <c r="CU67" s="1146"/>
      <c r="CV67" s="1146"/>
      <c r="CW67" s="1146"/>
      <c r="CX67" s="1146"/>
      <c r="CY67" s="1146"/>
      <c r="CZ67" s="1146"/>
      <c r="DA67" s="1146"/>
      <c r="DB67" s="1146"/>
      <c r="DC67" s="1147"/>
    </row>
    <row r="68" spans="2:107" x14ac:dyDescent="0.15">
      <c r="B68" s="1100"/>
      <c r="AN68" s="1145"/>
      <c r="AO68" s="1146"/>
      <c r="AP68" s="1146"/>
      <c r="AQ68" s="1146"/>
      <c r="AR68" s="1146"/>
      <c r="AS68" s="1146"/>
      <c r="AT68" s="1146"/>
      <c r="AU68" s="1146"/>
      <c r="AV68" s="1146"/>
      <c r="AW68" s="1146"/>
      <c r="AX68" s="1146"/>
      <c r="AY68" s="1146"/>
      <c r="AZ68" s="1146"/>
      <c r="BA68" s="1146"/>
      <c r="BB68" s="1146"/>
      <c r="BC68" s="1146"/>
      <c r="BD68" s="1146"/>
      <c r="BE68" s="1146"/>
      <c r="BF68" s="1146"/>
      <c r="BG68" s="1146"/>
      <c r="BH68" s="1146"/>
      <c r="BI68" s="1146"/>
      <c r="BJ68" s="1146"/>
      <c r="BK68" s="1146"/>
      <c r="BL68" s="1146"/>
      <c r="BM68" s="1146"/>
      <c r="BN68" s="1146"/>
      <c r="BO68" s="1146"/>
      <c r="BP68" s="1146"/>
      <c r="BQ68" s="1146"/>
      <c r="BR68" s="1146"/>
      <c r="BS68" s="1146"/>
      <c r="BT68" s="1146"/>
      <c r="BU68" s="1146"/>
      <c r="BV68" s="1146"/>
      <c r="BW68" s="1146"/>
      <c r="BX68" s="1146"/>
      <c r="BY68" s="1146"/>
      <c r="BZ68" s="1146"/>
      <c r="CA68" s="1146"/>
      <c r="CB68" s="1146"/>
      <c r="CC68" s="1146"/>
      <c r="CD68" s="1146"/>
      <c r="CE68" s="1146"/>
      <c r="CF68" s="1146"/>
      <c r="CG68" s="1146"/>
      <c r="CH68" s="1146"/>
      <c r="CI68" s="1146"/>
      <c r="CJ68" s="1146"/>
      <c r="CK68" s="1146"/>
      <c r="CL68" s="1146"/>
      <c r="CM68" s="1146"/>
      <c r="CN68" s="1146"/>
      <c r="CO68" s="1146"/>
      <c r="CP68" s="1146"/>
      <c r="CQ68" s="1146"/>
      <c r="CR68" s="1146"/>
      <c r="CS68" s="1146"/>
      <c r="CT68" s="1146"/>
      <c r="CU68" s="1146"/>
      <c r="CV68" s="1146"/>
      <c r="CW68" s="1146"/>
      <c r="CX68" s="1146"/>
      <c r="CY68" s="1146"/>
      <c r="CZ68" s="1146"/>
      <c r="DA68" s="1146"/>
      <c r="DB68" s="1146"/>
      <c r="DC68" s="1147"/>
    </row>
    <row r="69" spans="2:107" x14ac:dyDescent="0.15">
      <c r="B69" s="1100"/>
      <c r="AN69" s="1148"/>
      <c r="AO69" s="1149"/>
      <c r="AP69" s="1149"/>
      <c r="AQ69" s="1149"/>
      <c r="AR69" s="1149"/>
      <c r="AS69" s="1149"/>
      <c r="AT69" s="1149"/>
      <c r="AU69" s="1149"/>
      <c r="AV69" s="1149"/>
      <c r="AW69" s="1149"/>
      <c r="AX69" s="1149"/>
      <c r="AY69" s="1149"/>
      <c r="AZ69" s="1149"/>
      <c r="BA69" s="1149"/>
      <c r="BB69" s="1149"/>
      <c r="BC69" s="1149"/>
      <c r="BD69" s="1149"/>
      <c r="BE69" s="1149"/>
      <c r="BF69" s="1149"/>
      <c r="BG69" s="1149"/>
      <c r="BH69" s="1149"/>
      <c r="BI69" s="1149"/>
      <c r="BJ69" s="1149"/>
      <c r="BK69" s="1149"/>
      <c r="BL69" s="1149"/>
      <c r="BM69" s="1149"/>
      <c r="BN69" s="1149"/>
      <c r="BO69" s="1149"/>
      <c r="BP69" s="1149"/>
      <c r="BQ69" s="1149"/>
      <c r="BR69" s="1149"/>
      <c r="BS69" s="1149"/>
      <c r="BT69" s="1149"/>
      <c r="BU69" s="1149"/>
      <c r="BV69" s="1149"/>
      <c r="BW69" s="1149"/>
      <c r="BX69" s="1149"/>
      <c r="BY69" s="1149"/>
      <c r="BZ69" s="1149"/>
      <c r="CA69" s="1149"/>
      <c r="CB69" s="1149"/>
      <c r="CC69" s="1149"/>
      <c r="CD69" s="1149"/>
      <c r="CE69" s="1149"/>
      <c r="CF69" s="1149"/>
      <c r="CG69" s="1149"/>
      <c r="CH69" s="1149"/>
      <c r="CI69" s="1149"/>
      <c r="CJ69" s="1149"/>
      <c r="CK69" s="1149"/>
      <c r="CL69" s="1149"/>
      <c r="CM69" s="1149"/>
      <c r="CN69" s="1149"/>
      <c r="CO69" s="1149"/>
      <c r="CP69" s="1149"/>
      <c r="CQ69" s="1149"/>
      <c r="CR69" s="1149"/>
      <c r="CS69" s="1149"/>
      <c r="CT69" s="1149"/>
      <c r="CU69" s="1149"/>
      <c r="CV69" s="1149"/>
      <c r="CW69" s="1149"/>
      <c r="CX69" s="1149"/>
      <c r="CY69" s="1149"/>
      <c r="CZ69" s="1149"/>
      <c r="DA69" s="1149"/>
      <c r="DB69" s="1149"/>
      <c r="DC69" s="1150"/>
    </row>
    <row r="70" spans="2:107" x14ac:dyDescent="0.15">
      <c r="B70" s="1100"/>
      <c r="H70" s="1151"/>
      <c r="I70" s="1151"/>
      <c r="J70" s="1152"/>
      <c r="K70" s="1152"/>
      <c r="L70" s="1153"/>
      <c r="M70" s="1152"/>
      <c r="N70" s="1153"/>
      <c r="AN70" s="1118"/>
      <c r="AO70" s="1118"/>
      <c r="AP70" s="1118"/>
      <c r="AZ70" s="1118"/>
      <c r="BA70" s="1118"/>
      <c r="BB70" s="1118"/>
      <c r="BL70" s="1118"/>
      <c r="BM70" s="1118"/>
      <c r="BN70" s="1118"/>
      <c r="BX70" s="1118"/>
      <c r="BY70" s="1118"/>
      <c r="BZ70" s="1118"/>
      <c r="CJ70" s="1118"/>
      <c r="CK70" s="1118"/>
      <c r="CL70" s="1118"/>
      <c r="CV70" s="1118"/>
      <c r="CW70" s="1118"/>
      <c r="CX70" s="1118"/>
    </row>
    <row r="71" spans="2:107" x14ac:dyDescent="0.15">
      <c r="B71" s="1100"/>
      <c r="G71" s="1154"/>
      <c r="I71" s="1155"/>
      <c r="J71" s="1152"/>
      <c r="K71" s="1152"/>
      <c r="L71" s="1153"/>
      <c r="M71" s="1152"/>
      <c r="N71" s="1153"/>
      <c r="AM71" s="1154"/>
      <c r="AN71" s="1093" t="s">
        <v>564</v>
      </c>
    </row>
    <row r="72" spans="2:107" x14ac:dyDescent="0.15">
      <c r="B72" s="1100"/>
      <c r="G72" s="1119"/>
      <c r="H72" s="1119"/>
      <c r="I72" s="1119"/>
      <c r="J72" s="1119"/>
      <c r="K72" s="1120"/>
      <c r="L72" s="1120"/>
      <c r="M72" s="1121"/>
      <c r="N72" s="1121"/>
      <c r="AN72" s="1122"/>
      <c r="AO72" s="1123"/>
      <c r="AP72" s="1123"/>
      <c r="AQ72" s="1123"/>
      <c r="AR72" s="1123"/>
      <c r="AS72" s="1123"/>
      <c r="AT72" s="1123"/>
      <c r="AU72" s="1123"/>
      <c r="AV72" s="1123"/>
      <c r="AW72" s="1123"/>
      <c r="AX72" s="1123"/>
      <c r="AY72" s="1123"/>
      <c r="AZ72" s="1123"/>
      <c r="BA72" s="1123"/>
      <c r="BB72" s="1123"/>
      <c r="BC72" s="1123"/>
      <c r="BD72" s="1123"/>
      <c r="BE72" s="1123"/>
      <c r="BF72" s="1123"/>
      <c r="BG72" s="1123"/>
      <c r="BH72" s="1123"/>
      <c r="BI72" s="1123"/>
      <c r="BJ72" s="1123"/>
      <c r="BK72" s="1123"/>
      <c r="BL72" s="1123"/>
      <c r="BM72" s="1123"/>
      <c r="BN72" s="1123"/>
      <c r="BO72" s="1124"/>
      <c r="BP72" s="1125" t="s">
        <v>532</v>
      </c>
      <c r="BQ72" s="1125"/>
      <c r="BR72" s="1125"/>
      <c r="BS72" s="1125"/>
      <c r="BT72" s="1125"/>
      <c r="BU72" s="1125"/>
      <c r="BV72" s="1125"/>
      <c r="BW72" s="1125"/>
      <c r="BX72" s="1125" t="s">
        <v>226</v>
      </c>
      <c r="BY72" s="1125"/>
      <c r="BZ72" s="1125"/>
      <c r="CA72" s="1125"/>
      <c r="CB72" s="1125"/>
      <c r="CC72" s="1125"/>
      <c r="CD72" s="1125"/>
      <c r="CE72" s="1125"/>
      <c r="CF72" s="1125" t="s">
        <v>240</v>
      </c>
      <c r="CG72" s="1125"/>
      <c r="CH72" s="1125"/>
      <c r="CI72" s="1125"/>
      <c r="CJ72" s="1125"/>
      <c r="CK72" s="1125"/>
      <c r="CL72" s="1125"/>
      <c r="CM72" s="1125"/>
      <c r="CN72" s="1125" t="s">
        <v>533</v>
      </c>
      <c r="CO72" s="1125"/>
      <c r="CP72" s="1125"/>
      <c r="CQ72" s="1125"/>
      <c r="CR72" s="1125"/>
      <c r="CS72" s="1125"/>
      <c r="CT72" s="1125"/>
      <c r="CU72" s="1125"/>
      <c r="CV72" s="1125" t="s">
        <v>534</v>
      </c>
      <c r="CW72" s="1125"/>
      <c r="CX72" s="1125"/>
      <c r="CY72" s="1125"/>
      <c r="CZ72" s="1125"/>
      <c r="DA72" s="1125"/>
      <c r="DB72" s="1125"/>
      <c r="DC72" s="1125"/>
    </row>
    <row r="73" spans="2:107" x14ac:dyDescent="0.15">
      <c r="B73" s="1100"/>
      <c r="G73" s="1126"/>
      <c r="H73" s="1126"/>
      <c r="I73" s="1126"/>
      <c r="J73" s="1126"/>
      <c r="K73" s="1156"/>
      <c r="L73" s="1156"/>
      <c r="M73" s="1156"/>
      <c r="N73" s="1156"/>
      <c r="AM73" s="1118"/>
      <c r="AN73" s="1129" t="s">
        <v>565</v>
      </c>
      <c r="AO73" s="1129"/>
      <c r="AP73" s="1129"/>
      <c r="AQ73" s="1129"/>
      <c r="AR73" s="1129"/>
      <c r="AS73" s="1129"/>
      <c r="AT73" s="1129"/>
      <c r="AU73" s="1129"/>
      <c r="AV73" s="1129"/>
      <c r="AW73" s="1129"/>
      <c r="AX73" s="1129"/>
      <c r="AY73" s="1129"/>
      <c r="AZ73" s="1129"/>
      <c r="BA73" s="1129"/>
      <c r="BB73" s="1129" t="s">
        <v>566</v>
      </c>
      <c r="BC73" s="1129"/>
      <c r="BD73" s="1129"/>
      <c r="BE73" s="1129"/>
      <c r="BF73" s="1129"/>
      <c r="BG73" s="1129"/>
      <c r="BH73" s="1129"/>
      <c r="BI73" s="1129"/>
      <c r="BJ73" s="1129"/>
      <c r="BK73" s="1129"/>
      <c r="BL73" s="1129"/>
      <c r="BM73" s="1129"/>
      <c r="BN73" s="1129"/>
      <c r="BO73" s="1129"/>
      <c r="BP73" s="1130"/>
      <c r="BQ73" s="1130"/>
      <c r="BR73" s="1130"/>
      <c r="BS73" s="1130"/>
      <c r="BT73" s="1130"/>
      <c r="BU73" s="1130"/>
      <c r="BV73" s="1130"/>
      <c r="BW73" s="1130"/>
      <c r="BX73" s="1130"/>
      <c r="BY73" s="1130"/>
      <c r="BZ73" s="1130"/>
      <c r="CA73" s="1130"/>
      <c r="CB73" s="1130"/>
      <c r="CC73" s="1130"/>
      <c r="CD73" s="1130"/>
      <c r="CE73" s="1130"/>
      <c r="CF73" s="1130"/>
      <c r="CG73" s="1130"/>
      <c r="CH73" s="1130"/>
      <c r="CI73" s="1130"/>
      <c r="CJ73" s="1130"/>
      <c r="CK73" s="1130"/>
      <c r="CL73" s="1130"/>
      <c r="CM73" s="1130"/>
      <c r="CN73" s="1130"/>
      <c r="CO73" s="1130"/>
      <c r="CP73" s="1130"/>
      <c r="CQ73" s="1130"/>
      <c r="CR73" s="1130"/>
      <c r="CS73" s="1130"/>
      <c r="CT73" s="1130"/>
      <c r="CU73" s="1130"/>
      <c r="CV73" s="1130"/>
      <c r="CW73" s="1130"/>
      <c r="CX73" s="1130"/>
      <c r="CY73" s="1130"/>
      <c r="CZ73" s="1130"/>
      <c r="DA73" s="1130"/>
      <c r="DB73" s="1130"/>
      <c r="DC73" s="1130"/>
    </row>
    <row r="74" spans="2:107" x14ac:dyDescent="0.15">
      <c r="B74" s="1100"/>
      <c r="G74" s="1126"/>
      <c r="H74" s="1126"/>
      <c r="I74" s="1126"/>
      <c r="J74" s="1126"/>
      <c r="K74" s="1156"/>
      <c r="L74" s="1156"/>
      <c r="M74" s="1156"/>
      <c r="N74" s="1156"/>
      <c r="AM74" s="1118"/>
      <c r="AN74" s="1129"/>
      <c r="AO74" s="1129"/>
      <c r="AP74" s="1129"/>
      <c r="AQ74" s="1129"/>
      <c r="AR74" s="1129"/>
      <c r="AS74" s="1129"/>
      <c r="AT74" s="1129"/>
      <c r="AU74" s="1129"/>
      <c r="AV74" s="1129"/>
      <c r="AW74" s="1129"/>
      <c r="AX74" s="1129"/>
      <c r="AY74" s="1129"/>
      <c r="AZ74" s="1129"/>
      <c r="BA74" s="1129"/>
      <c r="BB74" s="1129"/>
      <c r="BC74" s="1129"/>
      <c r="BD74" s="1129"/>
      <c r="BE74" s="1129"/>
      <c r="BF74" s="1129"/>
      <c r="BG74" s="1129"/>
      <c r="BH74" s="1129"/>
      <c r="BI74" s="1129"/>
      <c r="BJ74" s="1129"/>
      <c r="BK74" s="1129"/>
      <c r="BL74" s="1129"/>
      <c r="BM74" s="1129"/>
      <c r="BN74" s="1129"/>
      <c r="BO74" s="1129"/>
      <c r="BP74" s="1130"/>
      <c r="BQ74" s="1130"/>
      <c r="BR74" s="1130"/>
      <c r="BS74" s="1130"/>
      <c r="BT74" s="1130"/>
      <c r="BU74" s="1130"/>
      <c r="BV74" s="1130"/>
      <c r="BW74" s="1130"/>
      <c r="BX74" s="1130"/>
      <c r="BY74" s="1130"/>
      <c r="BZ74" s="1130"/>
      <c r="CA74" s="1130"/>
      <c r="CB74" s="1130"/>
      <c r="CC74" s="1130"/>
      <c r="CD74" s="1130"/>
      <c r="CE74" s="1130"/>
      <c r="CF74" s="1130"/>
      <c r="CG74" s="1130"/>
      <c r="CH74" s="1130"/>
      <c r="CI74" s="1130"/>
      <c r="CJ74" s="1130"/>
      <c r="CK74" s="1130"/>
      <c r="CL74" s="1130"/>
      <c r="CM74" s="1130"/>
      <c r="CN74" s="1130"/>
      <c r="CO74" s="1130"/>
      <c r="CP74" s="1130"/>
      <c r="CQ74" s="1130"/>
      <c r="CR74" s="1130"/>
      <c r="CS74" s="1130"/>
      <c r="CT74" s="1130"/>
      <c r="CU74" s="1130"/>
      <c r="CV74" s="1130"/>
      <c r="CW74" s="1130"/>
      <c r="CX74" s="1130"/>
      <c r="CY74" s="1130"/>
      <c r="CZ74" s="1130"/>
      <c r="DA74" s="1130"/>
      <c r="DB74" s="1130"/>
      <c r="DC74" s="1130"/>
    </row>
    <row r="75" spans="2:107" x14ac:dyDescent="0.15">
      <c r="B75" s="1100"/>
      <c r="G75" s="1126"/>
      <c r="H75" s="1126"/>
      <c r="I75" s="1119"/>
      <c r="J75" s="1119"/>
      <c r="K75" s="1128"/>
      <c r="L75" s="1128"/>
      <c r="M75" s="1128"/>
      <c r="N75" s="1128"/>
      <c r="AM75" s="1118"/>
      <c r="AN75" s="1129"/>
      <c r="AO75" s="1129"/>
      <c r="AP75" s="1129"/>
      <c r="AQ75" s="1129"/>
      <c r="AR75" s="1129"/>
      <c r="AS75" s="1129"/>
      <c r="AT75" s="1129"/>
      <c r="AU75" s="1129"/>
      <c r="AV75" s="1129"/>
      <c r="AW75" s="1129"/>
      <c r="AX75" s="1129"/>
      <c r="AY75" s="1129"/>
      <c r="AZ75" s="1129"/>
      <c r="BA75" s="1129"/>
      <c r="BB75" s="1129" t="s">
        <v>571</v>
      </c>
      <c r="BC75" s="1129"/>
      <c r="BD75" s="1129"/>
      <c r="BE75" s="1129"/>
      <c r="BF75" s="1129"/>
      <c r="BG75" s="1129"/>
      <c r="BH75" s="1129"/>
      <c r="BI75" s="1129"/>
      <c r="BJ75" s="1129"/>
      <c r="BK75" s="1129"/>
      <c r="BL75" s="1129"/>
      <c r="BM75" s="1129"/>
      <c r="BN75" s="1129"/>
      <c r="BO75" s="1129"/>
      <c r="BP75" s="1130">
        <v>6.1</v>
      </c>
      <c r="BQ75" s="1130"/>
      <c r="BR75" s="1130"/>
      <c r="BS75" s="1130"/>
      <c r="BT75" s="1130"/>
      <c r="BU75" s="1130"/>
      <c r="BV75" s="1130"/>
      <c r="BW75" s="1130"/>
      <c r="BX75" s="1130">
        <v>4.7</v>
      </c>
      <c r="BY75" s="1130"/>
      <c r="BZ75" s="1130"/>
      <c r="CA75" s="1130"/>
      <c r="CB75" s="1130"/>
      <c r="CC75" s="1130"/>
      <c r="CD75" s="1130"/>
      <c r="CE75" s="1130"/>
      <c r="CF75" s="1130">
        <v>3.9</v>
      </c>
      <c r="CG75" s="1130"/>
      <c r="CH75" s="1130"/>
      <c r="CI75" s="1130"/>
      <c r="CJ75" s="1130"/>
      <c r="CK75" s="1130"/>
      <c r="CL75" s="1130"/>
      <c r="CM75" s="1130"/>
      <c r="CN75" s="1130">
        <v>3.7</v>
      </c>
      <c r="CO75" s="1130"/>
      <c r="CP75" s="1130"/>
      <c r="CQ75" s="1130"/>
      <c r="CR75" s="1130"/>
      <c r="CS75" s="1130"/>
      <c r="CT75" s="1130"/>
      <c r="CU75" s="1130"/>
      <c r="CV75" s="1130">
        <v>4.3</v>
      </c>
      <c r="CW75" s="1130"/>
      <c r="CX75" s="1130"/>
      <c r="CY75" s="1130"/>
      <c r="CZ75" s="1130"/>
      <c r="DA75" s="1130"/>
      <c r="DB75" s="1130"/>
      <c r="DC75" s="1130"/>
    </row>
    <row r="76" spans="2:107" x14ac:dyDescent="0.15">
      <c r="B76" s="1100"/>
      <c r="G76" s="1126"/>
      <c r="H76" s="1126"/>
      <c r="I76" s="1119"/>
      <c r="J76" s="1119"/>
      <c r="K76" s="1128"/>
      <c r="L76" s="1128"/>
      <c r="M76" s="1128"/>
      <c r="N76" s="1128"/>
      <c r="AM76" s="1118"/>
      <c r="AN76" s="1129"/>
      <c r="AO76" s="1129"/>
      <c r="AP76" s="1129"/>
      <c r="AQ76" s="1129"/>
      <c r="AR76" s="1129"/>
      <c r="AS76" s="1129"/>
      <c r="AT76" s="1129"/>
      <c r="AU76" s="1129"/>
      <c r="AV76" s="1129"/>
      <c r="AW76" s="1129"/>
      <c r="AX76" s="1129"/>
      <c r="AY76" s="1129"/>
      <c r="AZ76" s="1129"/>
      <c r="BA76" s="1129"/>
      <c r="BB76" s="1129"/>
      <c r="BC76" s="1129"/>
      <c r="BD76" s="1129"/>
      <c r="BE76" s="1129"/>
      <c r="BF76" s="1129"/>
      <c r="BG76" s="1129"/>
      <c r="BH76" s="1129"/>
      <c r="BI76" s="1129"/>
      <c r="BJ76" s="1129"/>
      <c r="BK76" s="1129"/>
      <c r="BL76" s="1129"/>
      <c r="BM76" s="1129"/>
      <c r="BN76" s="1129"/>
      <c r="BO76" s="1129"/>
      <c r="BP76" s="1130"/>
      <c r="BQ76" s="1130"/>
      <c r="BR76" s="1130"/>
      <c r="BS76" s="1130"/>
      <c r="BT76" s="1130"/>
      <c r="BU76" s="1130"/>
      <c r="BV76" s="1130"/>
      <c r="BW76" s="1130"/>
      <c r="BX76" s="1130"/>
      <c r="BY76" s="1130"/>
      <c r="BZ76" s="1130"/>
      <c r="CA76" s="1130"/>
      <c r="CB76" s="1130"/>
      <c r="CC76" s="1130"/>
      <c r="CD76" s="1130"/>
      <c r="CE76" s="1130"/>
      <c r="CF76" s="1130"/>
      <c r="CG76" s="1130"/>
      <c r="CH76" s="1130"/>
      <c r="CI76" s="1130"/>
      <c r="CJ76" s="1130"/>
      <c r="CK76" s="1130"/>
      <c r="CL76" s="1130"/>
      <c r="CM76" s="1130"/>
      <c r="CN76" s="1130"/>
      <c r="CO76" s="1130"/>
      <c r="CP76" s="1130"/>
      <c r="CQ76" s="1130"/>
      <c r="CR76" s="1130"/>
      <c r="CS76" s="1130"/>
      <c r="CT76" s="1130"/>
      <c r="CU76" s="1130"/>
      <c r="CV76" s="1130"/>
      <c r="CW76" s="1130"/>
      <c r="CX76" s="1130"/>
      <c r="CY76" s="1130"/>
      <c r="CZ76" s="1130"/>
      <c r="DA76" s="1130"/>
      <c r="DB76" s="1130"/>
      <c r="DC76" s="1130"/>
    </row>
    <row r="77" spans="2:107" x14ac:dyDescent="0.15">
      <c r="B77" s="1100"/>
      <c r="G77" s="1119"/>
      <c r="H77" s="1119"/>
      <c r="I77" s="1119"/>
      <c r="J77" s="1119"/>
      <c r="K77" s="1156"/>
      <c r="L77" s="1156"/>
      <c r="M77" s="1156"/>
      <c r="N77" s="1156"/>
      <c r="AN77" s="1125" t="s">
        <v>568</v>
      </c>
      <c r="AO77" s="1125"/>
      <c r="AP77" s="1125"/>
      <c r="AQ77" s="1125"/>
      <c r="AR77" s="1125"/>
      <c r="AS77" s="1125"/>
      <c r="AT77" s="1125"/>
      <c r="AU77" s="1125"/>
      <c r="AV77" s="1125"/>
      <c r="AW77" s="1125"/>
      <c r="AX77" s="1125"/>
      <c r="AY77" s="1125"/>
      <c r="AZ77" s="1125"/>
      <c r="BA77" s="1125"/>
      <c r="BB77" s="1129" t="s">
        <v>566</v>
      </c>
      <c r="BC77" s="1129"/>
      <c r="BD77" s="1129"/>
      <c r="BE77" s="1129"/>
      <c r="BF77" s="1129"/>
      <c r="BG77" s="1129"/>
      <c r="BH77" s="1129"/>
      <c r="BI77" s="1129"/>
      <c r="BJ77" s="1129"/>
      <c r="BK77" s="1129"/>
      <c r="BL77" s="1129"/>
      <c r="BM77" s="1129"/>
      <c r="BN77" s="1129"/>
      <c r="BO77" s="1129"/>
      <c r="BP77" s="1130">
        <v>37.299999999999997</v>
      </c>
      <c r="BQ77" s="1130"/>
      <c r="BR77" s="1130"/>
      <c r="BS77" s="1130"/>
      <c r="BT77" s="1130"/>
      <c r="BU77" s="1130"/>
      <c r="BV77" s="1130"/>
      <c r="BW77" s="1130"/>
      <c r="BX77" s="1130">
        <v>33.1</v>
      </c>
      <c r="BY77" s="1130"/>
      <c r="BZ77" s="1130"/>
      <c r="CA77" s="1130"/>
      <c r="CB77" s="1130"/>
      <c r="CC77" s="1130"/>
      <c r="CD77" s="1130"/>
      <c r="CE77" s="1130"/>
      <c r="CF77" s="1130">
        <v>31.3</v>
      </c>
      <c r="CG77" s="1130"/>
      <c r="CH77" s="1130"/>
      <c r="CI77" s="1130"/>
      <c r="CJ77" s="1130"/>
      <c r="CK77" s="1130"/>
      <c r="CL77" s="1130"/>
      <c r="CM77" s="1130"/>
      <c r="CN77" s="1130">
        <v>25.3</v>
      </c>
      <c r="CO77" s="1130"/>
      <c r="CP77" s="1130"/>
      <c r="CQ77" s="1130"/>
      <c r="CR77" s="1130"/>
      <c r="CS77" s="1130"/>
      <c r="CT77" s="1130"/>
      <c r="CU77" s="1130"/>
      <c r="CV77" s="1130">
        <v>25.5</v>
      </c>
      <c r="CW77" s="1130"/>
      <c r="CX77" s="1130"/>
      <c r="CY77" s="1130"/>
      <c r="CZ77" s="1130"/>
      <c r="DA77" s="1130"/>
      <c r="DB77" s="1130"/>
      <c r="DC77" s="1130"/>
    </row>
    <row r="78" spans="2:107" x14ac:dyDescent="0.15">
      <c r="B78" s="1100"/>
      <c r="G78" s="1119"/>
      <c r="H78" s="1119"/>
      <c r="I78" s="1119"/>
      <c r="J78" s="1119"/>
      <c r="K78" s="1156"/>
      <c r="L78" s="1156"/>
      <c r="M78" s="1156"/>
      <c r="N78" s="1156"/>
      <c r="AN78" s="1125"/>
      <c r="AO78" s="1125"/>
      <c r="AP78" s="1125"/>
      <c r="AQ78" s="1125"/>
      <c r="AR78" s="1125"/>
      <c r="AS78" s="1125"/>
      <c r="AT78" s="1125"/>
      <c r="AU78" s="1125"/>
      <c r="AV78" s="1125"/>
      <c r="AW78" s="1125"/>
      <c r="AX78" s="1125"/>
      <c r="AY78" s="1125"/>
      <c r="AZ78" s="1125"/>
      <c r="BA78" s="1125"/>
      <c r="BB78" s="1129"/>
      <c r="BC78" s="1129"/>
      <c r="BD78" s="1129"/>
      <c r="BE78" s="1129"/>
      <c r="BF78" s="1129"/>
      <c r="BG78" s="1129"/>
      <c r="BH78" s="1129"/>
      <c r="BI78" s="1129"/>
      <c r="BJ78" s="1129"/>
      <c r="BK78" s="1129"/>
      <c r="BL78" s="1129"/>
      <c r="BM78" s="1129"/>
      <c r="BN78" s="1129"/>
      <c r="BO78" s="1129"/>
      <c r="BP78" s="1130"/>
      <c r="BQ78" s="1130"/>
      <c r="BR78" s="1130"/>
      <c r="BS78" s="1130"/>
      <c r="BT78" s="1130"/>
      <c r="BU78" s="1130"/>
      <c r="BV78" s="1130"/>
      <c r="BW78" s="1130"/>
      <c r="BX78" s="1130"/>
      <c r="BY78" s="1130"/>
      <c r="BZ78" s="1130"/>
      <c r="CA78" s="1130"/>
      <c r="CB78" s="1130"/>
      <c r="CC78" s="1130"/>
      <c r="CD78" s="1130"/>
      <c r="CE78" s="1130"/>
      <c r="CF78" s="1130"/>
      <c r="CG78" s="1130"/>
      <c r="CH78" s="1130"/>
      <c r="CI78" s="1130"/>
      <c r="CJ78" s="1130"/>
      <c r="CK78" s="1130"/>
      <c r="CL78" s="1130"/>
      <c r="CM78" s="1130"/>
      <c r="CN78" s="1130"/>
      <c r="CO78" s="1130"/>
      <c r="CP78" s="1130"/>
      <c r="CQ78" s="1130"/>
      <c r="CR78" s="1130"/>
      <c r="CS78" s="1130"/>
      <c r="CT78" s="1130"/>
      <c r="CU78" s="1130"/>
      <c r="CV78" s="1130"/>
      <c r="CW78" s="1130"/>
      <c r="CX78" s="1130"/>
      <c r="CY78" s="1130"/>
      <c r="CZ78" s="1130"/>
      <c r="DA78" s="1130"/>
      <c r="DB78" s="1130"/>
      <c r="DC78" s="1130"/>
    </row>
    <row r="79" spans="2:107" x14ac:dyDescent="0.15">
      <c r="B79" s="1100"/>
      <c r="G79" s="1119"/>
      <c r="H79" s="1119"/>
      <c r="I79" s="1132"/>
      <c r="J79" s="1132"/>
      <c r="K79" s="1157"/>
      <c r="L79" s="1157"/>
      <c r="M79" s="1157"/>
      <c r="N79" s="1157"/>
      <c r="AN79" s="1125"/>
      <c r="AO79" s="1125"/>
      <c r="AP79" s="1125"/>
      <c r="AQ79" s="1125"/>
      <c r="AR79" s="1125"/>
      <c r="AS79" s="1125"/>
      <c r="AT79" s="1125"/>
      <c r="AU79" s="1125"/>
      <c r="AV79" s="1125"/>
      <c r="AW79" s="1125"/>
      <c r="AX79" s="1125"/>
      <c r="AY79" s="1125"/>
      <c r="AZ79" s="1125"/>
      <c r="BA79" s="1125"/>
      <c r="BB79" s="1129" t="s">
        <v>571</v>
      </c>
      <c r="BC79" s="1129"/>
      <c r="BD79" s="1129"/>
      <c r="BE79" s="1129"/>
      <c r="BF79" s="1129"/>
      <c r="BG79" s="1129"/>
      <c r="BH79" s="1129"/>
      <c r="BI79" s="1129"/>
      <c r="BJ79" s="1129"/>
      <c r="BK79" s="1129"/>
      <c r="BL79" s="1129"/>
      <c r="BM79" s="1129"/>
      <c r="BN79" s="1129"/>
      <c r="BO79" s="1129"/>
      <c r="BP79" s="1130">
        <v>7.8</v>
      </c>
      <c r="BQ79" s="1130"/>
      <c r="BR79" s="1130"/>
      <c r="BS79" s="1130"/>
      <c r="BT79" s="1130"/>
      <c r="BU79" s="1130"/>
      <c r="BV79" s="1130"/>
      <c r="BW79" s="1130"/>
      <c r="BX79" s="1130">
        <v>7.5</v>
      </c>
      <c r="BY79" s="1130"/>
      <c r="BZ79" s="1130"/>
      <c r="CA79" s="1130"/>
      <c r="CB79" s="1130"/>
      <c r="CC79" s="1130"/>
      <c r="CD79" s="1130"/>
      <c r="CE79" s="1130"/>
      <c r="CF79" s="1130">
        <v>7.2</v>
      </c>
      <c r="CG79" s="1130"/>
      <c r="CH79" s="1130"/>
      <c r="CI79" s="1130"/>
      <c r="CJ79" s="1130"/>
      <c r="CK79" s="1130"/>
      <c r="CL79" s="1130"/>
      <c r="CM79" s="1130"/>
      <c r="CN79" s="1130">
        <v>6.9</v>
      </c>
      <c r="CO79" s="1130"/>
      <c r="CP79" s="1130"/>
      <c r="CQ79" s="1130"/>
      <c r="CR79" s="1130"/>
      <c r="CS79" s="1130"/>
      <c r="CT79" s="1130"/>
      <c r="CU79" s="1130"/>
      <c r="CV79" s="1130">
        <v>6.6</v>
      </c>
      <c r="CW79" s="1130"/>
      <c r="CX79" s="1130"/>
      <c r="CY79" s="1130"/>
      <c r="CZ79" s="1130"/>
      <c r="DA79" s="1130"/>
      <c r="DB79" s="1130"/>
      <c r="DC79" s="1130"/>
    </row>
    <row r="80" spans="2:107" x14ac:dyDescent="0.15">
      <c r="B80" s="1100"/>
      <c r="G80" s="1119"/>
      <c r="H80" s="1119"/>
      <c r="I80" s="1132"/>
      <c r="J80" s="1132"/>
      <c r="K80" s="1157"/>
      <c r="L80" s="1157"/>
      <c r="M80" s="1157"/>
      <c r="N80" s="1157"/>
      <c r="AN80" s="1125"/>
      <c r="AO80" s="1125"/>
      <c r="AP80" s="1125"/>
      <c r="AQ80" s="1125"/>
      <c r="AR80" s="1125"/>
      <c r="AS80" s="1125"/>
      <c r="AT80" s="1125"/>
      <c r="AU80" s="1125"/>
      <c r="AV80" s="1125"/>
      <c r="AW80" s="1125"/>
      <c r="AX80" s="1125"/>
      <c r="AY80" s="1125"/>
      <c r="AZ80" s="1125"/>
      <c r="BA80" s="1125"/>
      <c r="BB80" s="1129"/>
      <c r="BC80" s="1129"/>
      <c r="BD80" s="1129"/>
      <c r="BE80" s="1129"/>
      <c r="BF80" s="1129"/>
      <c r="BG80" s="1129"/>
      <c r="BH80" s="1129"/>
      <c r="BI80" s="1129"/>
      <c r="BJ80" s="1129"/>
      <c r="BK80" s="1129"/>
      <c r="BL80" s="1129"/>
      <c r="BM80" s="1129"/>
      <c r="BN80" s="1129"/>
      <c r="BO80" s="1129"/>
      <c r="BP80" s="1130"/>
      <c r="BQ80" s="1130"/>
      <c r="BR80" s="1130"/>
      <c r="BS80" s="1130"/>
      <c r="BT80" s="1130"/>
      <c r="BU80" s="1130"/>
      <c r="BV80" s="1130"/>
      <c r="BW80" s="1130"/>
      <c r="BX80" s="1130"/>
      <c r="BY80" s="1130"/>
      <c r="BZ80" s="1130"/>
      <c r="CA80" s="1130"/>
      <c r="CB80" s="1130"/>
      <c r="CC80" s="1130"/>
      <c r="CD80" s="1130"/>
      <c r="CE80" s="1130"/>
      <c r="CF80" s="1130"/>
      <c r="CG80" s="1130"/>
      <c r="CH80" s="1130"/>
      <c r="CI80" s="1130"/>
      <c r="CJ80" s="1130"/>
      <c r="CK80" s="1130"/>
      <c r="CL80" s="1130"/>
      <c r="CM80" s="1130"/>
      <c r="CN80" s="1130"/>
      <c r="CO80" s="1130"/>
      <c r="CP80" s="1130"/>
      <c r="CQ80" s="1130"/>
      <c r="CR80" s="1130"/>
      <c r="CS80" s="1130"/>
      <c r="CT80" s="1130"/>
      <c r="CU80" s="1130"/>
      <c r="CV80" s="1130"/>
      <c r="CW80" s="1130"/>
      <c r="CX80" s="1130"/>
      <c r="CY80" s="1130"/>
      <c r="CZ80" s="1130"/>
      <c r="DA80" s="1130"/>
      <c r="DB80" s="1130"/>
      <c r="DC80" s="1130"/>
    </row>
    <row r="81" spans="2:109" x14ac:dyDescent="0.15">
      <c r="B81" s="1100"/>
    </row>
    <row r="82" spans="2:109" ht="17.25" x14ac:dyDescent="0.15">
      <c r="B82" s="1100"/>
      <c r="K82" s="1158"/>
      <c r="L82" s="1158"/>
      <c r="M82" s="1158"/>
      <c r="N82" s="1158"/>
      <c r="AQ82" s="1158"/>
      <c r="AR82" s="1158"/>
      <c r="AS82" s="1158"/>
      <c r="AT82" s="1158"/>
      <c r="BC82" s="1158"/>
      <c r="BD82" s="1158"/>
      <c r="BE82" s="1158"/>
      <c r="BF82" s="1158"/>
      <c r="BO82" s="1158"/>
      <c r="BP82" s="1158"/>
      <c r="BQ82" s="1158"/>
      <c r="BR82" s="1158"/>
      <c r="CA82" s="1158"/>
      <c r="CB82" s="1158"/>
      <c r="CC82" s="1158"/>
      <c r="CD82" s="1158"/>
      <c r="CM82" s="1158"/>
      <c r="CN82" s="1158"/>
      <c r="CO82" s="1158"/>
      <c r="CP82" s="1158"/>
      <c r="CY82" s="1158"/>
      <c r="CZ82" s="1158"/>
      <c r="DA82" s="1158"/>
      <c r="DB82" s="1158"/>
      <c r="DC82" s="1158"/>
    </row>
    <row r="83" spans="2:109" x14ac:dyDescent="0.15">
      <c r="B83" s="1102"/>
      <c r="C83" s="1103"/>
      <c r="D83" s="1103"/>
      <c r="E83" s="1103"/>
      <c r="F83" s="1103"/>
      <c r="G83" s="1103"/>
      <c r="H83" s="1103"/>
      <c r="I83" s="1103"/>
      <c r="J83" s="1103"/>
      <c r="K83" s="1103"/>
      <c r="L83" s="1103"/>
      <c r="M83" s="1103"/>
      <c r="N83" s="1103"/>
      <c r="O83" s="1103"/>
      <c r="P83" s="1103"/>
      <c r="Q83" s="1103"/>
      <c r="R83" s="1103"/>
      <c r="S83" s="1103"/>
      <c r="T83" s="1103"/>
      <c r="U83" s="1103"/>
      <c r="V83" s="1103"/>
      <c r="W83" s="1103"/>
      <c r="X83" s="1103"/>
      <c r="Y83" s="1103"/>
      <c r="Z83" s="1103"/>
      <c r="AA83" s="1103"/>
      <c r="AB83" s="1103"/>
      <c r="AC83" s="1103"/>
      <c r="AD83" s="1103"/>
      <c r="AE83" s="1103"/>
      <c r="AF83" s="1103"/>
      <c r="AG83" s="1103"/>
      <c r="AH83" s="1103"/>
      <c r="AI83" s="1103"/>
      <c r="AJ83" s="1103"/>
      <c r="AK83" s="1103"/>
      <c r="AL83" s="1103"/>
      <c r="AM83" s="1103"/>
      <c r="AN83" s="1103"/>
      <c r="AO83" s="1103"/>
      <c r="AP83" s="1103"/>
      <c r="AQ83" s="1103"/>
      <c r="AR83" s="1103"/>
      <c r="AS83" s="1103"/>
      <c r="AT83" s="1103"/>
      <c r="AU83" s="1103"/>
      <c r="AV83" s="1103"/>
      <c r="AW83" s="1103"/>
      <c r="AX83" s="1103"/>
      <c r="AY83" s="1103"/>
      <c r="AZ83" s="1103"/>
      <c r="BA83" s="1103"/>
      <c r="BB83" s="1103"/>
      <c r="BC83" s="1103"/>
      <c r="BD83" s="1103"/>
      <c r="BE83" s="1103"/>
      <c r="BF83" s="1103"/>
      <c r="BG83" s="1103"/>
      <c r="BH83" s="1103"/>
      <c r="BI83" s="1103"/>
      <c r="BJ83" s="1103"/>
      <c r="BK83" s="1103"/>
      <c r="BL83" s="1103"/>
      <c r="BM83" s="1103"/>
      <c r="BN83" s="1103"/>
      <c r="BO83" s="1103"/>
      <c r="BP83" s="1103"/>
      <c r="BQ83" s="1103"/>
      <c r="BR83" s="1103"/>
      <c r="BS83" s="1103"/>
      <c r="BT83" s="1103"/>
      <c r="BU83" s="1103"/>
      <c r="BV83" s="1103"/>
      <c r="BW83" s="1103"/>
      <c r="BX83" s="1103"/>
      <c r="BY83" s="1103"/>
      <c r="BZ83" s="1103"/>
      <c r="CA83" s="1103"/>
      <c r="CB83" s="1103"/>
      <c r="CC83" s="1103"/>
      <c r="CD83" s="1103"/>
      <c r="CE83" s="1103"/>
      <c r="CF83" s="1103"/>
      <c r="CG83" s="1103"/>
      <c r="CH83" s="1103"/>
      <c r="CI83" s="1103"/>
      <c r="CJ83" s="1103"/>
      <c r="CK83" s="1103"/>
      <c r="CL83" s="1103"/>
      <c r="CM83" s="1103"/>
      <c r="CN83" s="1103"/>
      <c r="CO83" s="1103"/>
      <c r="CP83" s="1103"/>
      <c r="CQ83" s="1103"/>
      <c r="CR83" s="1103"/>
      <c r="CS83" s="1103"/>
      <c r="CT83" s="1103"/>
      <c r="CU83" s="1103"/>
      <c r="CV83" s="1103"/>
      <c r="CW83" s="1103"/>
      <c r="CX83" s="1103"/>
      <c r="CY83" s="1103"/>
      <c r="CZ83" s="1103"/>
      <c r="DA83" s="1103"/>
      <c r="DB83" s="1103"/>
      <c r="DC83" s="1103"/>
      <c r="DD83" s="1104"/>
    </row>
    <row r="84" spans="2:109" x14ac:dyDescent="0.15">
      <c r="DD84" s="1093"/>
      <c r="DE84" s="1093"/>
    </row>
    <row r="85" spans="2:109" x14ac:dyDescent="0.15">
      <c r="DD85" s="1093"/>
      <c r="DE85" s="1093"/>
    </row>
    <row r="86" spans="2:109" hidden="1" x14ac:dyDescent="0.15">
      <c r="DD86" s="1093"/>
      <c r="DE86" s="1093"/>
    </row>
    <row r="87" spans="2:109" hidden="1" x14ac:dyDescent="0.15">
      <c r="K87" s="1159"/>
      <c r="AQ87" s="1159"/>
      <c r="BC87" s="1159"/>
      <c r="BO87" s="1159"/>
      <c r="CA87" s="1159"/>
      <c r="CM87" s="1159"/>
      <c r="CY87" s="1159"/>
      <c r="DD87" s="1093"/>
      <c r="DE87" s="1093"/>
    </row>
    <row r="88" spans="2:109" hidden="1" x14ac:dyDescent="0.15">
      <c r="DD88" s="1093"/>
      <c r="DE88" s="1093"/>
    </row>
    <row r="89" spans="2:109" hidden="1" x14ac:dyDescent="0.15">
      <c r="DD89" s="1093"/>
      <c r="DE89" s="1093"/>
    </row>
    <row r="90" spans="2:109" hidden="1" x14ac:dyDescent="0.15">
      <c r="DD90" s="1093"/>
      <c r="DE90" s="1093"/>
    </row>
    <row r="91" spans="2:109" hidden="1" x14ac:dyDescent="0.15">
      <c r="DD91" s="1093"/>
      <c r="DE91" s="1093"/>
    </row>
    <row r="92" spans="2:109" ht="13.5" hidden="1" customHeight="1" x14ac:dyDescent="0.15">
      <c r="DD92" s="1093"/>
      <c r="DE92" s="1093"/>
    </row>
    <row r="93" spans="2:109" ht="13.5" hidden="1" customHeight="1" x14ac:dyDescent="0.15">
      <c r="DD93" s="1093"/>
      <c r="DE93" s="1093"/>
    </row>
    <row r="94" spans="2:109" ht="13.5" hidden="1" customHeight="1" x14ac:dyDescent="0.15">
      <c r="DD94" s="1093"/>
      <c r="DE94" s="1093"/>
    </row>
    <row r="95" spans="2:109" ht="13.5" hidden="1" customHeight="1" x14ac:dyDescent="0.15">
      <c r="DD95" s="1093"/>
      <c r="DE95" s="1093"/>
    </row>
    <row r="96" spans="2:109" ht="13.5" hidden="1" customHeight="1" x14ac:dyDescent="0.15">
      <c r="DD96" s="1093"/>
      <c r="DE96" s="1093"/>
    </row>
    <row r="97" s="1093" customFormat="1" ht="13.5" hidden="1" customHeight="1" x14ac:dyDescent="0.15"/>
    <row r="98" s="1093" customFormat="1" ht="13.5" hidden="1" customHeight="1" x14ac:dyDescent="0.15"/>
    <row r="99" s="1093" customFormat="1" ht="13.5" hidden="1" customHeight="1" x14ac:dyDescent="0.15"/>
    <row r="100" s="1093" customFormat="1" ht="13.5" hidden="1" customHeight="1" x14ac:dyDescent="0.15"/>
    <row r="101" s="1093" customFormat="1" ht="13.5" hidden="1" customHeight="1" x14ac:dyDescent="0.15"/>
    <row r="102" s="1093" customFormat="1" ht="13.5" hidden="1" customHeight="1" x14ac:dyDescent="0.15"/>
    <row r="103" s="1093" customFormat="1" ht="13.5" hidden="1" customHeight="1" x14ac:dyDescent="0.15"/>
    <row r="104" s="1093" customFormat="1" ht="13.5" hidden="1" customHeight="1" x14ac:dyDescent="0.15"/>
    <row r="105" s="1093" customFormat="1" ht="13.5" hidden="1" customHeight="1" x14ac:dyDescent="0.15"/>
    <row r="106" s="1093" customFormat="1" ht="13.5" hidden="1" customHeight="1" x14ac:dyDescent="0.15"/>
    <row r="107" s="1093" customFormat="1" ht="13.5" hidden="1" customHeight="1" x14ac:dyDescent="0.15"/>
    <row r="108" s="1093" customFormat="1" ht="13.5" hidden="1" customHeight="1" x14ac:dyDescent="0.15"/>
    <row r="109" s="1093" customFormat="1" ht="13.5" hidden="1" customHeight="1" x14ac:dyDescent="0.15"/>
    <row r="110" s="1093" customFormat="1" ht="13.5" hidden="1" customHeight="1" x14ac:dyDescent="0.15"/>
    <row r="111" s="1093" customFormat="1" ht="13.5" hidden="1" customHeight="1" x14ac:dyDescent="0.15"/>
    <row r="112" s="1093" customFormat="1" ht="13.5" hidden="1" customHeight="1" x14ac:dyDescent="0.15"/>
    <row r="113" s="1093" customFormat="1" ht="13.5" hidden="1" customHeight="1" x14ac:dyDescent="0.15"/>
    <row r="114" s="1093" customFormat="1" ht="13.5" hidden="1" customHeight="1" x14ac:dyDescent="0.15"/>
    <row r="115" s="1093" customFormat="1" ht="13.5" hidden="1" customHeight="1" x14ac:dyDescent="0.15"/>
    <row r="116" s="1093" customFormat="1" ht="13.5" hidden="1" customHeight="1" x14ac:dyDescent="0.15"/>
    <row r="117" s="1093" customFormat="1" ht="13.5" hidden="1" customHeight="1" x14ac:dyDescent="0.15"/>
    <row r="118" s="1093" customFormat="1" ht="13.5" hidden="1" customHeight="1" x14ac:dyDescent="0.15"/>
    <row r="119" s="1093" customFormat="1" ht="13.5" hidden="1" customHeight="1" x14ac:dyDescent="0.15"/>
    <row r="120" s="1093" customFormat="1" ht="13.5" hidden="1" customHeight="1" x14ac:dyDescent="0.15"/>
    <row r="121" s="1093" customFormat="1" ht="13.5" hidden="1" customHeight="1" x14ac:dyDescent="0.15"/>
    <row r="122" s="1093" customFormat="1" ht="13.5" hidden="1" customHeight="1" x14ac:dyDescent="0.15"/>
    <row r="123" s="1093" customFormat="1" ht="13.5" hidden="1" customHeight="1" x14ac:dyDescent="0.15"/>
    <row r="124" s="1093" customFormat="1" ht="13.5" hidden="1" customHeight="1" x14ac:dyDescent="0.15"/>
    <row r="125" s="1093" customFormat="1" ht="13.5" hidden="1" customHeight="1" x14ac:dyDescent="0.15"/>
    <row r="126" s="1093" customFormat="1" ht="13.5" hidden="1" customHeight="1" x14ac:dyDescent="0.15"/>
    <row r="127" s="1093" customFormat="1" ht="13.5" hidden="1" customHeight="1" x14ac:dyDescent="0.15"/>
    <row r="128" s="1093" customFormat="1" ht="13.5" hidden="1" customHeight="1" x14ac:dyDescent="0.15"/>
    <row r="129" s="1093" customFormat="1" ht="13.5" hidden="1" customHeight="1" x14ac:dyDescent="0.15"/>
    <row r="130" s="1093" customFormat="1" ht="13.5" hidden="1" customHeight="1" x14ac:dyDescent="0.15"/>
    <row r="131" s="1093" customFormat="1" ht="13.5" hidden="1" customHeight="1" x14ac:dyDescent="0.15"/>
    <row r="132" s="1093" customFormat="1" ht="13.5" hidden="1" customHeight="1" x14ac:dyDescent="0.15"/>
    <row r="133" s="1093" customFormat="1" ht="13.5" hidden="1" customHeight="1" x14ac:dyDescent="0.15"/>
    <row r="134" s="1093" customFormat="1" ht="13.5" hidden="1" customHeight="1" x14ac:dyDescent="0.15"/>
    <row r="135" s="1093" customFormat="1" ht="13.5" hidden="1" customHeight="1" x14ac:dyDescent="0.15"/>
    <row r="136" s="1093" customFormat="1" ht="13.5" hidden="1" customHeight="1" x14ac:dyDescent="0.15"/>
    <row r="137" s="1093" customFormat="1" ht="13.5" hidden="1" customHeight="1" x14ac:dyDescent="0.15"/>
    <row r="138" s="1093" customFormat="1" ht="13.5" hidden="1" customHeight="1" x14ac:dyDescent="0.15"/>
    <row r="139" s="1093" customFormat="1" ht="13.5" hidden="1" customHeight="1" x14ac:dyDescent="0.15"/>
    <row r="140" s="1093" customFormat="1" ht="13.5" hidden="1" customHeight="1" x14ac:dyDescent="0.15"/>
    <row r="141" s="1093" customFormat="1" ht="13.5" hidden="1" customHeight="1" x14ac:dyDescent="0.15"/>
    <row r="142" s="1093" customFormat="1" ht="13.5" hidden="1" customHeight="1" x14ac:dyDescent="0.15"/>
    <row r="143" s="1093" customFormat="1" ht="13.5" hidden="1" customHeight="1" x14ac:dyDescent="0.15"/>
    <row r="144" s="1093" customFormat="1" ht="13.5" hidden="1" customHeight="1" x14ac:dyDescent="0.15"/>
    <row r="145" s="1093" customFormat="1" ht="13.5" hidden="1" customHeight="1" x14ac:dyDescent="0.15"/>
    <row r="146" s="1093" customFormat="1" ht="13.5" hidden="1" customHeight="1" x14ac:dyDescent="0.15"/>
    <row r="147" s="1093" customFormat="1" ht="13.5" hidden="1" customHeight="1" x14ac:dyDescent="0.15"/>
    <row r="148" s="1093" customFormat="1" ht="13.5" hidden="1" customHeight="1" x14ac:dyDescent="0.15"/>
    <row r="149" s="1093" customFormat="1" ht="13.5" hidden="1" customHeight="1" x14ac:dyDescent="0.15"/>
    <row r="150" s="1093" customFormat="1" ht="13.5" hidden="1" customHeight="1" x14ac:dyDescent="0.15"/>
    <row r="151" s="1093" customFormat="1" ht="13.5" hidden="1" customHeight="1" x14ac:dyDescent="0.15"/>
    <row r="152" s="1093" customFormat="1" ht="13.5" hidden="1" customHeight="1" x14ac:dyDescent="0.15"/>
    <row r="153" s="1093" customFormat="1" ht="13.5" hidden="1" customHeight="1" x14ac:dyDescent="0.15"/>
    <row r="154" s="1093" customFormat="1" ht="13.5" hidden="1" customHeight="1" x14ac:dyDescent="0.15"/>
    <row r="155" s="1093" customFormat="1" ht="13.5" hidden="1" customHeight="1" x14ac:dyDescent="0.15"/>
    <row r="156" s="1093" customFormat="1" ht="13.5" hidden="1" customHeight="1" x14ac:dyDescent="0.15"/>
    <row r="157" s="1093" customFormat="1" ht="13.5" hidden="1" customHeight="1" x14ac:dyDescent="0.15"/>
    <row r="158" s="1093" customFormat="1" ht="13.5" hidden="1" customHeight="1" x14ac:dyDescent="0.15"/>
    <row r="159" s="1093" customFormat="1" ht="13.5" hidden="1" customHeight="1" x14ac:dyDescent="0.15"/>
    <row r="160" s="1093" customFormat="1" ht="13.5" hidden="1" customHeight="1" x14ac:dyDescent="0.15"/>
  </sheetData>
  <sheetProtection algorithmName="SHA-512" hashValue="27TtPgdrSADFXyp5MnEYYeiLF3smFOCmTAWt9PQGV3teo+bygMQl/BeW5OgCs6E17DiT1i7QjmAoV2c0cxp0fg==" saltValue="hLXls4WOSdZlhiKYhML+M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5"/>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DA9EA-932B-4E42-B7C6-FC889C505E7E}">
  <sheetPr>
    <tabColor rgb="FFFFFF00"/>
    <pageSetUpPr fitToPage="1"/>
  </sheetPr>
  <dimension ref="A1:DR125"/>
  <sheetViews>
    <sheetView showGridLines="0" topLeftCell="A83" zoomScale="70" zoomScaleNormal="70" zoomScaleSheetLayoutView="70" workbookViewId="0">
      <selection activeCell="AN65" sqref="AN65:DC69"/>
    </sheetView>
  </sheetViews>
  <sheetFormatPr defaultColWidth="0" defaultRowHeight="13.5" customHeight="1" zeroHeight="1" x14ac:dyDescent="0.15"/>
  <cols>
    <col min="1" max="34" width="2.5" style="94" customWidth="1"/>
    <col min="35" max="122" width="2.5" style="95" customWidth="1"/>
    <col min="123" max="16384" width="2.5" style="95" hidden="1"/>
  </cols>
  <sheetData>
    <row r="1" spans="1:34"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x14ac:dyDescent="0.15">
      <c r="S2" s="95"/>
      <c r="AH2" s="95"/>
    </row>
    <row r="3" spans="1: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x14ac:dyDescent="0.15"/>
    <row r="5" spans="1:34" x14ac:dyDescent="0.15"/>
    <row r="6" spans="1:34" x14ac:dyDescent="0.15"/>
    <row r="7" spans="1:34" x14ac:dyDescent="0.15"/>
    <row r="8" spans="1:34" x14ac:dyDescent="0.15"/>
    <row r="9" spans="1:34" x14ac:dyDescent="0.15">
      <c r="AH9" s="9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572</v>
      </c>
    </row>
  </sheetData>
  <sheetProtection algorithmName="SHA-512" hashValue="mdtDScDLTkhaRMkK/Hr6BBWDDZ0WdCUMhY6aHDukuPuVMRKZdR3MT0C713XYd19m1wxSiOg5VYv0dDmu7c2EtQ==" saltValue="KMoWaAIb7JEHmGiourCT5g==" spinCount="100000" sheet="1" objects="1" scenarios="1"/>
  <dataConsolidate/>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C86B6-0598-4761-9D28-8BAB4556F930}">
  <sheetPr>
    <tabColor rgb="FFFFFF00"/>
    <pageSetUpPr fitToPage="1"/>
  </sheetPr>
  <dimension ref="A1:DR125"/>
  <sheetViews>
    <sheetView showGridLines="0" topLeftCell="A74" zoomScale="70" zoomScaleNormal="70" zoomScaleSheetLayoutView="55" workbookViewId="0">
      <selection activeCell="AN65" sqref="AN65:DC69"/>
    </sheetView>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572</v>
      </c>
    </row>
  </sheetData>
  <sheetProtection algorithmName="SHA-512" hashValue="n+9MrMwTNNvaFCGA3N/+XBlYIcOnymofvOCA3tsUtGwzqeHmq3610CPlqzelcaLLemY4yMmbb437Uli5YkGMjQ==" saltValue="EO2pQVCgKRKigx5rzeR2qg==" spinCount="100000" sheet="1" objects="1" scenarios="1"/>
  <dataConsolidate/>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36</v>
      </c>
      <c r="E2" s="141"/>
      <c r="F2" s="313" t="s">
        <v>359</v>
      </c>
      <c r="G2" s="165"/>
      <c r="H2" s="175"/>
    </row>
    <row r="3" spans="1:8" x14ac:dyDescent="0.15">
      <c r="A3" s="131" t="s">
        <v>446</v>
      </c>
      <c r="B3" s="123"/>
      <c r="C3" s="306"/>
      <c r="D3" s="309">
        <v>136345</v>
      </c>
      <c r="E3" s="311"/>
      <c r="F3" s="314">
        <v>54227</v>
      </c>
      <c r="G3" s="316"/>
      <c r="H3" s="319"/>
    </row>
    <row r="4" spans="1:8" x14ac:dyDescent="0.15">
      <c r="A4" s="116"/>
      <c r="B4" s="122"/>
      <c r="C4" s="307"/>
      <c r="D4" s="310">
        <v>94694</v>
      </c>
      <c r="E4" s="312"/>
      <c r="F4" s="315">
        <v>29694</v>
      </c>
      <c r="G4" s="317"/>
      <c r="H4" s="320"/>
    </row>
    <row r="5" spans="1:8" x14ac:dyDescent="0.15">
      <c r="A5" s="131" t="s">
        <v>501</v>
      </c>
      <c r="B5" s="123"/>
      <c r="C5" s="306"/>
      <c r="D5" s="309">
        <v>155345</v>
      </c>
      <c r="E5" s="311"/>
      <c r="F5" s="314">
        <v>57295</v>
      </c>
      <c r="G5" s="316"/>
      <c r="H5" s="319"/>
    </row>
    <row r="6" spans="1:8" x14ac:dyDescent="0.15">
      <c r="A6" s="116"/>
      <c r="B6" s="122"/>
      <c r="C6" s="307"/>
      <c r="D6" s="310">
        <v>104251</v>
      </c>
      <c r="E6" s="312"/>
      <c r="F6" s="315">
        <v>32771</v>
      </c>
      <c r="G6" s="317"/>
      <c r="H6" s="320"/>
    </row>
    <row r="7" spans="1:8" x14ac:dyDescent="0.15">
      <c r="A7" s="131" t="s">
        <v>530</v>
      </c>
      <c r="B7" s="123"/>
      <c r="C7" s="306"/>
      <c r="D7" s="309">
        <v>117617</v>
      </c>
      <c r="E7" s="311"/>
      <c r="F7" s="314">
        <v>54110</v>
      </c>
      <c r="G7" s="316"/>
      <c r="H7" s="319"/>
    </row>
    <row r="8" spans="1:8" x14ac:dyDescent="0.15">
      <c r="A8" s="116"/>
      <c r="B8" s="122"/>
      <c r="C8" s="307"/>
      <c r="D8" s="310">
        <v>61899</v>
      </c>
      <c r="E8" s="312"/>
      <c r="F8" s="315">
        <v>30620</v>
      </c>
      <c r="G8" s="317"/>
      <c r="H8" s="320"/>
    </row>
    <row r="9" spans="1:8" x14ac:dyDescent="0.15">
      <c r="A9" s="131" t="s">
        <v>531</v>
      </c>
      <c r="B9" s="123"/>
      <c r="C9" s="306"/>
      <c r="D9" s="309">
        <v>76055</v>
      </c>
      <c r="E9" s="311"/>
      <c r="F9" s="314">
        <v>54684</v>
      </c>
      <c r="G9" s="316"/>
      <c r="H9" s="319"/>
    </row>
    <row r="10" spans="1:8" x14ac:dyDescent="0.15">
      <c r="A10" s="116"/>
      <c r="B10" s="122"/>
      <c r="C10" s="307"/>
      <c r="D10" s="310">
        <v>34118</v>
      </c>
      <c r="E10" s="312"/>
      <c r="F10" s="315">
        <v>32829</v>
      </c>
      <c r="G10" s="317"/>
      <c r="H10" s="320"/>
    </row>
    <row r="11" spans="1:8" x14ac:dyDescent="0.15">
      <c r="A11" s="131" t="s">
        <v>458</v>
      </c>
      <c r="B11" s="123"/>
      <c r="C11" s="306"/>
      <c r="D11" s="309">
        <v>137221</v>
      </c>
      <c r="E11" s="311"/>
      <c r="F11" s="314">
        <v>62383</v>
      </c>
      <c r="G11" s="316"/>
      <c r="H11" s="319"/>
    </row>
    <row r="12" spans="1:8" x14ac:dyDescent="0.15">
      <c r="A12" s="116"/>
      <c r="B12" s="122"/>
      <c r="C12" s="308"/>
      <c r="D12" s="310">
        <v>81061</v>
      </c>
      <c r="E12" s="312"/>
      <c r="F12" s="315">
        <v>35325</v>
      </c>
      <c r="G12" s="317"/>
      <c r="H12" s="320"/>
    </row>
    <row r="13" spans="1:8" x14ac:dyDescent="0.15">
      <c r="A13" s="131"/>
      <c r="B13" s="123"/>
      <c r="C13" s="306"/>
      <c r="D13" s="309">
        <v>124517</v>
      </c>
      <c r="E13" s="311"/>
      <c r="F13" s="314">
        <v>56540</v>
      </c>
      <c r="G13" s="318"/>
      <c r="H13" s="319"/>
    </row>
    <row r="14" spans="1:8" x14ac:dyDescent="0.15">
      <c r="A14" s="116"/>
      <c r="B14" s="122"/>
      <c r="C14" s="307"/>
      <c r="D14" s="310">
        <v>75205</v>
      </c>
      <c r="E14" s="312"/>
      <c r="F14" s="315">
        <v>32248</v>
      </c>
      <c r="G14" s="317"/>
      <c r="H14" s="320"/>
    </row>
    <row r="17" spans="1:11" x14ac:dyDescent="0.15">
      <c r="A17" s="298" t="s">
        <v>98</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69</v>
      </c>
      <c r="B19" s="299">
        <f>ROUND(VALUE(SUBSTITUTE(実質収支比率等に係る経年分析!F$48,"▲","-")),2)</f>
        <v>9.17</v>
      </c>
      <c r="C19" s="299">
        <f>ROUND(VALUE(SUBSTITUTE(実質収支比率等に係る経年分析!G$48,"▲","-")),2)</f>
        <v>7.32</v>
      </c>
      <c r="D19" s="299">
        <f>ROUND(VALUE(SUBSTITUTE(実質収支比率等に係る経年分析!H$48,"▲","-")),2)</f>
        <v>7.24</v>
      </c>
      <c r="E19" s="299">
        <f>ROUND(VALUE(SUBSTITUTE(実質収支比率等に係る経年分析!I$48,"▲","-")),2)</f>
        <v>8.56</v>
      </c>
      <c r="F19" s="299">
        <f>ROUND(VALUE(SUBSTITUTE(実質収支比率等に係る経年分析!J$48,"▲","-")),2)</f>
        <v>6.88</v>
      </c>
    </row>
    <row r="20" spans="1:11" x14ac:dyDescent="0.15">
      <c r="A20" s="299" t="s">
        <v>105</v>
      </c>
      <c r="B20" s="299">
        <f>ROUND(VALUE(SUBSTITUTE(実質収支比率等に係る経年分析!F$47,"▲","-")),2)</f>
        <v>26.73</v>
      </c>
      <c r="C20" s="299">
        <f>ROUND(VALUE(SUBSTITUTE(実質収支比率等に係る経年分析!G$47,"▲","-")),2)</f>
        <v>27.28</v>
      </c>
      <c r="D20" s="299">
        <f>ROUND(VALUE(SUBSTITUTE(実質収支比率等に係る経年分析!H$47,"▲","-")),2)</f>
        <v>14.46</v>
      </c>
      <c r="E20" s="299">
        <f>ROUND(VALUE(SUBSTITUTE(実質収支比率等に係る経年分析!I$47,"▲","-")),2)</f>
        <v>16.53</v>
      </c>
      <c r="F20" s="299">
        <f>ROUND(VALUE(SUBSTITUTE(実質収支比率等に係る経年分析!J$47,"▲","-")),2)</f>
        <v>16.43</v>
      </c>
    </row>
    <row r="21" spans="1:11" x14ac:dyDescent="0.15">
      <c r="A21" s="299" t="s">
        <v>106</v>
      </c>
      <c r="B21" s="299">
        <f>IF(ISNUMBER(VALUE(SUBSTITUTE(実質収支比率等に係る経年分析!F$49,"▲","-"))),ROUND(VALUE(SUBSTITUTE(実質収支比率等に係る経年分析!F$49,"▲","-")),2),NA())</f>
        <v>4.4400000000000004</v>
      </c>
      <c r="C21" s="299">
        <f>IF(ISNUMBER(VALUE(SUBSTITUTE(実質収支比率等に係る経年分析!G$49,"▲","-"))),ROUND(VALUE(SUBSTITUTE(実質収支比率等に係る経年分析!G$49,"▲","-")),2),NA())</f>
        <v>2.5</v>
      </c>
      <c r="D21" s="299">
        <f>IF(ISNUMBER(VALUE(SUBSTITUTE(実質収支比率等に係る経年分析!H$49,"▲","-"))),ROUND(VALUE(SUBSTITUTE(実質収支比率等に係る経年分析!H$49,"▲","-")),2),NA())</f>
        <v>-5.29</v>
      </c>
      <c r="E21" s="299">
        <f>IF(ISNUMBER(VALUE(SUBSTITUTE(実質収支比率等に係る経年分析!I$49,"▲","-"))),ROUND(VALUE(SUBSTITUTE(実質収支比率等に係る経年分析!I$49,"▲","-")),2),NA())</f>
        <v>6.91</v>
      </c>
      <c r="F21" s="299">
        <f>IF(ISNUMBER(VALUE(SUBSTITUTE(実質収支比率等に係る経年分析!J$49,"▲","-"))),ROUND(VALUE(SUBSTITUTE(実質収支比率等に係る経年分析!J$49,"▲","-")),2),NA())</f>
        <v>-1.69</v>
      </c>
    </row>
    <row r="24" spans="1:11" x14ac:dyDescent="0.15">
      <c r="A24" s="298" t="s">
        <v>109</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110</v>
      </c>
      <c r="C26" s="300" t="s">
        <v>55</v>
      </c>
      <c r="D26" s="300" t="s">
        <v>110</v>
      </c>
      <c r="E26" s="300" t="s">
        <v>55</v>
      </c>
      <c r="F26" s="300" t="s">
        <v>110</v>
      </c>
      <c r="G26" s="300" t="s">
        <v>55</v>
      </c>
      <c r="H26" s="300" t="s">
        <v>110</v>
      </c>
      <c r="I26" s="300" t="s">
        <v>55</v>
      </c>
      <c r="J26" s="300" t="s">
        <v>110</v>
      </c>
      <c r="K26" s="300" t="s">
        <v>55</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0.08</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0.1</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7.0000000000000007E-2</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0.1</v>
      </c>
      <c r="J27" s="300" t="e">
        <f>IF(ROUND(VALUE(SUBSTITUTE(連結実質赤字比率に係る赤字・黒字の構成分析!J$43,"▲","-")),2)&lt;0,ABS(ROUND(VALUE(SUBSTITUTE(連結実質赤字比率に係る赤字・黒字の構成分析!J$43,"▲","-")),2)),NA())</f>
        <v>#N/A</v>
      </c>
      <c r="K27" s="300">
        <f>IF(ROUND(VALUE(SUBSTITUTE(連結実質赤字比率に係る赤字・黒字の構成分析!J$43,"▲","-")),2)&gt;=0,ABS(ROUND(VALUE(SUBSTITUTE(連結実質赤字比率に係る赤字・黒字の構成分析!J$43,"▲","-")),2)),NA())</f>
        <v>0.08</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str">
        <f>IF(連結実質赤字比率に係る赤字・黒字の構成分析!C$41="",NA(),連結実質赤字比率に係る赤字・黒字の構成分析!C$41)</f>
        <v>介護事業特別会計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0.15</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0.16</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0.15</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0.12</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0.05</v>
      </c>
    </row>
    <row r="30" spans="1:11" x14ac:dyDescent="0.15">
      <c r="A30" s="300" t="str">
        <f>IF(連結実質赤字比率に係る赤字・黒字の構成分析!C$40="",NA(),連結実質赤字比率に係る赤字・黒字の構成分析!C$40)</f>
        <v>バス事業特別会計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0.05</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7.0000000000000007E-2</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0.09</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0.1</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0.06</v>
      </c>
    </row>
    <row r="31" spans="1:11" x14ac:dyDescent="0.15">
      <c r="A31" s="300" t="str">
        <f>IF(連結実質赤字比率に係る赤字・黒字の構成分析!C$39="",NA(),連結実質赤字比率に係る赤字・黒字の構成分析!C$39)</f>
        <v>国民健康保険事業特別会計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0.85</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1.23</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0.98</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0.41</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0.39</v>
      </c>
    </row>
    <row r="32" spans="1:11" x14ac:dyDescent="0.15">
      <c r="A32" s="300" t="str">
        <f>IF(連結実質赤字比率に係る赤字・黒字の構成分析!C$38="",NA(),連結実質赤字比率に係る赤字・黒字の構成分析!C$38)</f>
        <v>工業用地造成事業特別会計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0.55000000000000004</v>
      </c>
    </row>
    <row r="33" spans="1:16" x14ac:dyDescent="0.15">
      <c r="A33" s="300" t="str">
        <f>IF(連結実質赤字比率に係る赤字・黒字の構成分析!C$37="",NA(),連結実質赤字比率に係る赤字・黒字の構成分析!C$37)</f>
        <v>下水道事業会計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4.1399999999999997</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3.17</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1.93</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0.91</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0.63</v>
      </c>
    </row>
    <row r="34" spans="1:16" x14ac:dyDescent="0.15">
      <c r="A34" s="300" t="str">
        <f>IF(連結実質赤字比率に係る赤字・黒字の構成分析!C$36="",NA(),連結実質赤字比率に係る赤字・黒字の構成分析!C$36)</f>
        <v>一般会計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9.11</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7.24</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7.14</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8.4600000000000009</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6.81</v>
      </c>
    </row>
    <row r="35" spans="1:16" x14ac:dyDescent="0.15">
      <c r="A35" s="300" t="str">
        <f>IF(連結実質赤字比率に係る赤字・黒字の構成分析!C$35="",NA(),連結実質赤字比率に係る赤字・黒字の構成分析!C$35)</f>
        <v>水道事業会計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5.73</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6.54</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7.5</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8.4600000000000009</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8.85</v>
      </c>
    </row>
    <row r="36" spans="1:16" x14ac:dyDescent="0.15">
      <c r="A36" s="300" t="str">
        <f>IF(連結実質赤字比率に係る赤字・黒字の構成分析!C$34="",NA(),連結実質赤字比率に係る赤字・黒字の構成分析!C$34)</f>
        <v>病院事業会計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7.89</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9.23</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9.61</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11.11</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11.58</v>
      </c>
    </row>
    <row r="39" spans="1:16" x14ac:dyDescent="0.15">
      <c r="A39" s="298" t="s">
        <v>13</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111</v>
      </c>
      <c r="C41" s="301"/>
      <c r="D41" s="301" t="s">
        <v>119</v>
      </c>
      <c r="E41" s="301" t="s">
        <v>111</v>
      </c>
      <c r="F41" s="301"/>
      <c r="G41" s="301" t="s">
        <v>119</v>
      </c>
      <c r="H41" s="301" t="s">
        <v>111</v>
      </c>
      <c r="I41" s="301"/>
      <c r="J41" s="301" t="s">
        <v>119</v>
      </c>
      <c r="K41" s="301" t="s">
        <v>111</v>
      </c>
      <c r="L41" s="301"/>
      <c r="M41" s="301" t="s">
        <v>119</v>
      </c>
      <c r="N41" s="301" t="s">
        <v>111</v>
      </c>
      <c r="O41" s="301"/>
      <c r="P41" s="301" t="s">
        <v>119</v>
      </c>
    </row>
    <row r="42" spans="1:16" x14ac:dyDescent="0.15">
      <c r="A42" s="301" t="s">
        <v>19</v>
      </c>
      <c r="B42" s="301"/>
      <c r="C42" s="301"/>
      <c r="D42" s="301">
        <f>'実質公債費比率（分子）の構造'!K$52</f>
        <v>5967</v>
      </c>
      <c r="E42" s="301"/>
      <c r="F42" s="301"/>
      <c r="G42" s="301">
        <f>'実質公債費比率（分子）の構造'!L$52</f>
        <v>5918</v>
      </c>
      <c r="H42" s="301"/>
      <c r="I42" s="301"/>
      <c r="J42" s="301">
        <f>'実質公債費比率（分子）の構造'!M$52</f>
        <v>5892</v>
      </c>
      <c r="K42" s="301"/>
      <c r="L42" s="301"/>
      <c r="M42" s="301">
        <f>'実質公債費比率（分子）の構造'!N$52</f>
        <v>5914</v>
      </c>
      <c r="N42" s="301"/>
      <c r="O42" s="301"/>
      <c r="P42" s="301">
        <f>'実質公債費比率（分子）の構造'!O$52</f>
        <v>6155</v>
      </c>
    </row>
    <row r="43" spans="1:16" x14ac:dyDescent="0.15">
      <c r="A43" s="301" t="s">
        <v>48</v>
      </c>
      <c r="B43" s="301">
        <f>'実質公債費比率（分子）の構造'!K$51</f>
        <v>1</v>
      </c>
      <c r="C43" s="301"/>
      <c r="D43" s="301"/>
      <c r="E43" s="301" t="str">
        <f>'実質公債費比率（分子）の構造'!L$51</f>
        <v>-</v>
      </c>
      <c r="F43" s="301"/>
      <c r="G43" s="301"/>
      <c r="H43" s="301">
        <f>'実質公債費比率（分子）の構造'!M$51</f>
        <v>0</v>
      </c>
      <c r="I43" s="301"/>
      <c r="J43" s="301"/>
      <c r="K43" s="301">
        <f>'実質公債費比率（分子）の構造'!N$51</f>
        <v>0</v>
      </c>
      <c r="L43" s="301"/>
      <c r="M43" s="301"/>
      <c r="N43" s="301" t="str">
        <f>'実質公債費比率（分子）の構造'!O$51</f>
        <v>-</v>
      </c>
      <c r="O43" s="301"/>
      <c r="P43" s="301"/>
    </row>
    <row r="44" spans="1:16" x14ac:dyDescent="0.15">
      <c r="A44" s="301" t="s">
        <v>45</v>
      </c>
      <c r="B44" s="301">
        <f>'実質公債費比率（分子）の構造'!K$50</f>
        <v>51</v>
      </c>
      <c r="C44" s="301"/>
      <c r="D44" s="301"/>
      <c r="E44" s="301">
        <f>'実質公債費比率（分子）の構造'!L$50</f>
        <v>49</v>
      </c>
      <c r="F44" s="301"/>
      <c r="G44" s="301"/>
      <c r="H44" s="301">
        <f>'実質公債費比率（分子）の構造'!M$50</f>
        <v>49</v>
      </c>
      <c r="I44" s="301"/>
      <c r="J44" s="301"/>
      <c r="K44" s="301">
        <f>'実質公債費比率（分子）の構造'!N$50</f>
        <v>39</v>
      </c>
      <c r="L44" s="301"/>
      <c r="M44" s="301"/>
      <c r="N44" s="301">
        <f>'実質公債費比率（分子）の構造'!O$50</f>
        <v>39</v>
      </c>
      <c r="O44" s="301"/>
      <c r="P44" s="301"/>
    </row>
    <row r="45" spans="1:16" x14ac:dyDescent="0.15">
      <c r="A45" s="301" t="s">
        <v>44</v>
      </c>
      <c r="B45" s="301">
        <f>'実質公債費比率（分子）の構造'!K$49</f>
        <v>83</v>
      </c>
      <c r="C45" s="301"/>
      <c r="D45" s="301"/>
      <c r="E45" s="301">
        <f>'実質公債費比率（分子）の構造'!L$49</f>
        <v>90</v>
      </c>
      <c r="F45" s="301"/>
      <c r="G45" s="301"/>
      <c r="H45" s="301">
        <f>'実質公債費比率（分子）の構造'!M$49</f>
        <v>84</v>
      </c>
      <c r="I45" s="301"/>
      <c r="J45" s="301"/>
      <c r="K45" s="301">
        <f>'実質公債費比率（分子）の構造'!N$49</f>
        <v>86</v>
      </c>
      <c r="L45" s="301"/>
      <c r="M45" s="301"/>
      <c r="N45" s="301">
        <f>'実質公債費比率（分子）の構造'!O$49</f>
        <v>120</v>
      </c>
      <c r="O45" s="301"/>
      <c r="P45" s="301"/>
    </row>
    <row r="46" spans="1:16" x14ac:dyDescent="0.15">
      <c r="A46" s="301" t="s">
        <v>15</v>
      </c>
      <c r="B46" s="301">
        <f>'実質公債費比率（分子）の構造'!K$48</f>
        <v>2364</v>
      </c>
      <c r="C46" s="301"/>
      <c r="D46" s="301"/>
      <c r="E46" s="301">
        <f>'実質公債費比率（分子）の構造'!L$48</f>
        <v>2073</v>
      </c>
      <c r="F46" s="301"/>
      <c r="G46" s="301"/>
      <c r="H46" s="301">
        <f>'実質公債費比率（分子）の構造'!M$48</f>
        <v>2166</v>
      </c>
      <c r="I46" s="301"/>
      <c r="J46" s="301"/>
      <c r="K46" s="301">
        <f>'実質公債費比率（分子）の構造'!N$48</f>
        <v>2122</v>
      </c>
      <c r="L46" s="301"/>
      <c r="M46" s="301"/>
      <c r="N46" s="301">
        <f>'実質公債費比率（分子）の構造'!O$48</f>
        <v>2077</v>
      </c>
      <c r="O46" s="301"/>
      <c r="P46" s="301"/>
    </row>
    <row r="47" spans="1:16" x14ac:dyDescent="0.15">
      <c r="A47" s="301" t="s">
        <v>39</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121</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29</v>
      </c>
      <c r="B49" s="301">
        <f>'実質公債費比率（分子）の構造'!K$45</f>
        <v>4266</v>
      </c>
      <c r="C49" s="301"/>
      <c r="D49" s="301"/>
      <c r="E49" s="301">
        <f>'実質公債費比率（分子）の構造'!L$45</f>
        <v>4203</v>
      </c>
      <c r="F49" s="301"/>
      <c r="G49" s="301"/>
      <c r="H49" s="301">
        <f>'実質公債費比率（分子）の構造'!M$45</f>
        <v>4215</v>
      </c>
      <c r="I49" s="301"/>
      <c r="J49" s="301"/>
      <c r="K49" s="301">
        <f>'実質公債費比率（分子）の構造'!N$45</f>
        <v>4286</v>
      </c>
      <c r="L49" s="301"/>
      <c r="M49" s="301"/>
      <c r="N49" s="301">
        <f>'実質公債費比率（分子）の構造'!O$45</f>
        <v>4662</v>
      </c>
      <c r="O49" s="301"/>
      <c r="P49" s="301"/>
    </row>
    <row r="50" spans="1:16" x14ac:dyDescent="0.15">
      <c r="A50" s="301" t="s">
        <v>60</v>
      </c>
      <c r="B50" s="301" t="e">
        <f>NA()</f>
        <v>#N/A</v>
      </c>
      <c r="C50" s="301">
        <f>IF(ISNUMBER('実質公債費比率（分子）の構造'!K$53),'実質公債費比率（分子）の構造'!K$53,NA())</f>
        <v>798</v>
      </c>
      <c r="D50" s="301" t="e">
        <f>NA()</f>
        <v>#N/A</v>
      </c>
      <c r="E50" s="301" t="e">
        <f>NA()</f>
        <v>#N/A</v>
      </c>
      <c r="F50" s="301">
        <f>IF(ISNUMBER('実質公債費比率（分子）の構造'!L$53),'実質公債費比率（分子）の構造'!L$53,NA())</f>
        <v>497</v>
      </c>
      <c r="G50" s="301" t="e">
        <f>NA()</f>
        <v>#N/A</v>
      </c>
      <c r="H50" s="301" t="e">
        <f>NA()</f>
        <v>#N/A</v>
      </c>
      <c r="I50" s="301">
        <f>IF(ISNUMBER('実質公債費比率（分子）の構造'!M$53),'実質公債費比率（分子）の構造'!M$53,NA())</f>
        <v>622</v>
      </c>
      <c r="J50" s="301" t="e">
        <f>NA()</f>
        <v>#N/A</v>
      </c>
      <c r="K50" s="301" t="e">
        <f>NA()</f>
        <v>#N/A</v>
      </c>
      <c r="L50" s="301">
        <f>IF(ISNUMBER('実質公債費比率（分子）の構造'!N$53),'実質公債費比率（分子）の構造'!N$53,NA())</f>
        <v>619</v>
      </c>
      <c r="M50" s="301" t="e">
        <f>NA()</f>
        <v>#N/A</v>
      </c>
      <c r="N50" s="301" t="e">
        <f>NA()</f>
        <v>#N/A</v>
      </c>
      <c r="O50" s="301">
        <f>IF(ISNUMBER('実質公債費比率（分子）の構造'!O$53),'実質公債費比率（分子）の構造'!O$53,NA())</f>
        <v>743</v>
      </c>
      <c r="P50" s="301" t="e">
        <f>NA()</f>
        <v>#N/A</v>
      </c>
    </row>
    <row r="53" spans="1:16" x14ac:dyDescent="0.15">
      <c r="A53" s="298" t="s">
        <v>49</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80</v>
      </c>
      <c r="C55" s="300"/>
      <c r="D55" s="300" t="s">
        <v>124</v>
      </c>
      <c r="E55" s="300" t="s">
        <v>80</v>
      </c>
      <c r="F55" s="300"/>
      <c r="G55" s="300" t="s">
        <v>124</v>
      </c>
      <c r="H55" s="300" t="s">
        <v>80</v>
      </c>
      <c r="I55" s="300"/>
      <c r="J55" s="300" t="s">
        <v>124</v>
      </c>
      <c r="K55" s="300" t="s">
        <v>80</v>
      </c>
      <c r="L55" s="300"/>
      <c r="M55" s="300" t="s">
        <v>124</v>
      </c>
      <c r="N55" s="300" t="s">
        <v>80</v>
      </c>
      <c r="O55" s="300"/>
      <c r="P55" s="300" t="s">
        <v>124</v>
      </c>
    </row>
    <row r="56" spans="1:16" x14ac:dyDescent="0.15">
      <c r="A56" s="300" t="s">
        <v>97</v>
      </c>
      <c r="B56" s="300"/>
      <c r="C56" s="300"/>
      <c r="D56" s="300">
        <f>'将来負担比率（分子）の構造'!I$52</f>
        <v>55977</v>
      </c>
      <c r="E56" s="300"/>
      <c r="F56" s="300"/>
      <c r="G56" s="300">
        <f>'将来負担比率（分子）の構造'!J$52</f>
        <v>56571</v>
      </c>
      <c r="H56" s="300"/>
      <c r="I56" s="300"/>
      <c r="J56" s="300">
        <f>'将来負担比率（分子）の構造'!K$52</f>
        <v>54129</v>
      </c>
      <c r="K56" s="300"/>
      <c r="L56" s="300"/>
      <c r="M56" s="300">
        <f>'将来負担比率（分子）の構造'!L$52</f>
        <v>52338</v>
      </c>
      <c r="N56" s="300"/>
      <c r="O56" s="300"/>
      <c r="P56" s="300">
        <f>'将来負担比率（分子）の構造'!M$52</f>
        <v>50776</v>
      </c>
    </row>
    <row r="57" spans="1:16" x14ac:dyDescent="0.15">
      <c r="A57" s="300" t="s">
        <v>91</v>
      </c>
      <c r="B57" s="300"/>
      <c r="C57" s="300"/>
      <c r="D57" s="300">
        <f>'将来負担比率（分子）の構造'!I$51</f>
        <v>1320</v>
      </c>
      <c r="E57" s="300"/>
      <c r="F57" s="300"/>
      <c r="G57" s="300">
        <f>'将来負担比率（分子）の構造'!J$51</f>
        <v>1186</v>
      </c>
      <c r="H57" s="300"/>
      <c r="I57" s="300"/>
      <c r="J57" s="300">
        <f>'将来負担比率（分子）の構造'!K$51</f>
        <v>1107</v>
      </c>
      <c r="K57" s="300"/>
      <c r="L57" s="300"/>
      <c r="M57" s="300">
        <f>'将来負担比率（分子）の構造'!L$51</f>
        <v>950</v>
      </c>
      <c r="N57" s="300"/>
      <c r="O57" s="300"/>
      <c r="P57" s="300">
        <f>'将来負担比率（分子）の構造'!M$51</f>
        <v>805</v>
      </c>
    </row>
    <row r="58" spans="1:16" x14ac:dyDescent="0.15">
      <c r="A58" s="300" t="s">
        <v>90</v>
      </c>
      <c r="B58" s="300"/>
      <c r="C58" s="300"/>
      <c r="D58" s="300">
        <f>'将来負担比率（分子）の構造'!I$50</f>
        <v>18799</v>
      </c>
      <c r="E58" s="300"/>
      <c r="F58" s="300"/>
      <c r="G58" s="300">
        <f>'将来負担比率（分子）の構造'!J$50</f>
        <v>19090</v>
      </c>
      <c r="H58" s="300"/>
      <c r="I58" s="300"/>
      <c r="J58" s="300">
        <f>'将来負担比率（分子）の構造'!K$50</f>
        <v>19277</v>
      </c>
      <c r="K58" s="300"/>
      <c r="L58" s="300"/>
      <c r="M58" s="300">
        <f>'将来負担比率（分子）の構造'!L$50</f>
        <v>18991</v>
      </c>
      <c r="N58" s="300"/>
      <c r="O58" s="300"/>
      <c r="P58" s="300">
        <f>'将来負担比率（分子）の構造'!M$50</f>
        <v>20027</v>
      </c>
    </row>
    <row r="59" spans="1:16" x14ac:dyDescent="0.15">
      <c r="A59" s="300" t="s">
        <v>47</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58</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86</v>
      </c>
      <c r="B61" s="300" t="str">
        <f>'将来負担比率（分子）の構造'!I$46</f>
        <v>-</v>
      </c>
      <c r="C61" s="300"/>
      <c r="D61" s="300"/>
      <c r="E61" s="300" t="str">
        <f>'将来負担比率（分子）の構造'!J$46</f>
        <v>-</v>
      </c>
      <c r="F61" s="300"/>
      <c r="G61" s="300"/>
      <c r="H61" s="300" t="str">
        <f>'将来負担比率（分子）の構造'!K$46</f>
        <v>-</v>
      </c>
      <c r="I61" s="300"/>
      <c r="J61" s="300"/>
      <c r="K61" s="300" t="str">
        <f>'将来負担比率（分子）の構造'!L$46</f>
        <v>-</v>
      </c>
      <c r="L61" s="300"/>
      <c r="M61" s="300"/>
      <c r="N61" s="300" t="str">
        <f>'将来負担比率（分子）の構造'!M$46</f>
        <v>-</v>
      </c>
      <c r="O61" s="300"/>
      <c r="P61" s="300"/>
    </row>
    <row r="62" spans="1:16" x14ac:dyDescent="0.15">
      <c r="A62" s="300" t="s">
        <v>81</v>
      </c>
      <c r="B62" s="300">
        <f>'将来負担比率（分子）の構造'!I$45</f>
        <v>2575</v>
      </c>
      <c r="C62" s="300"/>
      <c r="D62" s="300"/>
      <c r="E62" s="300">
        <f>'将来負担比率（分子）の構造'!J$45</f>
        <v>2375</v>
      </c>
      <c r="F62" s="300"/>
      <c r="G62" s="300"/>
      <c r="H62" s="300">
        <f>'将来負担比率（分子）の構造'!K$45</f>
        <v>2211</v>
      </c>
      <c r="I62" s="300"/>
      <c r="J62" s="300"/>
      <c r="K62" s="300">
        <f>'将来負担比率（分子）の構造'!L$45</f>
        <v>2148</v>
      </c>
      <c r="L62" s="300"/>
      <c r="M62" s="300"/>
      <c r="N62" s="300">
        <f>'将来負担比率（分子）の構造'!M$45</f>
        <v>2093</v>
      </c>
      <c r="O62" s="300"/>
      <c r="P62" s="300"/>
    </row>
    <row r="63" spans="1:16" x14ac:dyDescent="0.15">
      <c r="A63" s="300" t="s">
        <v>82</v>
      </c>
      <c r="B63" s="300">
        <f>'将来負担比率（分子）の構造'!I$44</f>
        <v>939</v>
      </c>
      <c r="C63" s="300"/>
      <c r="D63" s="300"/>
      <c r="E63" s="300">
        <f>'将来負担比率（分子）の構造'!J$44</f>
        <v>857</v>
      </c>
      <c r="F63" s="300"/>
      <c r="G63" s="300"/>
      <c r="H63" s="300">
        <f>'将来負担比率（分子）の構造'!K$44</f>
        <v>799</v>
      </c>
      <c r="I63" s="300"/>
      <c r="J63" s="300"/>
      <c r="K63" s="300">
        <f>'将来負担比率（分子）の構造'!L$44</f>
        <v>926</v>
      </c>
      <c r="L63" s="300"/>
      <c r="M63" s="300"/>
      <c r="N63" s="300">
        <f>'将来負担比率（分子）の構造'!M$44</f>
        <v>885</v>
      </c>
      <c r="O63" s="300"/>
      <c r="P63" s="300"/>
    </row>
    <row r="64" spans="1:16" x14ac:dyDescent="0.15">
      <c r="A64" s="300" t="s">
        <v>78</v>
      </c>
      <c r="B64" s="300">
        <f>'将来負担比率（分子）の構造'!I$43</f>
        <v>23112</v>
      </c>
      <c r="C64" s="300"/>
      <c r="D64" s="300"/>
      <c r="E64" s="300">
        <f>'将来負担比率（分子）の構造'!J$43</f>
        <v>21156</v>
      </c>
      <c r="F64" s="300"/>
      <c r="G64" s="300"/>
      <c r="H64" s="300">
        <f>'将来負担比率（分子）の構造'!K$43</f>
        <v>18677</v>
      </c>
      <c r="I64" s="300"/>
      <c r="J64" s="300"/>
      <c r="K64" s="300">
        <f>'将来負担比率（分子）の構造'!L$43</f>
        <v>16738</v>
      </c>
      <c r="L64" s="300"/>
      <c r="M64" s="300"/>
      <c r="N64" s="300">
        <f>'将来負担比率（分子）の構造'!M$43</f>
        <v>16693</v>
      </c>
      <c r="O64" s="300"/>
      <c r="P64" s="300"/>
    </row>
    <row r="65" spans="1:16" x14ac:dyDescent="0.15">
      <c r="A65" s="300" t="s">
        <v>76</v>
      </c>
      <c r="B65" s="300">
        <f>'将来負担比率（分子）の構造'!I$42</f>
        <v>249</v>
      </c>
      <c r="C65" s="300"/>
      <c r="D65" s="300"/>
      <c r="E65" s="300">
        <f>'将来負担比率（分子）の構造'!J$42</f>
        <v>205</v>
      </c>
      <c r="F65" s="300"/>
      <c r="G65" s="300"/>
      <c r="H65" s="300">
        <f>'将来負担比率（分子）の構造'!K$42</f>
        <v>161</v>
      </c>
      <c r="I65" s="300"/>
      <c r="J65" s="300"/>
      <c r="K65" s="300">
        <f>'将来負担比率（分子）の構造'!L$42</f>
        <v>128</v>
      </c>
      <c r="L65" s="300"/>
      <c r="M65" s="300"/>
      <c r="N65" s="300">
        <f>'将来負担比率（分子）の構造'!M$42</f>
        <v>94</v>
      </c>
      <c r="O65" s="300"/>
      <c r="P65" s="300"/>
    </row>
    <row r="66" spans="1:16" x14ac:dyDescent="0.15">
      <c r="A66" s="300" t="s">
        <v>7</v>
      </c>
      <c r="B66" s="300">
        <f>'将来負担比率（分子）の構造'!I$41</f>
        <v>44821</v>
      </c>
      <c r="C66" s="300"/>
      <c r="D66" s="300"/>
      <c r="E66" s="300">
        <f>'将来負担比率（分子）の構造'!J$41</f>
        <v>46400</v>
      </c>
      <c r="F66" s="300"/>
      <c r="G66" s="300"/>
      <c r="H66" s="300">
        <f>'将来負担比率（分子）の構造'!K$41</f>
        <v>44758</v>
      </c>
      <c r="I66" s="300"/>
      <c r="J66" s="300"/>
      <c r="K66" s="300">
        <f>'将来負担比率（分子）の構造'!L$41</f>
        <v>43493</v>
      </c>
      <c r="L66" s="300"/>
      <c r="M66" s="300"/>
      <c r="N66" s="300">
        <f>'将来負担比率（分子）の構造'!M$41</f>
        <v>43810</v>
      </c>
      <c r="O66" s="300"/>
      <c r="P66" s="300"/>
    </row>
    <row r="67" spans="1:16" x14ac:dyDescent="0.15">
      <c r="A67" s="300" t="s">
        <v>99</v>
      </c>
      <c r="B67" s="300" t="e">
        <f>NA()</f>
        <v>#N/A</v>
      </c>
      <c r="C67" s="300">
        <f>IF(ISNUMBER('将来負担比率（分子）の構造'!I$53),IF('将来負担比率（分子）の構造'!I$53&lt;0,0,'将来負担比率（分子）の構造'!I$53),NA())</f>
        <v>0</v>
      </c>
      <c r="D67" s="300" t="e">
        <f>NA()</f>
        <v>#N/A</v>
      </c>
      <c r="E67" s="300" t="e">
        <f>NA()</f>
        <v>#N/A</v>
      </c>
      <c r="F67" s="300">
        <f>IF(ISNUMBER('将来負担比率（分子）の構造'!J$53),IF('将来負担比率（分子）の構造'!J$53&lt;0,0,'将来負担比率（分子）の構造'!J$53),NA())</f>
        <v>0</v>
      </c>
      <c r="G67" s="300" t="e">
        <f>NA()</f>
        <v>#N/A</v>
      </c>
      <c r="H67" s="300" t="e">
        <f>NA()</f>
        <v>#N/A</v>
      </c>
      <c r="I67" s="300">
        <f>IF(ISNUMBER('将来負担比率（分子）の構造'!K$53),IF('将来負担比率（分子）の構造'!K$53&lt;0,0,'将来負担比率（分子）の構造'!K$53),NA())</f>
        <v>0</v>
      </c>
      <c r="J67" s="300" t="e">
        <f>NA()</f>
        <v>#N/A</v>
      </c>
      <c r="K67" s="300" t="e">
        <f>NA()</f>
        <v>#N/A</v>
      </c>
      <c r="L67" s="300">
        <f>IF(ISNUMBER('将来負担比率（分子）の構造'!L$53),IF('将来負担比率（分子）の構造'!L$53&lt;0,0,'将来負担比率（分子）の構造'!L$53),NA())</f>
        <v>0</v>
      </c>
      <c r="M67" s="300" t="e">
        <f>NA()</f>
        <v>#N/A</v>
      </c>
      <c r="N67" s="300" t="e">
        <f>NA()</f>
        <v>#N/A</v>
      </c>
      <c r="O67" s="300">
        <f>IF(ISNUMBER('将来負担比率（分子）の構造'!M$53),IF('将来負担比率（分子）の構造'!M$53&lt;0,0,'将来負担比率（分子）の構造'!M$53),NA())</f>
        <v>0</v>
      </c>
      <c r="P67" s="300" t="e">
        <f>NA()</f>
        <v>#N/A</v>
      </c>
    </row>
    <row r="70" spans="1:16" x14ac:dyDescent="0.15">
      <c r="A70" s="303" t="s">
        <v>26</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126</v>
      </c>
      <c r="B72" s="304">
        <f>基金残高に係る経年分析!F55</f>
        <v>3082</v>
      </c>
      <c r="C72" s="304">
        <f>基金残高に係る経年分析!G55</f>
        <v>3480</v>
      </c>
      <c r="D72" s="304">
        <f>基金残高に係る経年分析!H55</f>
        <v>3472</v>
      </c>
    </row>
    <row r="73" spans="1:16" x14ac:dyDescent="0.15">
      <c r="A73" s="302" t="s">
        <v>127</v>
      </c>
      <c r="B73" s="304">
        <f>基金残高に係る経年分析!F56</f>
        <v>6105</v>
      </c>
      <c r="C73" s="304">
        <f>基金残高に係る経年分析!G56</f>
        <v>5844</v>
      </c>
      <c r="D73" s="304">
        <f>基金残高に係る経年分析!H56</f>
        <v>6060</v>
      </c>
    </row>
    <row r="74" spans="1:16" x14ac:dyDescent="0.15">
      <c r="A74" s="302" t="s">
        <v>128</v>
      </c>
      <c r="B74" s="304">
        <f>基金残高に係る経年分析!F57</f>
        <v>13783</v>
      </c>
      <c r="C74" s="304">
        <f>基金残高に係る経年分析!G57</f>
        <v>13267</v>
      </c>
      <c r="D74" s="304">
        <f>基金残高に係る経年分析!H57</f>
        <v>13398</v>
      </c>
    </row>
  </sheetData>
  <sheetProtection algorithmName="SHA-512" hashValue="jh7z7y4nCif9K9efvBtT6xNk3jD4UBcHG5d8HrZaJ10twPklFxX7yascmywye59XPu02ZhY/+vb6KSgfEvZ6Mw==" saltValue="XbfhDllYQwMiIUeibKOf7g==" spinCount="100000" sheet="1" objects="1" scenarios="1"/>
  <phoneticPr fontId="5"/>
  <pageMargins left="0.78700000000000003" right="0.78700000000000003" top="0.98400000000000021" bottom="0.9840000000000002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34" sqref="B34:Y34"/>
    </sheetView>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3" t="s">
        <v>309</v>
      </c>
      <c r="DI1" s="554"/>
      <c r="DJ1" s="554"/>
      <c r="DK1" s="554"/>
      <c r="DL1" s="554"/>
      <c r="DM1" s="554"/>
      <c r="DN1" s="555"/>
      <c r="DO1" s="1"/>
      <c r="DP1" s="553" t="s">
        <v>253</v>
      </c>
      <c r="DQ1" s="554"/>
      <c r="DR1" s="554"/>
      <c r="DS1" s="554"/>
      <c r="DT1" s="554"/>
      <c r="DU1" s="554"/>
      <c r="DV1" s="554"/>
      <c r="DW1" s="554"/>
      <c r="DX1" s="554"/>
      <c r="DY1" s="554"/>
      <c r="DZ1" s="554"/>
      <c r="EA1" s="554"/>
      <c r="EB1" s="554"/>
      <c r="EC1" s="555"/>
      <c r="ED1" s="2"/>
      <c r="EE1" s="2"/>
      <c r="EF1" s="2"/>
      <c r="EG1" s="2"/>
      <c r="EH1" s="2"/>
      <c r="EI1" s="2"/>
      <c r="EJ1" s="2"/>
      <c r="EK1" s="2"/>
      <c r="EL1" s="2"/>
      <c r="EM1" s="2"/>
    </row>
    <row r="2" spans="2:143" ht="22.5" customHeight="1" x14ac:dyDescent="0.15">
      <c r="B2" s="43" t="s">
        <v>172</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43" t="s">
        <v>187</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312</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86"/>
      <c r="CD3" s="343" t="s">
        <v>115</v>
      </c>
      <c r="CE3" s="344"/>
      <c r="CF3" s="344"/>
      <c r="CG3" s="344"/>
      <c r="CH3" s="344"/>
      <c r="CI3" s="344"/>
      <c r="CJ3" s="344"/>
      <c r="CK3" s="344"/>
      <c r="CL3" s="344"/>
      <c r="CM3" s="344"/>
      <c r="CN3" s="344"/>
      <c r="CO3" s="344"/>
      <c r="CP3" s="344"/>
      <c r="CQ3" s="344"/>
      <c r="CR3" s="344"/>
      <c r="CS3" s="344"/>
      <c r="CT3" s="344"/>
      <c r="CU3" s="344"/>
      <c r="CV3" s="344"/>
      <c r="CW3" s="344"/>
      <c r="CX3" s="344"/>
      <c r="CY3" s="344"/>
      <c r="CZ3" s="344"/>
      <c r="DA3" s="344"/>
      <c r="DB3" s="344"/>
      <c r="DC3" s="344"/>
      <c r="DD3" s="344"/>
      <c r="DE3" s="344"/>
      <c r="DF3" s="344"/>
      <c r="DG3" s="344"/>
      <c r="DH3" s="344"/>
      <c r="DI3" s="344"/>
      <c r="DJ3" s="344"/>
      <c r="DK3" s="344"/>
      <c r="DL3" s="344"/>
      <c r="DM3" s="344"/>
      <c r="DN3" s="344"/>
      <c r="DO3" s="344"/>
      <c r="DP3" s="344"/>
      <c r="DQ3" s="344"/>
      <c r="DR3" s="344"/>
      <c r="DS3" s="344"/>
      <c r="DT3" s="344"/>
      <c r="DU3" s="344"/>
      <c r="DV3" s="344"/>
      <c r="DW3" s="344"/>
      <c r="DX3" s="344"/>
      <c r="DY3" s="344"/>
      <c r="DZ3" s="344"/>
      <c r="EA3" s="344"/>
      <c r="EB3" s="344"/>
      <c r="EC3" s="386"/>
    </row>
    <row r="4" spans="2:143" ht="11.25" customHeight="1" x14ac:dyDescent="0.15">
      <c r="B4" s="343" t="s">
        <v>3</v>
      </c>
      <c r="C4" s="344"/>
      <c r="D4" s="344"/>
      <c r="E4" s="344"/>
      <c r="F4" s="344"/>
      <c r="G4" s="344"/>
      <c r="H4" s="344"/>
      <c r="I4" s="344"/>
      <c r="J4" s="344"/>
      <c r="K4" s="344"/>
      <c r="L4" s="344"/>
      <c r="M4" s="344"/>
      <c r="N4" s="344"/>
      <c r="O4" s="344"/>
      <c r="P4" s="344"/>
      <c r="Q4" s="386"/>
      <c r="R4" s="343" t="s">
        <v>313</v>
      </c>
      <c r="S4" s="344"/>
      <c r="T4" s="344"/>
      <c r="U4" s="344"/>
      <c r="V4" s="344"/>
      <c r="W4" s="344"/>
      <c r="X4" s="344"/>
      <c r="Y4" s="386"/>
      <c r="Z4" s="343" t="s">
        <v>169</v>
      </c>
      <c r="AA4" s="344"/>
      <c r="AB4" s="344"/>
      <c r="AC4" s="386"/>
      <c r="AD4" s="343" t="s">
        <v>183</v>
      </c>
      <c r="AE4" s="344"/>
      <c r="AF4" s="344"/>
      <c r="AG4" s="344"/>
      <c r="AH4" s="344"/>
      <c r="AI4" s="344"/>
      <c r="AJ4" s="344"/>
      <c r="AK4" s="386"/>
      <c r="AL4" s="343" t="s">
        <v>169</v>
      </c>
      <c r="AM4" s="344"/>
      <c r="AN4" s="344"/>
      <c r="AO4" s="386"/>
      <c r="AP4" s="556" t="s">
        <v>314</v>
      </c>
      <c r="AQ4" s="556"/>
      <c r="AR4" s="556"/>
      <c r="AS4" s="556"/>
      <c r="AT4" s="556"/>
      <c r="AU4" s="556"/>
      <c r="AV4" s="556"/>
      <c r="AW4" s="556"/>
      <c r="AX4" s="556"/>
      <c r="AY4" s="556"/>
      <c r="AZ4" s="556"/>
      <c r="BA4" s="556"/>
      <c r="BB4" s="556"/>
      <c r="BC4" s="556"/>
      <c r="BD4" s="556"/>
      <c r="BE4" s="556"/>
      <c r="BF4" s="556"/>
      <c r="BG4" s="556" t="s">
        <v>316</v>
      </c>
      <c r="BH4" s="556"/>
      <c r="BI4" s="556"/>
      <c r="BJ4" s="556"/>
      <c r="BK4" s="556"/>
      <c r="BL4" s="556"/>
      <c r="BM4" s="556"/>
      <c r="BN4" s="556"/>
      <c r="BO4" s="556" t="s">
        <v>169</v>
      </c>
      <c r="BP4" s="556"/>
      <c r="BQ4" s="556"/>
      <c r="BR4" s="556"/>
      <c r="BS4" s="556" t="s">
        <v>319</v>
      </c>
      <c r="BT4" s="556"/>
      <c r="BU4" s="556"/>
      <c r="BV4" s="556"/>
      <c r="BW4" s="556"/>
      <c r="BX4" s="556"/>
      <c r="BY4" s="556"/>
      <c r="BZ4" s="556"/>
      <c r="CA4" s="556"/>
      <c r="CB4" s="556"/>
      <c r="CD4" s="343" t="s">
        <v>322</v>
      </c>
      <c r="CE4" s="344"/>
      <c r="CF4" s="344"/>
      <c r="CG4" s="344"/>
      <c r="CH4" s="344"/>
      <c r="CI4" s="344"/>
      <c r="CJ4" s="344"/>
      <c r="CK4" s="344"/>
      <c r="CL4" s="344"/>
      <c r="CM4" s="344"/>
      <c r="CN4" s="344"/>
      <c r="CO4" s="344"/>
      <c r="CP4" s="344"/>
      <c r="CQ4" s="344"/>
      <c r="CR4" s="344"/>
      <c r="CS4" s="344"/>
      <c r="CT4" s="344"/>
      <c r="CU4" s="344"/>
      <c r="CV4" s="344"/>
      <c r="CW4" s="344"/>
      <c r="CX4" s="344"/>
      <c r="CY4" s="344"/>
      <c r="CZ4" s="344"/>
      <c r="DA4" s="344"/>
      <c r="DB4" s="344"/>
      <c r="DC4" s="344"/>
      <c r="DD4" s="344"/>
      <c r="DE4" s="344"/>
      <c r="DF4" s="344"/>
      <c r="DG4" s="344"/>
      <c r="DH4" s="344"/>
      <c r="DI4" s="344"/>
      <c r="DJ4" s="344"/>
      <c r="DK4" s="344"/>
      <c r="DL4" s="344"/>
      <c r="DM4" s="344"/>
      <c r="DN4" s="344"/>
      <c r="DO4" s="344"/>
      <c r="DP4" s="344"/>
      <c r="DQ4" s="344"/>
      <c r="DR4" s="344"/>
      <c r="DS4" s="344"/>
      <c r="DT4" s="344"/>
      <c r="DU4" s="344"/>
      <c r="DV4" s="344"/>
      <c r="DW4" s="344"/>
      <c r="DX4" s="344"/>
      <c r="DY4" s="344"/>
      <c r="DZ4" s="344"/>
      <c r="EA4" s="344"/>
      <c r="EB4" s="344"/>
      <c r="EC4" s="386"/>
    </row>
    <row r="5" spans="2:143" s="8" customFormat="1" ht="11.25" customHeight="1" x14ac:dyDescent="0.15">
      <c r="B5" s="557" t="s">
        <v>323</v>
      </c>
      <c r="C5" s="558"/>
      <c r="D5" s="558"/>
      <c r="E5" s="558"/>
      <c r="F5" s="558"/>
      <c r="G5" s="558"/>
      <c r="H5" s="558"/>
      <c r="I5" s="558"/>
      <c r="J5" s="558"/>
      <c r="K5" s="558"/>
      <c r="L5" s="558"/>
      <c r="M5" s="558"/>
      <c r="N5" s="558"/>
      <c r="O5" s="558"/>
      <c r="P5" s="558"/>
      <c r="Q5" s="559"/>
      <c r="R5" s="560">
        <v>6755078</v>
      </c>
      <c r="S5" s="561"/>
      <c r="T5" s="561"/>
      <c r="U5" s="561"/>
      <c r="V5" s="561"/>
      <c r="W5" s="561"/>
      <c r="X5" s="561"/>
      <c r="Y5" s="562"/>
      <c r="Z5" s="563">
        <v>17.8</v>
      </c>
      <c r="AA5" s="563"/>
      <c r="AB5" s="563"/>
      <c r="AC5" s="563"/>
      <c r="AD5" s="564">
        <v>6755031</v>
      </c>
      <c r="AE5" s="564"/>
      <c r="AF5" s="564"/>
      <c r="AG5" s="564"/>
      <c r="AH5" s="564"/>
      <c r="AI5" s="564"/>
      <c r="AJ5" s="564"/>
      <c r="AK5" s="564"/>
      <c r="AL5" s="565">
        <v>32.4</v>
      </c>
      <c r="AM5" s="566"/>
      <c r="AN5" s="566"/>
      <c r="AO5" s="567"/>
      <c r="AP5" s="557" t="s">
        <v>324</v>
      </c>
      <c r="AQ5" s="558"/>
      <c r="AR5" s="558"/>
      <c r="AS5" s="558"/>
      <c r="AT5" s="558"/>
      <c r="AU5" s="558"/>
      <c r="AV5" s="558"/>
      <c r="AW5" s="558"/>
      <c r="AX5" s="558"/>
      <c r="AY5" s="558"/>
      <c r="AZ5" s="558"/>
      <c r="BA5" s="558"/>
      <c r="BB5" s="558"/>
      <c r="BC5" s="558"/>
      <c r="BD5" s="558"/>
      <c r="BE5" s="558"/>
      <c r="BF5" s="559"/>
      <c r="BG5" s="568">
        <v>6744661</v>
      </c>
      <c r="BH5" s="349"/>
      <c r="BI5" s="349"/>
      <c r="BJ5" s="349"/>
      <c r="BK5" s="349"/>
      <c r="BL5" s="349"/>
      <c r="BM5" s="349"/>
      <c r="BN5" s="569"/>
      <c r="BO5" s="570">
        <v>99.8</v>
      </c>
      <c r="BP5" s="570"/>
      <c r="BQ5" s="570"/>
      <c r="BR5" s="570"/>
      <c r="BS5" s="571">
        <v>214327</v>
      </c>
      <c r="BT5" s="571"/>
      <c r="BU5" s="571"/>
      <c r="BV5" s="571"/>
      <c r="BW5" s="571"/>
      <c r="BX5" s="571"/>
      <c r="BY5" s="571"/>
      <c r="BZ5" s="571"/>
      <c r="CA5" s="571"/>
      <c r="CB5" s="572"/>
      <c r="CD5" s="343" t="s">
        <v>314</v>
      </c>
      <c r="CE5" s="344"/>
      <c r="CF5" s="344"/>
      <c r="CG5" s="344"/>
      <c r="CH5" s="344"/>
      <c r="CI5" s="344"/>
      <c r="CJ5" s="344"/>
      <c r="CK5" s="344"/>
      <c r="CL5" s="344"/>
      <c r="CM5" s="344"/>
      <c r="CN5" s="344"/>
      <c r="CO5" s="344"/>
      <c r="CP5" s="344"/>
      <c r="CQ5" s="386"/>
      <c r="CR5" s="343" t="s">
        <v>326</v>
      </c>
      <c r="CS5" s="344"/>
      <c r="CT5" s="344"/>
      <c r="CU5" s="344"/>
      <c r="CV5" s="344"/>
      <c r="CW5" s="344"/>
      <c r="CX5" s="344"/>
      <c r="CY5" s="386"/>
      <c r="CZ5" s="343" t="s">
        <v>169</v>
      </c>
      <c r="DA5" s="344"/>
      <c r="DB5" s="344"/>
      <c r="DC5" s="386"/>
      <c r="DD5" s="343" t="s">
        <v>328</v>
      </c>
      <c r="DE5" s="344"/>
      <c r="DF5" s="344"/>
      <c r="DG5" s="344"/>
      <c r="DH5" s="344"/>
      <c r="DI5" s="344"/>
      <c r="DJ5" s="344"/>
      <c r="DK5" s="344"/>
      <c r="DL5" s="344"/>
      <c r="DM5" s="344"/>
      <c r="DN5" s="344"/>
      <c r="DO5" s="344"/>
      <c r="DP5" s="386"/>
      <c r="DQ5" s="343" t="s">
        <v>331</v>
      </c>
      <c r="DR5" s="344"/>
      <c r="DS5" s="344"/>
      <c r="DT5" s="344"/>
      <c r="DU5" s="344"/>
      <c r="DV5" s="344"/>
      <c r="DW5" s="344"/>
      <c r="DX5" s="344"/>
      <c r="DY5" s="344"/>
      <c r="DZ5" s="344"/>
      <c r="EA5" s="344"/>
      <c r="EB5" s="344"/>
      <c r="EC5" s="386"/>
    </row>
    <row r="6" spans="2:143" ht="11.25" customHeight="1" x14ac:dyDescent="0.15">
      <c r="B6" s="573" t="s">
        <v>192</v>
      </c>
      <c r="C6" s="574"/>
      <c r="D6" s="574"/>
      <c r="E6" s="574"/>
      <c r="F6" s="574"/>
      <c r="G6" s="574"/>
      <c r="H6" s="574"/>
      <c r="I6" s="574"/>
      <c r="J6" s="574"/>
      <c r="K6" s="574"/>
      <c r="L6" s="574"/>
      <c r="M6" s="574"/>
      <c r="N6" s="574"/>
      <c r="O6" s="574"/>
      <c r="P6" s="574"/>
      <c r="Q6" s="575"/>
      <c r="R6" s="568">
        <v>396314</v>
      </c>
      <c r="S6" s="349"/>
      <c r="T6" s="349"/>
      <c r="U6" s="349"/>
      <c r="V6" s="349"/>
      <c r="W6" s="349"/>
      <c r="X6" s="349"/>
      <c r="Y6" s="569"/>
      <c r="Z6" s="570">
        <v>1</v>
      </c>
      <c r="AA6" s="570"/>
      <c r="AB6" s="570"/>
      <c r="AC6" s="570"/>
      <c r="AD6" s="571">
        <v>396314</v>
      </c>
      <c r="AE6" s="571"/>
      <c r="AF6" s="571"/>
      <c r="AG6" s="571"/>
      <c r="AH6" s="571"/>
      <c r="AI6" s="571"/>
      <c r="AJ6" s="571"/>
      <c r="AK6" s="571"/>
      <c r="AL6" s="576">
        <v>1.9</v>
      </c>
      <c r="AM6" s="355"/>
      <c r="AN6" s="355"/>
      <c r="AO6" s="577"/>
      <c r="AP6" s="573" t="s">
        <v>103</v>
      </c>
      <c r="AQ6" s="574"/>
      <c r="AR6" s="574"/>
      <c r="AS6" s="574"/>
      <c r="AT6" s="574"/>
      <c r="AU6" s="574"/>
      <c r="AV6" s="574"/>
      <c r="AW6" s="574"/>
      <c r="AX6" s="574"/>
      <c r="AY6" s="574"/>
      <c r="AZ6" s="574"/>
      <c r="BA6" s="574"/>
      <c r="BB6" s="574"/>
      <c r="BC6" s="574"/>
      <c r="BD6" s="574"/>
      <c r="BE6" s="574"/>
      <c r="BF6" s="575"/>
      <c r="BG6" s="568">
        <v>6744661</v>
      </c>
      <c r="BH6" s="349"/>
      <c r="BI6" s="349"/>
      <c r="BJ6" s="349"/>
      <c r="BK6" s="349"/>
      <c r="BL6" s="349"/>
      <c r="BM6" s="349"/>
      <c r="BN6" s="569"/>
      <c r="BO6" s="570">
        <v>99.8</v>
      </c>
      <c r="BP6" s="570"/>
      <c r="BQ6" s="570"/>
      <c r="BR6" s="570"/>
      <c r="BS6" s="571">
        <v>214327</v>
      </c>
      <c r="BT6" s="571"/>
      <c r="BU6" s="571"/>
      <c r="BV6" s="571"/>
      <c r="BW6" s="571"/>
      <c r="BX6" s="571"/>
      <c r="BY6" s="571"/>
      <c r="BZ6" s="571"/>
      <c r="CA6" s="571"/>
      <c r="CB6" s="572"/>
      <c r="CD6" s="557" t="s">
        <v>332</v>
      </c>
      <c r="CE6" s="558"/>
      <c r="CF6" s="558"/>
      <c r="CG6" s="558"/>
      <c r="CH6" s="558"/>
      <c r="CI6" s="558"/>
      <c r="CJ6" s="558"/>
      <c r="CK6" s="558"/>
      <c r="CL6" s="558"/>
      <c r="CM6" s="558"/>
      <c r="CN6" s="558"/>
      <c r="CO6" s="558"/>
      <c r="CP6" s="558"/>
      <c r="CQ6" s="559"/>
      <c r="CR6" s="568">
        <v>278021</v>
      </c>
      <c r="CS6" s="349"/>
      <c r="CT6" s="349"/>
      <c r="CU6" s="349"/>
      <c r="CV6" s="349"/>
      <c r="CW6" s="349"/>
      <c r="CX6" s="349"/>
      <c r="CY6" s="569"/>
      <c r="CZ6" s="565">
        <v>0.8</v>
      </c>
      <c r="DA6" s="566"/>
      <c r="DB6" s="566"/>
      <c r="DC6" s="578"/>
      <c r="DD6" s="579">
        <v>41333</v>
      </c>
      <c r="DE6" s="349"/>
      <c r="DF6" s="349"/>
      <c r="DG6" s="349"/>
      <c r="DH6" s="349"/>
      <c r="DI6" s="349"/>
      <c r="DJ6" s="349"/>
      <c r="DK6" s="349"/>
      <c r="DL6" s="349"/>
      <c r="DM6" s="349"/>
      <c r="DN6" s="349"/>
      <c r="DO6" s="349"/>
      <c r="DP6" s="569"/>
      <c r="DQ6" s="579">
        <v>236208</v>
      </c>
      <c r="DR6" s="349"/>
      <c r="DS6" s="349"/>
      <c r="DT6" s="349"/>
      <c r="DU6" s="349"/>
      <c r="DV6" s="349"/>
      <c r="DW6" s="349"/>
      <c r="DX6" s="349"/>
      <c r="DY6" s="349"/>
      <c r="DZ6" s="349"/>
      <c r="EA6" s="349"/>
      <c r="EB6" s="349"/>
      <c r="EC6" s="580"/>
    </row>
    <row r="7" spans="2:143" ht="11.25" customHeight="1" x14ac:dyDescent="0.15">
      <c r="B7" s="573" t="s">
        <v>333</v>
      </c>
      <c r="C7" s="574"/>
      <c r="D7" s="574"/>
      <c r="E7" s="574"/>
      <c r="F7" s="574"/>
      <c r="G7" s="574"/>
      <c r="H7" s="574"/>
      <c r="I7" s="574"/>
      <c r="J7" s="574"/>
      <c r="K7" s="574"/>
      <c r="L7" s="574"/>
      <c r="M7" s="574"/>
      <c r="N7" s="574"/>
      <c r="O7" s="574"/>
      <c r="P7" s="574"/>
      <c r="Q7" s="575"/>
      <c r="R7" s="568">
        <v>6640</v>
      </c>
      <c r="S7" s="349"/>
      <c r="T7" s="349"/>
      <c r="U7" s="349"/>
      <c r="V7" s="349"/>
      <c r="W7" s="349"/>
      <c r="X7" s="349"/>
      <c r="Y7" s="569"/>
      <c r="Z7" s="570">
        <v>0</v>
      </c>
      <c r="AA7" s="570"/>
      <c r="AB7" s="570"/>
      <c r="AC7" s="570"/>
      <c r="AD7" s="571">
        <v>6640</v>
      </c>
      <c r="AE7" s="571"/>
      <c r="AF7" s="571"/>
      <c r="AG7" s="571"/>
      <c r="AH7" s="571"/>
      <c r="AI7" s="571"/>
      <c r="AJ7" s="571"/>
      <c r="AK7" s="571"/>
      <c r="AL7" s="576">
        <v>0</v>
      </c>
      <c r="AM7" s="355"/>
      <c r="AN7" s="355"/>
      <c r="AO7" s="577"/>
      <c r="AP7" s="573" t="s">
        <v>150</v>
      </c>
      <c r="AQ7" s="574"/>
      <c r="AR7" s="574"/>
      <c r="AS7" s="574"/>
      <c r="AT7" s="574"/>
      <c r="AU7" s="574"/>
      <c r="AV7" s="574"/>
      <c r="AW7" s="574"/>
      <c r="AX7" s="574"/>
      <c r="AY7" s="574"/>
      <c r="AZ7" s="574"/>
      <c r="BA7" s="574"/>
      <c r="BB7" s="574"/>
      <c r="BC7" s="574"/>
      <c r="BD7" s="574"/>
      <c r="BE7" s="574"/>
      <c r="BF7" s="575"/>
      <c r="BG7" s="568">
        <v>2719102</v>
      </c>
      <c r="BH7" s="349"/>
      <c r="BI7" s="349"/>
      <c r="BJ7" s="349"/>
      <c r="BK7" s="349"/>
      <c r="BL7" s="349"/>
      <c r="BM7" s="349"/>
      <c r="BN7" s="569"/>
      <c r="BO7" s="570">
        <v>40.299999999999997</v>
      </c>
      <c r="BP7" s="570"/>
      <c r="BQ7" s="570"/>
      <c r="BR7" s="570"/>
      <c r="BS7" s="571">
        <v>88575</v>
      </c>
      <c r="BT7" s="571"/>
      <c r="BU7" s="571"/>
      <c r="BV7" s="571"/>
      <c r="BW7" s="571"/>
      <c r="BX7" s="571"/>
      <c r="BY7" s="571"/>
      <c r="BZ7" s="571"/>
      <c r="CA7" s="571"/>
      <c r="CB7" s="572"/>
      <c r="CD7" s="573" t="s">
        <v>14</v>
      </c>
      <c r="CE7" s="574"/>
      <c r="CF7" s="574"/>
      <c r="CG7" s="574"/>
      <c r="CH7" s="574"/>
      <c r="CI7" s="574"/>
      <c r="CJ7" s="574"/>
      <c r="CK7" s="574"/>
      <c r="CL7" s="574"/>
      <c r="CM7" s="574"/>
      <c r="CN7" s="574"/>
      <c r="CO7" s="574"/>
      <c r="CP7" s="574"/>
      <c r="CQ7" s="575"/>
      <c r="CR7" s="568">
        <v>5563238</v>
      </c>
      <c r="CS7" s="349"/>
      <c r="CT7" s="349"/>
      <c r="CU7" s="349"/>
      <c r="CV7" s="349"/>
      <c r="CW7" s="349"/>
      <c r="CX7" s="349"/>
      <c r="CY7" s="569"/>
      <c r="CZ7" s="570">
        <v>15.3</v>
      </c>
      <c r="DA7" s="570"/>
      <c r="DB7" s="570"/>
      <c r="DC7" s="570"/>
      <c r="DD7" s="579">
        <v>814615</v>
      </c>
      <c r="DE7" s="349"/>
      <c r="DF7" s="349"/>
      <c r="DG7" s="349"/>
      <c r="DH7" s="349"/>
      <c r="DI7" s="349"/>
      <c r="DJ7" s="349"/>
      <c r="DK7" s="349"/>
      <c r="DL7" s="349"/>
      <c r="DM7" s="349"/>
      <c r="DN7" s="349"/>
      <c r="DO7" s="349"/>
      <c r="DP7" s="569"/>
      <c r="DQ7" s="579">
        <v>3962202</v>
      </c>
      <c r="DR7" s="349"/>
      <c r="DS7" s="349"/>
      <c r="DT7" s="349"/>
      <c r="DU7" s="349"/>
      <c r="DV7" s="349"/>
      <c r="DW7" s="349"/>
      <c r="DX7" s="349"/>
      <c r="DY7" s="349"/>
      <c r="DZ7" s="349"/>
      <c r="EA7" s="349"/>
      <c r="EB7" s="349"/>
      <c r="EC7" s="580"/>
    </row>
    <row r="8" spans="2:143" ht="11.25" customHeight="1" x14ac:dyDescent="0.15">
      <c r="B8" s="573" t="s">
        <v>336</v>
      </c>
      <c r="C8" s="574"/>
      <c r="D8" s="574"/>
      <c r="E8" s="574"/>
      <c r="F8" s="574"/>
      <c r="G8" s="574"/>
      <c r="H8" s="574"/>
      <c r="I8" s="574"/>
      <c r="J8" s="574"/>
      <c r="K8" s="574"/>
      <c r="L8" s="574"/>
      <c r="M8" s="574"/>
      <c r="N8" s="574"/>
      <c r="O8" s="574"/>
      <c r="P8" s="574"/>
      <c r="Q8" s="575"/>
      <c r="R8" s="568">
        <v>30045</v>
      </c>
      <c r="S8" s="349"/>
      <c r="T8" s="349"/>
      <c r="U8" s="349"/>
      <c r="V8" s="349"/>
      <c r="W8" s="349"/>
      <c r="X8" s="349"/>
      <c r="Y8" s="569"/>
      <c r="Z8" s="570">
        <v>0.1</v>
      </c>
      <c r="AA8" s="570"/>
      <c r="AB8" s="570"/>
      <c r="AC8" s="570"/>
      <c r="AD8" s="571">
        <v>30045</v>
      </c>
      <c r="AE8" s="571"/>
      <c r="AF8" s="571"/>
      <c r="AG8" s="571"/>
      <c r="AH8" s="571"/>
      <c r="AI8" s="571"/>
      <c r="AJ8" s="571"/>
      <c r="AK8" s="571"/>
      <c r="AL8" s="576">
        <v>0.1</v>
      </c>
      <c r="AM8" s="355"/>
      <c r="AN8" s="355"/>
      <c r="AO8" s="577"/>
      <c r="AP8" s="573" t="s">
        <v>337</v>
      </c>
      <c r="AQ8" s="574"/>
      <c r="AR8" s="574"/>
      <c r="AS8" s="574"/>
      <c r="AT8" s="574"/>
      <c r="AU8" s="574"/>
      <c r="AV8" s="574"/>
      <c r="AW8" s="574"/>
      <c r="AX8" s="574"/>
      <c r="AY8" s="574"/>
      <c r="AZ8" s="574"/>
      <c r="BA8" s="574"/>
      <c r="BB8" s="574"/>
      <c r="BC8" s="574"/>
      <c r="BD8" s="574"/>
      <c r="BE8" s="574"/>
      <c r="BF8" s="575"/>
      <c r="BG8" s="568">
        <v>99585</v>
      </c>
      <c r="BH8" s="349"/>
      <c r="BI8" s="349"/>
      <c r="BJ8" s="349"/>
      <c r="BK8" s="349"/>
      <c r="BL8" s="349"/>
      <c r="BM8" s="349"/>
      <c r="BN8" s="569"/>
      <c r="BO8" s="570">
        <v>1.5</v>
      </c>
      <c r="BP8" s="570"/>
      <c r="BQ8" s="570"/>
      <c r="BR8" s="570"/>
      <c r="BS8" s="579" t="s">
        <v>168</v>
      </c>
      <c r="BT8" s="349"/>
      <c r="BU8" s="349"/>
      <c r="BV8" s="349"/>
      <c r="BW8" s="349"/>
      <c r="BX8" s="349"/>
      <c r="BY8" s="349"/>
      <c r="BZ8" s="349"/>
      <c r="CA8" s="349"/>
      <c r="CB8" s="580"/>
      <c r="CD8" s="573" t="s">
        <v>327</v>
      </c>
      <c r="CE8" s="574"/>
      <c r="CF8" s="574"/>
      <c r="CG8" s="574"/>
      <c r="CH8" s="574"/>
      <c r="CI8" s="574"/>
      <c r="CJ8" s="574"/>
      <c r="CK8" s="574"/>
      <c r="CL8" s="574"/>
      <c r="CM8" s="574"/>
      <c r="CN8" s="574"/>
      <c r="CO8" s="574"/>
      <c r="CP8" s="574"/>
      <c r="CQ8" s="575"/>
      <c r="CR8" s="568">
        <v>7881305</v>
      </c>
      <c r="CS8" s="349"/>
      <c r="CT8" s="349"/>
      <c r="CU8" s="349"/>
      <c r="CV8" s="349"/>
      <c r="CW8" s="349"/>
      <c r="CX8" s="349"/>
      <c r="CY8" s="569"/>
      <c r="CZ8" s="570">
        <v>21.7</v>
      </c>
      <c r="DA8" s="570"/>
      <c r="DB8" s="570"/>
      <c r="DC8" s="570"/>
      <c r="DD8" s="579">
        <v>159195</v>
      </c>
      <c r="DE8" s="349"/>
      <c r="DF8" s="349"/>
      <c r="DG8" s="349"/>
      <c r="DH8" s="349"/>
      <c r="DI8" s="349"/>
      <c r="DJ8" s="349"/>
      <c r="DK8" s="349"/>
      <c r="DL8" s="349"/>
      <c r="DM8" s="349"/>
      <c r="DN8" s="349"/>
      <c r="DO8" s="349"/>
      <c r="DP8" s="569"/>
      <c r="DQ8" s="579">
        <v>4869712</v>
      </c>
      <c r="DR8" s="349"/>
      <c r="DS8" s="349"/>
      <c r="DT8" s="349"/>
      <c r="DU8" s="349"/>
      <c r="DV8" s="349"/>
      <c r="DW8" s="349"/>
      <c r="DX8" s="349"/>
      <c r="DY8" s="349"/>
      <c r="DZ8" s="349"/>
      <c r="EA8" s="349"/>
      <c r="EB8" s="349"/>
      <c r="EC8" s="580"/>
    </row>
    <row r="9" spans="2:143" ht="11.25" customHeight="1" x14ac:dyDescent="0.15">
      <c r="B9" s="573" t="s">
        <v>340</v>
      </c>
      <c r="C9" s="574"/>
      <c r="D9" s="574"/>
      <c r="E9" s="574"/>
      <c r="F9" s="574"/>
      <c r="G9" s="574"/>
      <c r="H9" s="574"/>
      <c r="I9" s="574"/>
      <c r="J9" s="574"/>
      <c r="K9" s="574"/>
      <c r="L9" s="574"/>
      <c r="M9" s="574"/>
      <c r="N9" s="574"/>
      <c r="O9" s="574"/>
      <c r="P9" s="574"/>
      <c r="Q9" s="575"/>
      <c r="R9" s="568">
        <v>16592</v>
      </c>
      <c r="S9" s="349"/>
      <c r="T9" s="349"/>
      <c r="U9" s="349"/>
      <c r="V9" s="349"/>
      <c r="W9" s="349"/>
      <c r="X9" s="349"/>
      <c r="Y9" s="569"/>
      <c r="Z9" s="570">
        <v>0</v>
      </c>
      <c r="AA9" s="570"/>
      <c r="AB9" s="570"/>
      <c r="AC9" s="570"/>
      <c r="AD9" s="571">
        <v>16592</v>
      </c>
      <c r="AE9" s="571"/>
      <c r="AF9" s="571"/>
      <c r="AG9" s="571"/>
      <c r="AH9" s="571"/>
      <c r="AI9" s="571"/>
      <c r="AJ9" s="571"/>
      <c r="AK9" s="571"/>
      <c r="AL9" s="576">
        <v>0.1</v>
      </c>
      <c r="AM9" s="355"/>
      <c r="AN9" s="355"/>
      <c r="AO9" s="577"/>
      <c r="AP9" s="573" t="s">
        <v>341</v>
      </c>
      <c r="AQ9" s="574"/>
      <c r="AR9" s="574"/>
      <c r="AS9" s="574"/>
      <c r="AT9" s="574"/>
      <c r="AU9" s="574"/>
      <c r="AV9" s="574"/>
      <c r="AW9" s="574"/>
      <c r="AX9" s="574"/>
      <c r="AY9" s="574"/>
      <c r="AZ9" s="574"/>
      <c r="BA9" s="574"/>
      <c r="BB9" s="574"/>
      <c r="BC9" s="574"/>
      <c r="BD9" s="574"/>
      <c r="BE9" s="574"/>
      <c r="BF9" s="575"/>
      <c r="BG9" s="568">
        <v>2179759</v>
      </c>
      <c r="BH9" s="349"/>
      <c r="BI9" s="349"/>
      <c r="BJ9" s="349"/>
      <c r="BK9" s="349"/>
      <c r="BL9" s="349"/>
      <c r="BM9" s="349"/>
      <c r="BN9" s="569"/>
      <c r="BO9" s="570">
        <v>32.299999999999997</v>
      </c>
      <c r="BP9" s="570"/>
      <c r="BQ9" s="570"/>
      <c r="BR9" s="570"/>
      <c r="BS9" s="579" t="s">
        <v>168</v>
      </c>
      <c r="BT9" s="349"/>
      <c r="BU9" s="349"/>
      <c r="BV9" s="349"/>
      <c r="BW9" s="349"/>
      <c r="BX9" s="349"/>
      <c r="BY9" s="349"/>
      <c r="BZ9" s="349"/>
      <c r="CA9" s="349"/>
      <c r="CB9" s="580"/>
      <c r="CD9" s="573" t="s">
        <v>161</v>
      </c>
      <c r="CE9" s="574"/>
      <c r="CF9" s="574"/>
      <c r="CG9" s="574"/>
      <c r="CH9" s="574"/>
      <c r="CI9" s="574"/>
      <c r="CJ9" s="574"/>
      <c r="CK9" s="574"/>
      <c r="CL9" s="574"/>
      <c r="CM9" s="574"/>
      <c r="CN9" s="574"/>
      <c r="CO9" s="574"/>
      <c r="CP9" s="574"/>
      <c r="CQ9" s="575"/>
      <c r="CR9" s="568">
        <v>3284124</v>
      </c>
      <c r="CS9" s="349"/>
      <c r="CT9" s="349"/>
      <c r="CU9" s="349"/>
      <c r="CV9" s="349"/>
      <c r="CW9" s="349"/>
      <c r="CX9" s="349"/>
      <c r="CY9" s="569"/>
      <c r="CZ9" s="570">
        <v>9</v>
      </c>
      <c r="DA9" s="570"/>
      <c r="DB9" s="570"/>
      <c r="DC9" s="570"/>
      <c r="DD9" s="579">
        <v>327931</v>
      </c>
      <c r="DE9" s="349"/>
      <c r="DF9" s="349"/>
      <c r="DG9" s="349"/>
      <c r="DH9" s="349"/>
      <c r="DI9" s="349"/>
      <c r="DJ9" s="349"/>
      <c r="DK9" s="349"/>
      <c r="DL9" s="349"/>
      <c r="DM9" s="349"/>
      <c r="DN9" s="349"/>
      <c r="DO9" s="349"/>
      <c r="DP9" s="569"/>
      <c r="DQ9" s="579">
        <v>2799972</v>
      </c>
      <c r="DR9" s="349"/>
      <c r="DS9" s="349"/>
      <c r="DT9" s="349"/>
      <c r="DU9" s="349"/>
      <c r="DV9" s="349"/>
      <c r="DW9" s="349"/>
      <c r="DX9" s="349"/>
      <c r="DY9" s="349"/>
      <c r="DZ9" s="349"/>
      <c r="EA9" s="349"/>
      <c r="EB9" s="349"/>
      <c r="EC9" s="580"/>
    </row>
    <row r="10" spans="2:143" ht="11.25" customHeight="1" x14ac:dyDescent="0.15">
      <c r="B10" s="573" t="s">
        <v>186</v>
      </c>
      <c r="C10" s="574"/>
      <c r="D10" s="574"/>
      <c r="E10" s="574"/>
      <c r="F10" s="574"/>
      <c r="G10" s="574"/>
      <c r="H10" s="574"/>
      <c r="I10" s="574"/>
      <c r="J10" s="574"/>
      <c r="K10" s="574"/>
      <c r="L10" s="574"/>
      <c r="M10" s="574"/>
      <c r="N10" s="574"/>
      <c r="O10" s="574"/>
      <c r="P10" s="574"/>
      <c r="Q10" s="575"/>
      <c r="R10" s="568" t="s">
        <v>168</v>
      </c>
      <c r="S10" s="349"/>
      <c r="T10" s="349"/>
      <c r="U10" s="349"/>
      <c r="V10" s="349"/>
      <c r="W10" s="349"/>
      <c r="X10" s="349"/>
      <c r="Y10" s="569"/>
      <c r="Z10" s="570" t="s">
        <v>168</v>
      </c>
      <c r="AA10" s="570"/>
      <c r="AB10" s="570"/>
      <c r="AC10" s="570"/>
      <c r="AD10" s="571" t="s">
        <v>168</v>
      </c>
      <c r="AE10" s="571"/>
      <c r="AF10" s="571"/>
      <c r="AG10" s="571"/>
      <c r="AH10" s="571"/>
      <c r="AI10" s="571"/>
      <c r="AJ10" s="571"/>
      <c r="AK10" s="571"/>
      <c r="AL10" s="576" t="s">
        <v>168</v>
      </c>
      <c r="AM10" s="355"/>
      <c r="AN10" s="355"/>
      <c r="AO10" s="577"/>
      <c r="AP10" s="573" t="s">
        <v>343</v>
      </c>
      <c r="AQ10" s="574"/>
      <c r="AR10" s="574"/>
      <c r="AS10" s="574"/>
      <c r="AT10" s="574"/>
      <c r="AU10" s="574"/>
      <c r="AV10" s="574"/>
      <c r="AW10" s="574"/>
      <c r="AX10" s="574"/>
      <c r="AY10" s="574"/>
      <c r="AZ10" s="574"/>
      <c r="BA10" s="574"/>
      <c r="BB10" s="574"/>
      <c r="BC10" s="574"/>
      <c r="BD10" s="574"/>
      <c r="BE10" s="574"/>
      <c r="BF10" s="575"/>
      <c r="BG10" s="568">
        <v>174048</v>
      </c>
      <c r="BH10" s="349"/>
      <c r="BI10" s="349"/>
      <c r="BJ10" s="349"/>
      <c r="BK10" s="349"/>
      <c r="BL10" s="349"/>
      <c r="BM10" s="349"/>
      <c r="BN10" s="569"/>
      <c r="BO10" s="570">
        <v>2.6</v>
      </c>
      <c r="BP10" s="570"/>
      <c r="BQ10" s="570"/>
      <c r="BR10" s="570"/>
      <c r="BS10" s="579">
        <v>35909</v>
      </c>
      <c r="BT10" s="349"/>
      <c r="BU10" s="349"/>
      <c r="BV10" s="349"/>
      <c r="BW10" s="349"/>
      <c r="BX10" s="349"/>
      <c r="BY10" s="349"/>
      <c r="BZ10" s="349"/>
      <c r="CA10" s="349"/>
      <c r="CB10" s="580"/>
      <c r="CD10" s="573" t="s">
        <v>339</v>
      </c>
      <c r="CE10" s="574"/>
      <c r="CF10" s="574"/>
      <c r="CG10" s="574"/>
      <c r="CH10" s="574"/>
      <c r="CI10" s="574"/>
      <c r="CJ10" s="574"/>
      <c r="CK10" s="574"/>
      <c r="CL10" s="574"/>
      <c r="CM10" s="574"/>
      <c r="CN10" s="574"/>
      <c r="CO10" s="574"/>
      <c r="CP10" s="574"/>
      <c r="CQ10" s="575"/>
      <c r="CR10" s="568">
        <v>45098</v>
      </c>
      <c r="CS10" s="349"/>
      <c r="CT10" s="349"/>
      <c r="CU10" s="349"/>
      <c r="CV10" s="349"/>
      <c r="CW10" s="349"/>
      <c r="CX10" s="349"/>
      <c r="CY10" s="569"/>
      <c r="CZ10" s="570">
        <v>0.1</v>
      </c>
      <c r="DA10" s="570"/>
      <c r="DB10" s="570"/>
      <c r="DC10" s="570"/>
      <c r="DD10" s="579" t="s">
        <v>168</v>
      </c>
      <c r="DE10" s="349"/>
      <c r="DF10" s="349"/>
      <c r="DG10" s="349"/>
      <c r="DH10" s="349"/>
      <c r="DI10" s="349"/>
      <c r="DJ10" s="349"/>
      <c r="DK10" s="349"/>
      <c r="DL10" s="349"/>
      <c r="DM10" s="349"/>
      <c r="DN10" s="349"/>
      <c r="DO10" s="349"/>
      <c r="DP10" s="569"/>
      <c r="DQ10" s="579">
        <v>1194</v>
      </c>
      <c r="DR10" s="349"/>
      <c r="DS10" s="349"/>
      <c r="DT10" s="349"/>
      <c r="DU10" s="349"/>
      <c r="DV10" s="349"/>
      <c r="DW10" s="349"/>
      <c r="DX10" s="349"/>
      <c r="DY10" s="349"/>
      <c r="DZ10" s="349"/>
      <c r="EA10" s="349"/>
      <c r="EB10" s="349"/>
      <c r="EC10" s="580"/>
    </row>
    <row r="11" spans="2:143" ht="11.25" customHeight="1" x14ac:dyDescent="0.15">
      <c r="B11" s="573" t="s">
        <v>346</v>
      </c>
      <c r="C11" s="574"/>
      <c r="D11" s="574"/>
      <c r="E11" s="574"/>
      <c r="F11" s="574"/>
      <c r="G11" s="574"/>
      <c r="H11" s="574"/>
      <c r="I11" s="574"/>
      <c r="J11" s="574"/>
      <c r="K11" s="574"/>
      <c r="L11" s="574"/>
      <c r="M11" s="574"/>
      <c r="N11" s="574"/>
      <c r="O11" s="574"/>
      <c r="P11" s="574"/>
      <c r="Q11" s="575"/>
      <c r="R11" s="568">
        <v>963709</v>
      </c>
      <c r="S11" s="349"/>
      <c r="T11" s="349"/>
      <c r="U11" s="349"/>
      <c r="V11" s="349"/>
      <c r="W11" s="349"/>
      <c r="X11" s="349"/>
      <c r="Y11" s="569"/>
      <c r="Z11" s="576">
        <v>2.5</v>
      </c>
      <c r="AA11" s="355"/>
      <c r="AB11" s="355"/>
      <c r="AC11" s="581"/>
      <c r="AD11" s="579">
        <v>963709</v>
      </c>
      <c r="AE11" s="349"/>
      <c r="AF11" s="349"/>
      <c r="AG11" s="349"/>
      <c r="AH11" s="349"/>
      <c r="AI11" s="349"/>
      <c r="AJ11" s="349"/>
      <c r="AK11" s="569"/>
      <c r="AL11" s="576">
        <v>4.5999999999999996</v>
      </c>
      <c r="AM11" s="355"/>
      <c r="AN11" s="355"/>
      <c r="AO11" s="577"/>
      <c r="AP11" s="573" t="s">
        <v>348</v>
      </c>
      <c r="AQ11" s="574"/>
      <c r="AR11" s="574"/>
      <c r="AS11" s="574"/>
      <c r="AT11" s="574"/>
      <c r="AU11" s="574"/>
      <c r="AV11" s="574"/>
      <c r="AW11" s="574"/>
      <c r="AX11" s="574"/>
      <c r="AY11" s="574"/>
      <c r="AZ11" s="574"/>
      <c r="BA11" s="574"/>
      <c r="BB11" s="574"/>
      <c r="BC11" s="574"/>
      <c r="BD11" s="574"/>
      <c r="BE11" s="574"/>
      <c r="BF11" s="575"/>
      <c r="BG11" s="568">
        <v>265710</v>
      </c>
      <c r="BH11" s="349"/>
      <c r="BI11" s="349"/>
      <c r="BJ11" s="349"/>
      <c r="BK11" s="349"/>
      <c r="BL11" s="349"/>
      <c r="BM11" s="349"/>
      <c r="BN11" s="569"/>
      <c r="BO11" s="570">
        <v>3.9</v>
      </c>
      <c r="BP11" s="570"/>
      <c r="BQ11" s="570"/>
      <c r="BR11" s="570"/>
      <c r="BS11" s="579">
        <v>52666</v>
      </c>
      <c r="BT11" s="349"/>
      <c r="BU11" s="349"/>
      <c r="BV11" s="349"/>
      <c r="BW11" s="349"/>
      <c r="BX11" s="349"/>
      <c r="BY11" s="349"/>
      <c r="BZ11" s="349"/>
      <c r="CA11" s="349"/>
      <c r="CB11" s="580"/>
      <c r="CD11" s="573" t="s">
        <v>349</v>
      </c>
      <c r="CE11" s="574"/>
      <c r="CF11" s="574"/>
      <c r="CG11" s="574"/>
      <c r="CH11" s="574"/>
      <c r="CI11" s="574"/>
      <c r="CJ11" s="574"/>
      <c r="CK11" s="574"/>
      <c r="CL11" s="574"/>
      <c r="CM11" s="574"/>
      <c r="CN11" s="574"/>
      <c r="CO11" s="574"/>
      <c r="CP11" s="574"/>
      <c r="CQ11" s="575"/>
      <c r="CR11" s="568">
        <v>1719243</v>
      </c>
      <c r="CS11" s="349"/>
      <c r="CT11" s="349"/>
      <c r="CU11" s="349"/>
      <c r="CV11" s="349"/>
      <c r="CW11" s="349"/>
      <c r="CX11" s="349"/>
      <c r="CY11" s="569"/>
      <c r="CZ11" s="570">
        <v>4.7</v>
      </c>
      <c r="DA11" s="570"/>
      <c r="DB11" s="570"/>
      <c r="DC11" s="570"/>
      <c r="DD11" s="579">
        <v>484096</v>
      </c>
      <c r="DE11" s="349"/>
      <c r="DF11" s="349"/>
      <c r="DG11" s="349"/>
      <c r="DH11" s="349"/>
      <c r="DI11" s="349"/>
      <c r="DJ11" s="349"/>
      <c r="DK11" s="349"/>
      <c r="DL11" s="349"/>
      <c r="DM11" s="349"/>
      <c r="DN11" s="349"/>
      <c r="DO11" s="349"/>
      <c r="DP11" s="569"/>
      <c r="DQ11" s="579">
        <v>727124</v>
      </c>
      <c r="DR11" s="349"/>
      <c r="DS11" s="349"/>
      <c r="DT11" s="349"/>
      <c r="DU11" s="349"/>
      <c r="DV11" s="349"/>
      <c r="DW11" s="349"/>
      <c r="DX11" s="349"/>
      <c r="DY11" s="349"/>
      <c r="DZ11" s="349"/>
      <c r="EA11" s="349"/>
      <c r="EB11" s="349"/>
      <c r="EC11" s="580"/>
    </row>
    <row r="12" spans="2:143" ht="11.25" customHeight="1" x14ac:dyDescent="0.15">
      <c r="B12" s="573" t="s">
        <v>350</v>
      </c>
      <c r="C12" s="574"/>
      <c r="D12" s="574"/>
      <c r="E12" s="574"/>
      <c r="F12" s="574"/>
      <c r="G12" s="574"/>
      <c r="H12" s="574"/>
      <c r="I12" s="574"/>
      <c r="J12" s="574"/>
      <c r="K12" s="574"/>
      <c r="L12" s="574"/>
      <c r="M12" s="574"/>
      <c r="N12" s="574"/>
      <c r="O12" s="574"/>
      <c r="P12" s="574"/>
      <c r="Q12" s="575"/>
      <c r="R12" s="568">
        <v>6833</v>
      </c>
      <c r="S12" s="349"/>
      <c r="T12" s="349"/>
      <c r="U12" s="349"/>
      <c r="V12" s="349"/>
      <c r="W12" s="349"/>
      <c r="X12" s="349"/>
      <c r="Y12" s="569"/>
      <c r="Z12" s="570">
        <v>0</v>
      </c>
      <c r="AA12" s="570"/>
      <c r="AB12" s="570"/>
      <c r="AC12" s="570"/>
      <c r="AD12" s="571">
        <v>6833</v>
      </c>
      <c r="AE12" s="571"/>
      <c r="AF12" s="571"/>
      <c r="AG12" s="571"/>
      <c r="AH12" s="571"/>
      <c r="AI12" s="571"/>
      <c r="AJ12" s="571"/>
      <c r="AK12" s="571"/>
      <c r="AL12" s="576">
        <v>0</v>
      </c>
      <c r="AM12" s="355"/>
      <c r="AN12" s="355"/>
      <c r="AO12" s="577"/>
      <c r="AP12" s="573" t="s">
        <v>351</v>
      </c>
      <c r="AQ12" s="574"/>
      <c r="AR12" s="574"/>
      <c r="AS12" s="574"/>
      <c r="AT12" s="574"/>
      <c r="AU12" s="574"/>
      <c r="AV12" s="574"/>
      <c r="AW12" s="574"/>
      <c r="AX12" s="574"/>
      <c r="AY12" s="574"/>
      <c r="AZ12" s="574"/>
      <c r="BA12" s="574"/>
      <c r="BB12" s="574"/>
      <c r="BC12" s="574"/>
      <c r="BD12" s="574"/>
      <c r="BE12" s="574"/>
      <c r="BF12" s="575"/>
      <c r="BG12" s="568">
        <v>3634664</v>
      </c>
      <c r="BH12" s="349"/>
      <c r="BI12" s="349"/>
      <c r="BJ12" s="349"/>
      <c r="BK12" s="349"/>
      <c r="BL12" s="349"/>
      <c r="BM12" s="349"/>
      <c r="BN12" s="569"/>
      <c r="BO12" s="570">
        <v>53.8</v>
      </c>
      <c r="BP12" s="570"/>
      <c r="BQ12" s="570"/>
      <c r="BR12" s="570"/>
      <c r="BS12" s="579">
        <v>125752</v>
      </c>
      <c r="BT12" s="349"/>
      <c r="BU12" s="349"/>
      <c r="BV12" s="349"/>
      <c r="BW12" s="349"/>
      <c r="BX12" s="349"/>
      <c r="BY12" s="349"/>
      <c r="BZ12" s="349"/>
      <c r="CA12" s="349"/>
      <c r="CB12" s="580"/>
      <c r="CD12" s="573" t="s">
        <v>125</v>
      </c>
      <c r="CE12" s="574"/>
      <c r="CF12" s="574"/>
      <c r="CG12" s="574"/>
      <c r="CH12" s="574"/>
      <c r="CI12" s="574"/>
      <c r="CJ12" s="574"/>
      <c r="CK12" s="574"/>
      <c r="CL12" s="574"/>
      <c r="CM12" s="574"/>
      <c r="CN12" s="574"/>
      <c r="CO12" s="574"/>
      <c r="CP12" s="574"/>
      <c r="CQ12" s="575"/>
      <c r="CR12" s="568">
        <v>1456679</v>
      </c>
      <c r="CS12" s="349"/>
      <c r="CT12" s="349"/>
      <c r="CU12" s="349"/>
      <c r="CV12" s="349"/>
      <c r="CW12" s="349"/>
      <c r="CX12" s="349"/>
      <c r="CY12" s="569"/>
      <c r="CZ12" s="570">
        <v>4</v>
      </c>
      <c r="DA12" s="570"/>
      <c r="DB12" s="570"/>
      <c r="DC12" s="570"/>
      <c r="DD12" s="579">
        <v>226127</v>
      </c>
      <c r="DE12" s="349"/>
      <c r="DF12" s="349"/>
      <c r="DG12" s="349"/>
      <c r="DH12" s="349"/>
      <c r="DI12" s="349"/>
      <c r="DJ12" s="349"/>
      <c r="DK12" s="349"/>
      <c r="DL12" s="349"/>
      <c r="DM12" s="349"/>
      <c r="DN12" s="349"/>
      <c r="DO12" s="349"/>
      <c r="DP12" s="569"/>
      <c r="DQ12" s="579">
        <v>763545</v>
      </c>
      <c r="DR12" s="349"/>
      <c r="DS12" s="349"/>
      <c r="DT12" s="349"/>
      <c r="DU12" s="349"/>
      <c r="DV12" s="349"/>
      <c r="DW12" s="349"/>
      <c r="DX12" s="349"/>
      <c r="DY12" s="349"/>
      <c r="DZ12" s="349"/>
      <c r="EA12" s="349"/>
      <c r="EB12" s="349"/>
      <c r="EC12" s="580"/>
    </row>
    <row r="13" spans="2:143" ht="11.25" customHeight="1" x14ac:dyDescent="0.15">
      <c r="B13" s="573" t="s">
        <v>352</v>
      </c>
      <c r="C13" s="574"/>
      <c r="D13" s="574"/>
      <c r="E13" s="574"/>
      <c r="F13" s="574"/>
      <c r="G13" s="574"/>
      <c r="H13" s="574"/>
      <c r="I13" s="574"/>
      <c r="J13" s="574"/>
      <c r="K13" s="574"/>
      <c r="L13" s="574"/>
      <c r="M13" s="574"/>
      <c r="N13" s="574"/>
      <c r="O13" s="574"/>
      <c r="P13" s="574"/>
      <c r="Q13" s="575"/>
      <c r="R13" s="568" t="s">
        <v>168</v>
      </c>
      <c r="S13" s="349"/>
      <c r="T13" s="349"/>
      <c r="U13" s="349"/>
      <c r="V13" s="349"/>
      <c r="W13" s="349"/>
      <c r="X13" s="349"/>
      <c r="Y13" s="569"/>
      <c r="Z13" s="570" t="s">
        <v>168</v>
      </c>
      <c r="AA13" s="570"/>
      <c r="AB13" s="570"/>
      <c r="AC13" s="570"/>
      <c r="AD13" s="571" t="s">
        <v>168</v>
      </c>
      <c r="AE13" s="571"/>
      <c r="AF13" s="571"/>
      <c r="AG13" s="571"/>
      <c r="AH13" s="571"/>
      <c r="AI13" s="571"/>
      <c r="AJ13" s="571"/>
      <c r="AK13" s="571"/>
      <c r="AL13" s="576" t="s">
        <v>168</v>
      </c>
      <c r="AM13" s="355"/>
      <c r="AN13" s="355"/>
      <c r="AO13" s="577"/>
      <c r="AP13" s="573" t="s">
        <v>353</v>
      </c>
      <c r="AQ13" s="574"/>
      <c r="AR13" s="574"/>
      <c r="AS13" s="574"/>
      <c r="AT13" s="574"/>
      <c r="AU13" s="574"/>
      <c r="AV13" s="574"/>
      <c r="AW13" s="574"/>
      <c r="AX13" s="574"/>
      <c r="AY13" s="574"/>
      <c r="AZ13" s="574"/>
      <c r="BA13" s="574"/>
      <c r="BB13" s="574"/>
      <c r="BC13" s="574"/>
      <c r="BD13" s="574"/>
      <c r="BE13" s="574"/>
      <c r="BF13" s="575"/>
      <c r="BG13" s="568">
        <v>3524039</v>
      </c>
      <c r="BH13" s="349"/>
      <c r="BI13" s="349"/>
      <c r="BJ13" s="349"/>
      <c r="BK13" s="349"/>
      <c r="BL13" s="349"/>
      <c r="BM13" s="349"/>
      <c r="BN13" s="569"/>
      <c r="BO13" s="570">
        <v>52.2</v>
      </c>
      <c r="BP13" s="570"/>
      <c r="BQ13" s="570"/>
      <c r="BR13" s="570"/>
      <c r="BS13" s="579">
        <v>125752</v>
      </c>
      <c r="BT13" s="349"/>
      <c r="BU13" s="349"/>
      <c r="BV13" s="349"/>
      <c r="BW13" s="349"/>
      <c r="BX13" s="349"/>
      <c r="BY13" s="349"/>
      <c r="BZ13" s="349"/>
      <c r="CA13" s="349"/>
      <c r="CB13" s="580"/>
      <c r="CD13" s="573" t="s">
        <v>354</v>
      </c>
      <c r="CE13" s="574"/>
      <c r="CF13" s="574"/>
      <c r="CG13" s="574"/>
      <c r="CH13" s="574"/>
      <c r="CI13" s="574"/>
      <c r="CJ13" s="574"/>
      <c r="CK13" s="574"/>
      <c r="CL13" s="574"/>
      <c r="CM13" s="574"/>
      <c r="CN13" s="574"/>
      <c r="CO13" s="574"/>
      <c r="CP13" s="574"/>
      <c r="CQ13" s="575"/>
      <c r="CR13" s="568">
        <v>4622230</v>
      </c>
      <c r="CS13" s="349"/>
      <c r="CT13" s="349"/>
      <c r="CU13" s="349"/>
      <c r="CV13" s="349"/>
      <c r="CW13" s="349"/>
      <c r="CX13" s="349"/>
      <c r="CY13" s="569"/>
      <c r="CZ13" s="570">
        <v>12.7</v>
      </c>
      <c r="DA13" s="570"/>
      <c r="DB13" s="570"/>
      <c r="DC13" s="570"/>
      <c r="DD13" s="579">
        <v>2187416</v>
      </c>
      <c r="DE13" s="349"/>
      <c r="DF13" s="349"/>
      <c r="DG13" s="349"/>
      <c r="DH13" s="349"/>
      <c r="DI13" s="349"/>
      <c r="DJ13" s="349"/>
      <c r="DK13" s="349"/>
      <c r="DL13" s="349"/>
      <c r="DM13" s="349"/>
      <c r="DN13" s="349"/>
      <c r="DO13" s="349"/>
      <c r="DP13" s="569"/>
      <c r="DQ13" s="579">
        <v>2451745</v>
      </c>
      <c r="DR13" s="349"/>
      <c r="DS13" s="349"/>
      <c r="DT13" s="349"/>
      <c r="DU13" s="349"/>
      <c r="DV13" s="349"/>
      <c r="DW13" s="349"/>
      <c r="DX13" s="349"/>
      <c r="DY13" s="349"/>
      <c r="DZ13" s="349"/>
      <c r="EA13" s="349"/>
      <c r="EB13" s="349"/>
      <c r="EC13" s="580"/>
    </row>
    <row r="14" spans="2:143" ht="11.25" customHeight="1" x14ac:dyDescent="0.15">
      <c r="B14" s="573" t="s">
        <v>334</v>
      </c>
      <c r="C14" s="574"/>
      <c r="D14" s="574"/>
      <c r="E14" s="574"/>
      <c r="F14" s="574"/>
      <c r="G14" s="574"/>
      <c r="H14" s="574"/>
      <c r="I14" s="574"/>
      <c r="J14" s="574"/>
      <c r="K14" s="574"/>
      <c r="L14" s="574"/>
      <c r="M14" s="574"/>
      <c r="N14" s="574"/>
      <c r="O14" s="574"/>
      <c r="P14" s="574"/>
      <c r="Q14" s="575"/>
      <c r="R14" s="568">
        <v>54737</v>
      </c>
      <c r="S14" s="349"/>
      <c r="T14" s="349"/>
      <c r="U14" s="349"/>
      <c r="V14" s="349"/>
      <c r="W14" s="349"/>
      <c r="X14" s="349"/>
      <c r="Y14" s="569"/>
      <c r="Z14" s="570">
        <v>0.1</v>
      </c>
      <c r="AA14" s="570"/>
      <c r="AB14" s="570"/>
      <c r="AC14" s="570"/>
      <c r="AD14" s="571">
        <v>54737</v>
      </c>
      <c r="AE14" s="571"/>
      <c r="AF14" s="571"/>
      <c r="AG14" s="571"/>
      <c r="AH14" s="571"/>
      <c r="AI14" s="571"/>
      <c r="AJ14" s="571"/>
      <c r="AK14" s="571"/>
      <c r="AL14" s="576">
        <v>0.3</v>
      </c>
      <c r="AM14" s="355"/>
      <c r="AN14" s="355"/>
      <c r="AO14" s="577"/>
      <c r="AP14" s="573" t="s">
        <v>355</v>
      </c>
      <c r="AQ14" s="574"/>
      <c r="AR14" s="574"/>
      <c r="AS14" s="574"/>
      <c r="AT14" s="574"/>
      <c r="AU14" s="574"/>
      <c r="AV14" s="574"/>
      <c r="AW14" s="574"/>
      <c r="AX14" s="574"/>
      <c r="AY14" s="574"/>
      <c r="AZ14" s="574"/>
      <c r="BA14" s="574"/>
      <c r="BB14" s="574"/>
      <c r="BC14" s="574"/>
      <c r="BD14" s="574"/>
      <c r="BE14" s="574"/>
      <c r="BF14" s="575"/>
      <c r="BG14" s="568">
        <v>172234</v>
      </c>
      <c r="BH14" s="349"/>
      <c r="BI14" s="349"/>
      <c r="BJ14" s="349"/>
      <c r="BK14" s="349"/>
      <c r="BL14" s="349"/>
      <c r="BM14" s="349"/>
      <c r="BN14" s="569"/>
      <c r="BO14" s="570">
        <v>2.5</v>
      </c>
      <c r="BP14" s="570"/>
      <c r="BQ14" s="570"/>
      <c r="BR14" s="570"/>
      <c r="BS14" s="579" t="s">
        <v>168</v>
      </c>
      <c r="BT14" s="349"/>
      <c r="BU14" s="349"/>
      <c r="BV14" s="349"/>
      <c r="BW14" s="349"/>
      <c r="BX14" s="349"/>
      <c r="BY14" s="349"/>
      <c r="BZ14" s="349"/>
      <c r="CA14" s="349"/>
      <c r="CB14" s="580"/>
      <c r="CD14" s="573" t="s">
        <v>356</v>
      </c>
      <c r="CE14" s="574"/>
      <c r="CF14" s="574"/>
      <c r="CG14" s="574"/>
      <c r="CH14" s="574"/>
      <c r="CI14" s="574"/>
      <c r="CJ14" s="574"/>
      <c r="CK14" s="574"/>
      <c r="CL14" s="574"/>
      <c r="CM14" s="574"/>
      <c r="CN14" s="574"/>
      <c r="CO14" s="574"/>
      <c r="CP14" s="574"/>
      <c r="CQ14" s="575"/>
      <c r="CR14" s="568">
        <v>1083978</v>
      </c>
      <c r="CS14" s="349"/>
      <c r="CT14" s="349"/>
      <c r="CU14" s="349"/>
      <c r="CV14" s="349"/>
      <c r="CW14" s="349"/>
      <c r="CX14" s="349"/>
      <c r="CY14" s="569"/>
      <c r="CZ14" s="570">
        <v>3</v>
      </c>
      <c r="DA14" s="570"/>
      <c r="DB14" s="570"/>
      <c r="DC14" s="570"/>
      <c r="DD14" s="579">
        <v>51359</v>
      </c>
      <c r="DE14" s="349"/>
      <c r="DF14" s="349"/>
      <c r="DG14" s="349"/>
      <c r="DH14" s="349"/>
      <c r="DI14" s="349"/>
      <c r="DJ14" s="349"/>
      <c r="DK14" s="349"/>
      <c r="DL14" s="349"/>
      <c r="DM14" s="349"/>
      <c r="DN14" s="349"/>
      <c r="DO14" s="349"/>
      <c r="DP14" s="569"/>
      <c r="DQ14" s="579">
        <v>1005281</v>
      </c>
      <c r="DR14" s="349"/>
      <c r="DS14" s="349"/>
      <c r="DT14" s="349"/>
      <c r="DU14" s="349"/>
      <c r="DV14" s="349"/>
      <c r="DW14" s="349"/>
      <c r="DX14" s="349"/>
      <c r="DY14" s="349"/>
      <c r="DZ14" s="349"/>
      <c r="EA14" s="349"/>
      <c r="EB14" s="349"/>
      <c r="EC14" s="580"/>
    </row>
    <row r="15" spans="2:143" ht="11.25" customHeight="1" x14ac:dyDescent="0.15">
      <c r="B15" s="573" t="s">
        <v>321</v>
      </c>
      <c r="C15" s="574"/>
      <c r="D15" s="574"/>
      <c r="E15" s="574"/>
      <c r="F15" s="574"/>
      <c r="G15" s="574"/>
      <c r="H15" s="574"/>
      <c r="I15" s="574"/>
      <c r="J15" s="574"/>
      <c r="K15" s="574"/>
      <c r="L15" s="574"/>
      <c r="M15" s="574"/>
      <c r="N15" s="574"/>
      <c r="O15" s="574"/>
      <c r="P15" s="574"/>
      <c r="Q15" s="575"/>
      <c r="R15" s="568" t="s">
        <v>168</v>
      </c>
      <c r="S15" s="349"/>
      <c r="T15" s="349"/>
      <c r="U15" s="349"/>
      <c r="V15" s="349"/>
      <c r="W15" s="349"/>
      <c r="X15" s="349"/>
      <c r="Y15" s="569"/>
      <c r="Z15" s="570" t="s">
        <v>168</v>
      </c>
      <c r="AA15" s="570"/>
      <c r="AB15" s="570"/>
      <c r="AC15" s="570"/>
      <c r="AD15" s="571" t="s">
        <v>168</v>
      </c>
      <c r="AE15" s="571"/>
      <c r="AF15" s="571"/>
      <c r="AG15" s="571"/>
      <c r="AH15" s="571"/>
      <c r="AI15" s="571"/>
      <c r="AJ15" s="571"/>
      <c r="AK15" s="571"/>
      <c r="AL15" s="576" t="s">
        <v>168</v>
      </c>
      <c r="AM15" s="355"/>
      <c r="AN15" s="355"/>
      <c r="AO15" s="577"/>
      <c r="AP15" s="573" t="s">
        <v>357</v>
      </c>
      <c r="AQ15" s="574"/>
      <c r="AR15" s="574"/>
      <c r="AS15" s="574"/>
      <c r="AT15" s="574"/>
      <c r="AU15" s="574"/>
      <c r="AV15" s="574"/>
      <c r="AW15" s="574"/>
      <c r="AX15" s="574"/>
      <c r="AY15" s="574"/>
      <c r="AZ15" s="574"/>
      <c r="BA15" s="574"/>
      <c r="BB15" s="574"/>
      <c r="BC15" s="574"/>
      <c r="BD15" s="574"/>
      <c r="BE15" s="574"/>
      <c r="BF15" s="575"/>
      <c r="BG15" s="568">
        <v>218661</v>
      </c>
      <c r="BH15" s="349"/>
      <c r="BI15" s="349"/>
      <c r="BJ15" s="349"/>
      <c r="BK15" s="349"/>
      <c r="BL15" s="349"/>
      <c r="BM15" s="349"/>
      <c r="BN15" s="569"/>
      <c r="BO15" s="570">
        <v>3.2</v>
      </c>
      <c r="BP15" s="570"/>
      <c r="BQ15" s="570"/>
      <c r="BR15" s="570"/>
      <c r="BS15" s="579" t="s">
        <v>168</v>
      </c>
      <c r="BT15" s="349"/>
      <c r="BU15" s="349"/>
      <c r="BV15" s="349"/>
      <c r="BW15" s="349"/>
      <c r="BX15" s="349"/>
      <c r="BY15" s="349"/>
      <c r="BZ15" s="349"/>
      <c r="CA15" s="349"/>
      <c r="CB15" s="580"/>
      <c r="CD15" s="573" t="s">
        <v>360</v>
      </c>
      <c r="CE15" s="574"/>
      <c r="CF15" s="574"/>
      <c r="CG15" s="574"/>
      <c r="CH15" s="574"/>
      <c r="CI15" s="574"/>
      <c r="CJ15" s="574"/>
      <c r="CK15" s="574"/>
      <c r="CL15" s="574"/>
      <c r="CM15" s="574"/>
      <c r="CN15" s="574"/>
      <c r="CO15" s="574"/>
      <c r="CP15" s="574"/>
      <c r="CQ15" s="575"/>
      <c r="CR15" s="568">
        <v>5531988</v>
      </c>
      <c r="CS15" s="349"/>
      <c r="CT15" s="349"/>
      <c r="CU15" s="349"/>
      <c r="CV15" s="349"/>
      <c r="CW15" s="349"/>
      <c r="CX15" s="349"/>
      <c r="CY15" s="569"/>
      <c r="CZ15" s="570">
        <v>15.2</v>
      </c>
      <c r="DA15" s="570"/>
      <c r="DB15" s="570"/>
      <c r="DC15" s="570"/>
      <c r="DD15" s="579">
        <v>2615235</v>
      </c>
      <c r="DE15" s="349"/>
      <c r="DF15" s="349"/>
      <c r="DG15" s="349"/>
      <c r="DH15" s="349"/>
      <c r="DI15" s="349"/>
      <c r="DJ15" s="349"/>
      <c r="DK15" s="349"/>
      <c r="DL15" s="349"/>
      <c r="DM15" s="349"/>
      <c r="DN15" s="349"/>
      <c r="DO15" s="349"/>
      <c r="DP15" s="569"/>
      <c r="DQ15" s="579">
        <v>2747964</v>
      </c>
      <c r="DR15" s="349"/>
      <c r="DS15" s="349"/>
      <c r="DT15" s="349"/>
      <c r="DU15" s="349"/>
      <c r="DV15" s="349"/>
      <c r="DW15" s="349"/>
      <c r="DX15" s="349"/>
      <c r="DY15" s="349"/>
      <c r="DZ15" s="349"/>
      <c r="EA15" s="349"/>
      <c r="EB15" s="349"/>
      <c r="EC15" s="580"/>
    </row>
    <row r="16" spans="2:143" ht="11.25" customHeight="1" x14ac:dyDescent="0.15">
      <c r="B16" s="573" t="s">
        <v>364</v>
      </c>
      <c r="C16" s="574"/>
      <c r="D16" s="574"/>
      <c r="E16" s="574"/>
      <c r="F16" s="574"/>
      <c r="G16" s="574"/>
      <c r="H16" s="574"/>
      <c r="I16" s="574"/>
      <c r="J16" s="574"/>
      <c r="K16" s="574"/>
      <c r="L16" s="574"/>
      <c r="M16" s="574"/>
      <c r="N16" s="574"/>
      <c r="O16" s="574"/>
      <c r="P16" s="574"/>
      <c r="Q16" s="575"/>
      <c r="R16" s="568">
        <v>16046</v>
      </c>
      <c r="S16" s="349"/>
      <c r="T16" s="349"/>
      <c r="U16" s="349"/>
      <c r="V16" s="349"/>
      <c r="W16" s="349"/>
      <c r="X16" s="349"/>
      <c r="Y16" s="569"/>
      <c r="Z16" s="570">
        <v>0</v>
      </c>
      <c r="AA16" s="570"/>
      <c r="AB16" s="570"/>
      <c r="AC16" s="570"/>
      <c r="AD16" s="571">
        <v>16046</v>
      </c>
      <c r="AE16" s="571"/>
      <c r="AF16" s="571"/>
      <c r="AG16" s="571"/>
      <c r="AH16" s="571"/>
      <c r="AI16" s="571"/>
      <c r="AJ16" s="571"/>
      <c r="AK16" s="571"/>
      <c r="AL16" s="576">
        <v>0.1</v>
      </c>
      <c r="AM16" s="355"/>
      <c r="AN16" s="355"/>
      <c r="AO16" s="577"/>
      <c r="AP16" s="573" t="s">
        <v>79</v>
      </c>
      <c r="AQ16" s="574"/>
      <c r="AR16" s="574"/>
      <c r="AS16" s="574"/>
      <c r="AT16" s="574"/>
      <c r="AU16" s="574"/>
      <c r="AV16" s="574"/>
      <c r="AW16" s="574"/>
      <c r="AX16" s="574"/>
      <c r="AY16" s="574"/>
      <c r="AZ16" s="574"/>
      <c r="BA16" s="574"/>
      <c r="BB16" s="574"/>
      <c r="BC16" s="574"/>
      <c r="BD16" s="574"/>
      <c r="BE16" s="574"/>
      <c r="BF16" s="575"/>
      <c r="BG16" s="568" t="s">
        <v>168</v>
      </c>
      <c r="BH16" s="349"/>
      <c r="BI16" s="349"/>
      <c r="BJ16" s="349"/>
      <c r="BK16" s="349"/>
      <c r="BL16" s="349"/>
      <c r="BM16" s="349"/>
      <c r="BN16" s="569"/>
      <c r="BO16" s="570" t="s">
        <v>168</v>
      </c>
      <c r="BP16" s="570"/>
      <c r="BQ16" s="570"/>
      <c r="BR16" s="570"/>
      <c r="BS16" s="579" t="s">
        <v>168</v>
      </c>
      <c r="BT16" s="349"/>
      <c r="BU16" s="349"/>
      <c r="BV16" s="349"/>
      <c r="BW16" s="349"/>
      <c r="BX16" s="349"/>
      <c r="BY16" s="349"/>
      <c r="BZ16" s="349"/>
      <c r="CA16" s="349"/>
      <c r="CB16" s="580"/>
      <c r="CD16" s="573" t="s">
        <v>116</v>
      </c>
      <c r="CE16" s="574"/>
      <c r="CF16" s="574"/>
      <c r="CG16" s="574"/>
      <c r="CH16" s="574"/>
      <c r="CI16" s="574"/>
      <c r="CJ16" s="574"/>
      <c r="CK16" s="574"/>
      <c r="CL16" s="574"/>
      <c r="CM16" s="574"/>
      <c r="CN16" s="574"/>
      <c r="CO16" s="574"/>
      <c r="CP16" s="574"/>
      <c r="CQ16" s="575"/>
      <c r="CR16" s="568">
        <v>196567</v>
      </c>
      <c r="CS16" s="349"/>
      <c r="CT16" s="349"/>
      <c r="CU16" s="349"/>
      <c r="CV16" s="349"/>
      <c r="CW16" s="349"/>
      <c r="CX16" s="349"/>
      <c r="CY16" s="569"/>
      <c r="CZ16" s="570">
        <v>0.5</v>
      </c>
      <c r="DA16" s="570"/>
      <c r="DB16" s="570"/>
      <c r="DC16" s="570"/>
      <c r="DD16" s="579" t="s">
        <v>168</v>
      </c>
      <c r="DE16" s="349"/>
      <c r="DF16" s="349"/>
      <c r="DG16" s="349"/>
      <c r="DH16" s="349"/>
      <c r="DI16" s="349"/>
      <c r="DJ16" s="349"/>
      <c r="DK16" s="349"/>
      <c r="DL16" s="349"/>
      <c r="DM16" s="349"/>
      <c r="DN16" s="349"/>
      <c r="DO16" s="349"/>
      <c r="DP16" s="569"/>
      <c r="DQ16" s="579">
        <v>33890</v>
      </c>
      <c r="DR16" s="349"/>
      <c r="DS16" s="349"/>
      <c r="DT16" s="349"/>
      <c r="DU16" s="349"/>
      <c r="DV16" s="349"/>
      <c r="DW16" s="349"/>
      <c r="DX16" s="349"/>
      <c r="DY16" s="349"/>
      <c r="DZ16" s="349"/>
      <c r="EA16" s="349"/>
      <c r="EB16" s="349"/>
      <c r="EC16" s="580"/>
    </row>
    <row r="17" spans="2:133" ht="11.25" customHeight="1" x14ac:dyDescent="0.15">
      <c r="B17" s="573" t="s">
        <v>338</v>
      </c>
      <c r="C17" s="574"/>
      <c r="D17" s="574"/>
      <c r="E17" s="574"/>
      <c r="F17" s="574"/>
      <c r="G17" s="574"/>
      <c r="H17" s="574"/>
      <c r="I17" s="574"/>
      <c r="J17" s="574"/>
      <c r="K17" s="574"/>
      <c r="L17" s="574"/>
      <c r="M17" s="574"/>
      <c r="N17" s="574"/>
      <c r="O17" s="574"/>
      <c r="P17" s="574"/>
      <c r="Q17" s="575"/>
      <c r="R17" s="568">
        <v>197320</v>
      </c>
      <c r="S17" s="349"/>
      <c r="T17" s="349"/>
      <c r="U17" s="349"/>
      <c r="V17" s="349"/>
      <c r="W17" s="349"/>
      <c r="X17" s="349"/>
      <c r="Y17" s="569"/>
      <c r="Z17" s="570">
        <v>0.5</v>
      </c>
      <c r="AA17" s="570"/>
      <c r="AB17" s="570"/>
      <c r="AC17" s="570"/>
      <c r="AD17" s="571">
        <v>197320</v>
      </c>
      <c r="AE17" s="571"/>
      <c r="AF17" s="571"/>
      <c r="AG17" s="571"/>
      <c r="AH17" s="571"/>
      <c r="AI17" s="571"/>
      <c r="AJ17" s="571"/>
      <c r="AK17" s="571"/>
      <c r="AL17" s="576">
        <v>0.9</v>
      </c>
      <c r="AM17" s="355"/>
      <c r="AN17" s="355"/>
      <c r="AO17" s="577"/>
      <c r="AP17" s="573" t="s">
        <v>325</v>
      </c>
      <c r="AQ17" s="574"/>
      <c r="AR17" s="574"/>
      <c r="AS17" s="574"/>
      <c r="AT17" s="574"/>
      <c r="AU17" s="574"/>
      <c r="AV17" s="574"/>
      <c r="AW17" s="574"/>
      <c r="AX17" s="574"/>
      <c r="AY17" s="574"/>
      <c r="AZ17" s="574"/>
      <c r="BA17" s="574"/>
      <c r="BB17" s="574"/>
      <c r="BC17" s="574"/>
      <c r="BD17" s="574"/>
      <c r="BE17" s="574"/>
      <c r="BF17" s="575"/>
      <c r="BG17" s="568" t="s">
        <v>168</v>
      </c>
      <c r="BH17" s="349"/>
      <c r="BI17" s="349"/>
      <c r="BJ17" s="349"/>
      <c r="BK17" s="349"/>
      <c r="BL17" s="349"/>
      <c r="BM17" s="349"/>
      <c r="BN17" s="569"/>
      <c r="BO17" s="570" t="s">
        <v>168</v>
      </c>
      <c r="BP17" s="570"/>
      <c r="BQ17" s="570"/>
      <c r="BR17" s="570"/>
      <c r="BS17" s="579" t="s">
        <v>168</v>
      </c>
      <c r="BT17" s="349"/>
      <c r="BU17" s="349"/>
      <c r="BV17" s="349"/>
      <c r="BW17" s="349"/>
      <c r="BX17" s="349"/>
      <c r="BY17" s="349"/>
      <c r="BZ17" s="349"/>
      <c r="CA17" s="349"/>
      <c r="CB17" s="580"/>
      <c r="CD17" s="573" t="s">
        <v>365</v>
      </c>
      <c r="CE17" s="574"/>
      <c r="CF17" s="574"/>
      <c r="CG17" s="574"/>
      <c r="CH17" s="574"/>
      <c r="CI17" s="574"/>
      <c r="CJ17" s="574"/>
      <c r="CK17" s="574"/>
      <c r="CL17" s="574"/>
      <c r="CM17" s="574"/>
      <c r="CN17" s="574"/>
      <c r="CO17" s="574"/>
      <c r="CP17" s="574"/>
      <c r="CQ17" s="575"/>
      <c r="CR17" s="568">
        <v>4661924</v>
      </c>
      <c r="CS17" s="349"/>
      <c r="CT17" s="349"/>
      <c r="CU17" s="349"/>
      <c r="CV17" s="349"/>
      <c r="CW17" s="349"/>
      <c r="CX17" s="349"/>
      <c r="CY17" s="569"/>
      <c r="CZ17" s="570">
        <v>12.8</v>
      </c>
      <c r="DA17" s="570"/>
      <c r="DB17" s="570"/>
      <c r="DC17" s="570"/>
      <c r="DD17" s="579" t="s">
        <v>168</v>
      </c>
      <c r="DE17" s="349"/>
      <c r="DF17" s="349"/>
      <c r="DG17" s="349"/>
      <c r="DH17" s="349"/>
      <c r="DI17" s="349"/>
      <c r="DJ17" s="349"/>
      <c r="DK17" s="349"/>
      <c r="DL17" s="349"/>
      <c r="DM17" s="349"/>
      <c r="DN17" s="349"/>
      <c r="DO17" s="349"/>
      <c r="DP17" s="569"/>
      <c r="DQ17" s="579">
        <v>4493265</v>
      </c>
      <c r="DR17" s="349"/>
      <c r="DS17" s="349"/>
      <c r="DT17" s="349"/>
      <c r="DU17" s="349"/>
      <c r="DV17" s="349"/>
      <c r="DW17" s="349"/>
      <c r="DX17" s="349"/>
      <c r="DY17" s="349"/>
      <c r="DZ17" s="349"/>
      <c r="EA17" s="349"/>
      <c r="EB17" s="349"/>
      <c r="EC17" s="580"/>
    </row>
    <row r="18" spans="2:133" ht="11.25" customHeight="1" x14ac:dyDescent="0.15">
      <c r="B18" s="573" t="s">
        <v>366</v>
      </c>
      <c r="C18" s="574"/>
      <c r="D18" s="574"/>
      <c r="E18" s="574"/>
      <c r="F18" s="574"/>
      <c r="G18" s="574"/>
      <c r="H18" s="574"/>
      <c r="I18" s="574"/>
      <c r="J18" s="574"/>
      <c r="K18" s="574"/>
      <c r="L18" s="574"/>
      <c r="M18" s="574"/>
      <c r="N18" s="574"/>
      <c r="O18" s="574"/>
      <c r="P18" s="574"/>
      <c r="Q18" s="575"/>
      <c r="R18" s="568">
        <v>21637</v>
      </c>
      <c r="S18" s="349"/>
      <c r="T18" s="349"/>
      <c r="U18" s="349"/>
      <c r="V18" s="349"/>
      <c r="W18" s="349"/>
      <c r="X18" s="349"/>
      <c r="Y18" s="569"/>
      <c r="Z18" s="570">
        <v>0.1</v>
      </c>
      <c r="AA18" s="570"/>
      <c r="AB18" s="570"/>
      <c r="AC18" s="570"/>
      <c r="AD18" s="571">
        <v>21637</v>
      </c>
      <c r="AE18" s="571"/>
      <c r="AF18" s="571"/>
      <c r="AG18" s="571"/>
      <c r="AH18" s="571"/>
      <c r="AI18" s="571"/>
      <c r="AJ18" s="571"/>
      <c r="AK18" s="571"/>
      <c r="AL18" s="576">
        <v>0.1</v>
      </c>
      <c r="AM18" s="355"/>
      <c r="AN18" s="355"/>
      <c r="AO18" s="577"/>
      <c r="AP18" s="573" t="s">
        <v>320</v>
      </c>
      <c r="AQ18" s="574"/>
      <c r="AR18" s="574"/>
      <c r="AS18" s="574"/>
      <c r="AT18" s="574"/>
      <c r="AU18" s="574"/>
      <c r="AV18" s="574"/>
      <c r="AW18" s="574"/>
      <c r="AX18" s="574"/>
      <c r="AY18" s="574"/>
      <c r="AZ18" s="574"/>
      <c r="BA18" s="574"/>
      <c r="BB18" s="574"/>
      <c r="BC18" s="574"/>
      <c r="BD18" s="574"/>
      <c r="BE18" s="574"/>
      <c r="BF18" s="575"/>
      <c r="BG18" s="568" t="s">
        <v>168</v>
      </c>
      <c r="BH18" s="349"/>
      <c r="BI18" s="349"/>
      <c r="BJ18" s="349"/>
      <c r="BK18" s="349"/>
      <c r="BL18" s="349"/>
      <c r="BM18" s="349"/>
      <c r="BN18" s="569"/>
      <c r="BO18" s="570" t="s">
        <v>168</v>
      </c>
      <c r="BP18" s="570"/>
      <c r="BQ18" s="570"/>
      <c r="BR18" s="570"/>
      <c r="BS18" s="579" t="s">
        <v>168</v>
      </c>
      <c r="BT18" s="349"/>
      <c r="BU18" s="349"/>
      <c r="BV18" s="349"/>
      <c r="BW18" s="349"/>
      <c r="BX18" s="349"/>
      <c r="BY18" s="349"/>
      <c r="BZ18" s="349"/>
      <c r="CA18" s="349"/>
      <c r="CB18" s="580"/>
      <c r="CD18" s="573" t="s">
        <v>367</v>
      </c>
      <c r="CE18" s="574"/>
      <c r="CF18" s="574"/>
      <c r="CG18" s="574"/>
      <c r="CH18" s="574"/>
      <c r="CI18" s="574"/>
      <c r="CJ18" s="574"/>
      <c r="CK18" s="574"/>
      <c r="CL18" s="574"/>
      <c r="CM18" s="574"/>
      <c r="CN18" s="574"/>
      <c r="CO18" s="574"/>
      <c r="CP18" s="574"/>
      <c r="CQ18" s="575"/>
      <c r="CR18" s="568" t="s">
        <v>168</v>
      </c>
      <c r="CS18" s="349"/>
      <c r="CT18" s="349"/>
      <c r="CU18" s="349"/>
      <c r="CV18" s="349"/>
      <c r="CW18" s="349"/>
      <c r="CX18" s="349"/>
      <c r="CY18" s="569"/>
      <c r="CZ18" s="570" t="s">
        <v>168</v>
      </c>
      <c r="DA18" s="570"/>
      <c r="DB18" s="570"/>
      <c r="DC18" s="570"/>
      <c r="DD18" s="579" t="s">
        <v>168</v>
      </c>
      <c r="DE18" s="349"/>
      <c r="DF18" s="349"/>
      <c r="DG18" s="349"/>
      <c r="DH18" s="349"/>
      <c r="DI18" s="349"/>
      <c r="DJ18" s="349"/>
      <c r="DK18" s="349"/>
      <c r="DL18" s="349"/>
      <c r="DM18" s="349"/>
      <c r="DN18" s="349"/>
      <c r="DO18" s="349"/>
      <c r="DP18" s="569"/>
      <c r="DQ18" s="579" t="s">
        <v>168</v>
      </c>
      <c r="DR18" s="349"/>
      <c r="DS18" s="349"/>
      <c r="DT18" s="349"/>
      <c r="DU18" s="349"/>
      <c r="DV18" s="349"/>
      <c r="DW18" s="349"/>
      <c r="DX18" s="349"/>
      <c r="DY18" s="349"/>
      <c r="DZ18" s="349"/>
      <c r="EA18" s="349"/>
      <c r="EB18" s="349"/>
      <c r="EC18" s="580"/>
    </row>
    <row r="19" spans="2:133" ht="11.25" customHeight="1" x14ac:dyDescent="0.15">
      <c r="B19" s="573" t="s">
        <v>369</v>
      </c>
      <c r="C19" s="574"/>
      <c r="D19" s="574"/>
      <c r="E19" s="574"/>
      <c r="F19" s="574"/>
      <c r="G19" s="574"/>
      <c r="H19" s="574"/>
      <c r="I19" s="574"/>
      <c r="J19" s="574"/>
      <c r="K19" s="574"/>
      <c r="L19" s="574"/>
      <c r="M19" s="574"/>
      <c r="N19" s="574"/>
      <c r="O19" s="574"/>
      <c r="P19" s="574"/>
      <c r="Q19" s="575"/>
      <c r="R19" s="568">
        <v>7867</v>
      </c>
      <c r="S19" s="349"/>
      <c r="T19" s="349"/>
      <c r="U19" s="349"/>
      <c r="V19" s="349"/>
      <c r="W19" s="349"/>
      <c r="X19" s="349"/>
      <c r="Y19" s="569"/>
      <c r="Z19" s="570">
        <v>0</v>
      </c>
      <c r="AA19" s="570"/>
      <c r="AB19" s="570"/>
      <c r="AC19" s="570"/>
      <c r="AD19" s="571">
        <v>7867</v>
      </c>
      <c r="AE19" s="571"/>
      <c r="AF19" s="571"/>
      <c r="AG19" s="571"/>
      <c r="AH19" s="571"/>
      <c r="AI19" s="571"/>
      <c r="AJ19" s="571"/>
      <c r="AK19" s="571"/>
      <c r="AL19" s="576">
        <v>0</v>
      </c>
      <c r="AM19" s="355"/>
      <c r="AN19" s="355"/>
      <c r="AO19" s="577"/>
      <c r="AP19" s="573" t="s">
        <v>238</v>
      </c>
      <c r="AQ19" s="574"/>
      <c r="AR19" s="574"/>
      <c r="AS19" s="574"/>
      <c r="AT19" s="574"/>
      <c r="AU19" s="574"/>
      <c r="AV19" s="574"/>
      <c r="AW19" s="574"/>
      <c r="AX19" s="574"/>
      <c r="AY19" s="574"/>
      <c r="AZ19" s="574"/>
      <c r="BA19" s="574"/>
      <c r="BB19" s="574"/>
      <c r="BC19" s="574"/>
      <c r="BD19" s="574"/>
      <c r="BE19" s="574"/>
      <c r="BF19" s="575"/>
      <c r="BG19" s="568">
        <v>10417</v>
      </c>
      <c r="BH19" s="349"/>
      <c r="BI19" s="349"/>
      <c r="BJ19" s="349"/>
      <c r="BK19" s="349"/>
      <c r="BL19" s="349"/>
      <c r="BM19" s="349"/>
      <c r="BN19" s="569"/>
      <c r="BO19" s="570">
        <v>0.2</v>
      </c>
      <c r="BP19" s="570"/>
      <c r="BQ19" s="570"/>
      <c r="BR19" s="570"/>
      <c r="BS19" s="579" t="s">
        <v>168</v>
      </c>
      <c r="BT19" s="349"/>
      <c r="BU19" s="349"/>
      <c r="BV19" s="349"/>
      <c r="BW19" s="349"/>
      <c r="BX19" s="349"/>
      <c r="BY19" s="349"/>
      <c r="BZ19" s="349"/>
      <c r="CA19" s="349"/>
      <c r="CB19" s="580"/>
      <c r="CD19" s="573" t="s">
        <v>310</v>
      </c>
      <c r="CE19" s="574"/>
      <c r="CF19" s="574"/>
      <c r="CG19" s="574"/>
      <c r="CH19" s="574"/>
      <c r="CI19" s="574"/>
      <c r="CJ19" s="574"/>
      <c r="CK19" s="574"/>
      <c r="CL19" s="574"/>
      <c r="CM19" s="574"/>
      <c r="CN19" s="574"/>
      <c r="CO19" s="574"/>
      <c r="CP19" s="574"/>
      <c r="CQ19" s="575"/>
      <c r="CR19" s="568" t="s">
        <v>168</v>
      </c>
      <c r="CS19" s="349"/>
      <c r="CT19" s="349"/>
      <c r="CU19" s="349"/>
      <c r="CV19" s="349"/>
      <c r="CW19" s="349"/>
      <c r="CX19" s="349"/>
      <c r="CY19" s="569"/>
      <c r="CZ19" s="570" t="s">
        <v>168</v>
      </c>
      <c r="DA19" s="570"/>
      <c r="DB19" s="570"/>
      <c r="DC19" s="570"/>
      <c r="DD19" s="579" t="s">
        <v>168</v>
      </c>
      <c r="DE19" s="349"/>
      <c r="DF19" s="349"/>
      <c r="DG19" s="349"/>
      <c r="DH19" s="349"/>
      <c r="DI19" s="349"/>
      <c r="DJ19" s="349"/>
      <c r="DK19" s="349"/>
      <c r="DL19" s="349"/>
      <c r="DM19" s="349"/>
      <c r="DN19" s="349"/>
      <c r="DO19" s="349"/>
      <c r="DP19" s="569"/>
      <c r="DQ19" s="579" t="s">
        <v>168</v>
      </c>
      <c r="DR19" s="349"/>
      <c r="DS19" s="349"/>
      <c r="DT19" s="349"/>
      <c r="DU19" s="349"/>
      <c r="DV19" s="349"/>
      <c r="DW19" s="349"/>
      <c r="DX19" s="349"/>
      <c r="DY19" s="349"/>
      <c r="DZ19" s="349"/>
      <c r="EA19" s="349"/>
      <c r="EB19" s="349"/>
      <c r="EC19" s="580"/>
    </row>
    <row r="20" spans="2:133" ht="11.25" customHeight="1" x14ac:dyDescent="0.15">
      <c r="B20" s="573" t="s">
        <v>370</v>
      </c>
      <c r="C20" s="574"/>
      <c r="D20" s="574"/>
      <c r="E20" s="574"/>
      <c r="F20" s="574"/>
      <c r="G20" s="574"/>
      <c r="H20" s="574"/>
      <c r="I20" s="574"/>
      <c r="J20" s="574"/>
      <c r="K20" s="574"/>
      <c r="L20" s="574"/>
      <c r="M20" s="574"/>
      <c r="N20" s="574"/>
      <c r="O20" s="574"/>
      <c r="P20" s="574"/>
      <c r="Q20" s="575"/>
      <c r="R20" s="568">
        <v>1097</v>
      </c>
      <c r="S20" s="349"/>
      <c r="T20" s="349"/>
      <c r="U20" s="349"/>
      <c r="V20" s="349"/>
      <c r="W20" s="349"/>
      <c r="X20" s="349"/>
      <c r="Y20" s="569"/>
      <c r="Z20" s="570">
        <v>0</v>
      </c>
      <c r="AA20" s="570"/>
      <c r="AB20" s="570"/>
      <c r="AC20" s="570"/>
      <c r="AD20" s="571">
        <v>1097</v>
      </c>
      <c r="AE20" s="571"/>
      <c r="AF20" s="571"/>
      <c r="AG20" s="571"/>
      <c r="AH20" s="571"/>
      <c r="AI20" s="571"/>
      <c r="AJ20" s="571"/>
      <c r="AK20" s="571"/>
      <c r="AL20" s="576">
        <v>0</v>
      </c>
      <c r="AM20" s="355"/>
      <c r="AN20" s="355"/>
      <c r="AO20" s="577"/>
      <c r="AP20" s="573" t="s">
        <v>371</v>
      </c>
      <c r="AQ20" s="574"/>
      <c r="AR20" s="574"/>
      <c r="AS20" s="574"/>
      <c r="AT20" s="574"/>
      <c r="AU20" s="574"/>
      <c r="AV20" s="574"/>
      <c r="AW20" s="574"/>
      <c r="AX20" s="574"/>
      <c r="AY20" s="574"/>
      <c r="AZ20" s="574"/>
      <c r="BA20" s="574"/>
      <c r="BB20" s="574"/>
      <c r="BC20" s="574"/>
      <c r="BD20" s="574"/>
      <c r="BE20" s="574"/>
      <c r="BF20" s="575"/>
      <c r="BG20" s="568">
        <v>10417</v>
      </c>
      <c r="BH20" s="349"/>
      <c r="BI20" s="349"/>
      <c r="BJ20" s="349"/>
      <c r="BK20" s="349"/>
      <c r="BL20" s="349"/>
      <c r="BM20" s="349"/>
      <c r="BN20" s="569"/>
      <c r="BO20" s="570">
        <v>0.2</v>
      </c>
      <c r="BP20" s="570"/>
      <c r="BQ20" s="570"/>
      <c r="BR20" s="570"/>
      <c r="BS20" s="579" t="s">
        <v>168</v>
      </c>
      <c r="BT20" s="349"/>
      <c r="BU20" s="349"/>
      <c r="BV20" s="349"/>
      <c r="BW20" s="349"/>
      <c r="BX20" s="349"/>
      <c r="BY20" s="349"/>
      <c r="BZ20" s="349"/>
      <c r="CA20" s="349"/>
      <c r="CB20" s="580"/>
      <c r="CD20" s="573" t="s">
        <v>10</v>
      </c>
      <c r="CE20" s="574"/>
      <c r="CF20" s="574"/>
      <c r="CG20" s="574"/>
      <c r="CH20" s="574"/>
      <c r="CI20" s="574"/>
      <c r="CJ20" s="574"/>
      <c r="CK20" s="574"/>
      <c r="CL20" s="574"/>
      <c r="CM20" s="574"/>
      <c r="CN20" s="574"/>
      <c r="CO20" s="574"/>
      <c r="CP20" s="574"/>
      <c r="CQ20" s="575"/>
      <c r="CR20" s="568">
        <v>36324395</v>
      </c>
      <c r="CS20" s="349"/>
      <c r="CT20" s="349"/>
      <c r="CU20" s="349"/>
      <c r="CV20" s="349"/>
      <c r="CW20" s="349"/>
      <c r="CX20" s="349"/>
      <c r="CY20" s="569"/>
      <c r="CZ20" s="570">
        <v>100</v>
      </c>
      <c r="DA20" s="570"/>
      <c r="DB20" s="570"/>
      <c r="DC20" s="570"/>
      <c r="DD20" s="579">
        <v>6907307</v>
      </c>
      <c r="DE20" s="349"/>
      <c r="DF20" s="349"/>
      <c r="DG20" s="349"/>
      <c r="DH20" s="349"/>
      <c r="DI20" s="349"/>
      <c r="DJ20" s="349"/>
      <c r="DK20" s="349"/>
      <c r="DL20" s="349"/>
      <c r="DM20" s="349"/>
      <c r="DN20" s="349"/>
      <c r="DO20" s="349"/>
      <c r="DP20" s="569"/>
      <c r="DQ20" s="579">
        <v>24092102</v>
      </c>
      <c r="DR20" s="349"/>
      <c r="DS20" s="349"/>
      <c r="DT20" s="349"/>
      <c r="DU20" s="349"/>
      <c r="DV20" s="349"/>
      <c r="DW20" s="349"/>
      <c r="DX20" s="349"/>
      <c r="DY20" s="349"/>
      <c r="DZ20" s="349"/>
      <c r="EA20" s="349"/>
      <c r="EB20" s="349"/>
      <c r="EC20" s="580"/>
    </row>
    <row r="21" spans="2:133" ht="11.25" customHeight="1" x14ac:dyDescent="0.15">
      <c r="B21" s="573" t="s">
        <v>236</v>
      </c>
      <c r="C21" s="574"/>
      <c r="D21" s="574"/>
      <c r="E21" s="574"/>
      <c r="F21" s="574"/>
      <c r="G21" s="574"/>
      <c r="H21" s="574"/>
      <c r="I21" s="574"/>
      <c r="J21" s="574"/>
      <c r="K21" s="574"/>
      <c r="L21" s="574"/>
      <c r="M21" s="574"/>
      <c r="N21" s="574"/>
      <c r="O21" s="574"/>
      <c r="P21" s="574"/>
      <c r="Q21" s="575"/>
      <c r="R21" s="568">
        <v>166719</v>
      </c>
      <c r="S21" s="349"/>
      <c r="T21" s="349"/>
      <c r="U21" s="349"/>
      <c r="V21" s="349"/>
      <c r="W21" s="349"/>
      <c r="X21" s="349"/>
      <c r="Y21" s="569"/>
      <c r="Z21" s="570">
        <v>0.4</v>
      </c>
      <c r="AA21" s="570"/>
      <c r="AB21" s="570"/>
      <c r="AC21" s="570"/>
      <c r="AD21" s="571">
        <v>166719</v>
      </c>
      <c r="AE21" s="571"/>
      <c r="AF21" s="571"/>
      <c r="AG21" s="571"/>
      <c r="AH21" s="571"/>
      <c r="AI21" s="571"/>
      <c r="AJ21" s="571"/>
      <c r="AK21" s="571"/>
      <c r="AL21" s="576">
        <v>0.8</v>
      </c>
      <c r="AM21" s="355"/>
      <c r="AN21" s="355"/>
      <c r="AO21" s="577"/>
      <c r="AP21" s="582" t="s">
        <v>374</v>
      </c>
      <c r="AQ21" s="583"/>
      <c r="AR21" s="583"/>
      <c r="AS21" s="583"/>
      <c r="AT21" s="583"/>
      <c r="AU21" s="583"/>
      <c r="AV21" s="583"/>
      <c r="AW21" s="583"/>
      <c r="AX21" s="583"/>
      <c r="AY21" s="583"/>
      <c r="AZ21" s="583"/>
      <c r="BA21" s="583"/>
      <c r="BB21" s="583"/>
      <c r="BC21" s="583"/>
      <c r="BD21" s="583"/>
      <c r="BE21" s="583"/>
      <c r="BF21" s="584"/>
      <c r="BG21" s="568">
        <v>10417</v>
      </c>
      <c r="BH21" s="349"/>
      <c r="BI21" s="349"/>
      <c r="BJ21" s="349"/>
      <c r="BK21" s="349"/>
      <c r="BL21" s="349"/>
      <c r="BM21" s="349"/>
      <c r="BN21" s="569"/>
      <c r="BO21" s="570">
        <v>0.2</v>
      </c>
      <c r="BP21" s="570"/>
      <c r="BQ21" s="570"/>
      <c r="BR21" s="570"/>
      <c r="BS21" s="579" t="s">
        <v>168</v>
      </c>
      <c r="BT21" s="349"/>
      <c r="BU21" s="349"/>
      <c r="BV21" s="349"/>
      <c r="BW21" s="349"/>
      <c r="BX21" s="349"/>
      <c r="BY21" s="349"/>
      <c r="BZ21" s="349"/>
      <c r="CA21" s="349"/>
      <c r="CB21" s="580"/>
      <c r="CD21" s="585"/>
      <c r="CE21" s="586"/>
      <c r="CF21" s="586"/>
      <c r="CG21" s="586"/>
      <c r="CH21" s="586"/>
      <c r="CI21" s="586"/>
      <c r="CJ21" s="586"/>
      <c r="CK21" s="586"/>
      <c r="CL21" s="586"/>
      <c r="CM21" s="586"/>
      <c r="CN21" s="586"/>
      <c r="CO21" s="586"/>
      <c r="CP21" s="586"/>
      <c r="CQ21" s="587"/>
      <c r="CR21" s="588"/>
      <c r="CS21" s="589"/>
      <c r="CT21" s="589"/>
      <c r="CU21" s="589"/>
      <c r="CV21" s="589"/>
      <c r="CW21" s="589"/>
      <c r="CX21" s="589"/>
      <c r="CY21" s="590"/>
      <c r="CZ21" s="591"/>
      <c r="DA21" s="591"/>
      <c r="DB21" s="591"/>
      <c r="DC21" s="591"/>
      <c r="DD21" s="592"/>
      <c r="DE21" s="589"/>
      <c r="DF21" s="589"/>
      <c r="DG21" s="589"/>
      <c r="DH21" s="589"/>
      <c r="DI21" s="589"/>
      <c r="DJ21" s="589"/>
      <c r="DK21" s="589"/>
      <c r="DL21" s="589"/>
      <c r="DM21" s="589"/>
      <c r="DN21" s="589"/>
      <c r="DO21" s="589"/>
      <c r="DP21" s="590"/>
      <c r="DQ21" s="592"/>
      <c r="DR21" s="589"/>
      <c r="DS21" s="589"/>
      <c r="DT21" s="589"/>
      <c r="DU21" s="589"/>
      <c r="DV21" s="589"/>
      <c r="DW21" s="589"/>
      <c r="DX21" s="589"/>
      <c r="DY21" s="589"/>
      <c r="DZ21" s="589"/>
      <c r="EA21" s="589"/>
      <c r="EB21" s="589"/>
      <c r="EC21" s="593"/>
    </row>
    <row r="22" spans="2:133" ht="11.25" customHeight="1" x14ac:dyDescent="0.15">
      <c r="B22" s="573" t="s">
        <v>375</v>
      </c>
      <c r="C22" s="574"/>
      <c r="D22" s="574"/>
      <c r="E22" s="574"/>
      <c r="F22" s="574"/>
      <c r="G22" s="574"/>
      <c r="H22" s="574"/>
      <c r="I22" s="574"/>
      <c r="J22" s="574"/>
      <c r="K22" s="574"/>
      <c r="L22" s="574"/>
      <c r="M22" s="574"/>
      <c r="N22" s="574"/>
      <c r="O22" s="574"/>
      <c r="P22" s="574"/>
      <c r="Q22" s="575"/>
      <c r="R22" s="568">
        <v>14492680</v>
      </c>
      <c r="S22" s="349"/>
      <c r="T22" s="349"/>
      <c r="U22" s="349"/>
      <c r="V22" s="349"/>
      <c r="W22" s="349"/>
      <c r="X22" s="349"/>
      <c r="Y22" s="569"/>
      <c r="Z22" s="570">
        <v>38.200000000000003</v>
      </c>
      <c r="AA22" s="570"/>
      <c r="AB22" s="570"/>
      <c r="AC22" s="570"/>
      <c r="AD22" s="571">
        <v>12353773</v>
      </c>
      <c r="AE22" s="571"/>
      <c r="AF22" s="571"/>
      <c r="AG22" s="571"/>
      <c r="AH22" s="571"/>
      <c r="AI22" s="571"/>
      <c r="AJ22" s="571"/>
      <c r="AK22" s="571"/>
      <c r="AL22" s="576">
        <v>59.2</v>
      </c>
      <c r="AM22" s="355"/>
      <c r="AN22" s="355"/>
      <c r="AO22" s="577"/>
      <c r="AP22" s="582" t="s">
        <v>222</v>
      </c>
      <c r="AQ22" s="583"/>
      <c r="AR22" s="583"/>
      <c r="AS22" s="583"/>
      <c r="AT22" s="583"/>
      <c r="AU22" s="583"/>
      <c r="AV22" s="583"/>
      <c r="AW22" s="583"/>
      <c r="AX22" s="583"/>
      <c r="AY22" s="583"/>
      <c r="AZ22" s="583"/>
      <c r="BA22" s="583"/>
      <c r="BB22" s="583"/>
      <c r="BC22" s="583"/>
      <c r="BD22" s="583"/>
      <c r="BE22" s="583"/>
      <c r="BF22" s="584"/>
      <c r="BG22" s="568" t="s">
        <v>168</v>
      </c>
      <c r="BH22" s="349"/>
      <c r="BI22" s="349"/>
      <c r="BJ22" s="349"/>
      <c r="BK22" s="349"/>
      <c r="BL22" s="349"/>
      <c r="BM22" s="349"/>
      <c r="BN22" s="569"/>
      <c r="BO22" s="570" t="s">
        <v>168</v>
      </c>
      <c r="BP22" s="570"/>
      <c r="BQ22" s="570"/>
      <c r="BR22" s="570"/>
      <c r="BS22" s="579" t="s">
        <v>168</v>
      </c>
      <c r="BT22" s="349"/>
      <c r="BU22" s="349"/>
      <c r="BV22" s="349"/>
      <c r="BW22" s="349"/>
      <c r="BX22" s="349"/>
      <c r="BY22" s="349"/>
      <c r="BZ22" s="349"/>
      <c r="CA22" s="349"/>
      <c r="CB22" s="580"/>
      <c r="CD22" s="343" t="s">
        <v>184</v>
      </c>
      <c r="CE22" s="344"/>
      <c r="CF22" s="344"/>
      <c r="CG22" s="344"/>
      <c r="CH22" s="344"/>
      <c r="CI22" s="344"/>
      <c r="CJ22" s="344"/>
      <c r="CK22" s="344"/>
      <c r="CL22" s="344"/>
      <c r="CM22" s="344"/>
      <c r="CN22" s="344"/>
      <c r="CO22" s="344"/>
      <c r="CP22" s="344"/>
      <c r="CQ22" s="344"/>
      <c r="CR22" s="344"/>
      <c r="CS22" s="344"/>
      <c r="CT22" s="344"/>
      <c r="CU22" s="344"/>
      <c r="CV22" s="344"/>
      <c r="CW22" s="344"/>
      <c r="CX22" s="344"/>
      <c r="CY22" s="344"/>
      <c r="CZ22" s="344"/>
      <c r="DA22" s="344"/>
      <c r="DB22" s="344"/>
      <c r="DC22" s="344"/>
      <c r="DD22" s="344"/>
      <c r="DE22" s="344"/>
      <c r="DF22" s="344"/>
      <c r="DG22" s="344"/>
      <c r="DH22" s="344"/>
      <c r="DI22" s="344"/>
      <c r="DJ22" s="344"/>
      <c r="DK22" s="344"/>
      <c r="DL22" s="344"/>
      <c r="DM22" s="344"/>
      <c r="DN22" s="344"/>
      <c r="DO22" s="344"/>
      <c r="DP22" s="344"/>
      <c r="DQ22" s="344"/>
      <c r="DR22" s="344"/>
      <c r="DS22" s="344"/>
      <c r="DT22" s="344"/>
      <c r="DU22" s="344"/>
      <c r="DV22" s="344"/>
      <c r="DW22" s="344"/>
      <c r="DX22" s="344"/>
      <c r="DY22" s="344"/>
      <c r="DZ22" s="344"/>
      <c r="EA22" s="344"/>
      <c r="EB22" s="344"/>
      <c r="EC22" s="386"/>
    </row>
    <row r="23" spans="2:133" ht="11.25" customHeight="1" x14ac:dyDescent="0.15">
      <c r="B23" s="573" t="s">
        <v>376</v>
      </c>
      <c r="C23" s="574"/>
      <c r="D23" s="574"/>
      <c r="E23" s="574"/>
      <c r="F23" s="574"/>
      <c r="G23" s="574"/>
      <c r="H23" s="574"/>
      <c r="I23" s="574"/>
      <c r="J23" s="574"/>
      <c r="K23" s="574"/>
      <c r="L23" s="574"/>
      <c r="M23" s="574"/>
      <c r="N23" s="574"/>
      <c r="O23" s="574"/>
      <c r="P23" s="574"/>
      <c r="Q23" s="575"/>
      <c r="R23" s="568">
        <v>12353773</v>
      </c>
      <c r="S23" s="349"/>
      <c r="T23" s="349"/>
      <c r="U23" s="349"/>
      <c r="V23" s="349"/>
      <c r="W23" s="349"/>
      <c r="X23" s="349"/>
      <c r="Y23" s="569"/>
      <c r="Z23" s="570">
        <v>32.5</v>
      </c>
      <c r="AA23" s="570"/>
      <c r="AB23" s="570"/>
      <c r="AC23" s="570"/>
      <c r="AD23" s="571">
        <v>12353773</v>
      </c>
      <c r="AE23" s="571"/>
      <c r="AF23" s="571"/>
      <c r="AG23" s="571"/>
      <c r="AH23" s="571"/>
      <c r="AI23" s="571"/>
      <c r="AJ23" s="571"/>
      <c r="AK23" s="571"/>
      <c r="AL23" s="576">
        <v>59.2</v>
      </c>
      <c r="AM23" s="355"/>
      <c r="AN23" s="355"/>
      <c r="AO23" s="577"/>
      <c r="AP23" s="582" t="s">
        <v>84</v>
      </c>
      <c r="AQ23" s="583"/>
      <c r="AR23" s="583"/>
      <c r="AS23" s="583"/>
      <c r="AT23" s="583"/>
      <c r="AU23" s="583"/>
      <c r="AV23" s="583"/>
      <c r="AW23" s="583"/>
      <c r="AX23" s="583"/>
      <c r="AY23" s="583"/>
      <c r="AZ23" s="583"/>
      <c r="BA23" s="583"/>
      <c r="BB23" s="583"/>
      <c r="BC23" s="583"/>
      <c r="BD23" s="583"/>
      <c r="BE23" s="583"/>
      <c r="BF23" s="584"/>
      <c r="BG23" s="568" t="s">
        <v>168</v>
      </c>
      <c r="BH23" s="349"/>
      <c r="BI23" s="349"/>
      <c r="BJ23" s="349"/>
      <c r="BK23" s="349"/>
      <c r="BL23" s="349"/>
      <c r="BM23" s="349"/>
      <c r="BN23" s="569"/>
      <c r="BO23" s="570" t="s">
        <v>168</v>
      </c>
      <c r="BP23" s="570"/>
      <c r="BQ23" s="570"/>
      <c r="BR23" s="570"/>
      <c r="BS23" s="579" t="s">
        <v>168</v>
      </c>
      <c r="BT23" s="349"/>
      <c r="BU23" s="349"/>
      <c r="BV23" s="349"/>
      <c r="BW23" s="349"/>
      <c r="BX23" s="349"/>
      <c r="BY23" s="349"/>
      <c r="BZ23" s="349"/>
      <c r="CA23" s="349"/>
      <c r="CB23" s="580"/>
      <c r="CD23" s="343" t="s">
        <v>314</v>
      </c>
      <c r="CE23" s="344"/>
      <c r="CF23" s="344"/>
      <c r="CG23" s="344"/>
      <c r="CH23" s="344"/>
      <c r="CI23" s="344"/>
      <c r="CJ23" s="344"/>
      <c r="CK23" s="344"/>
      <c r="CL23" s="344"/>
      <c r="CM23" s="344"/>
      <c r="CN23" s="344"/>
      <c r="CO23" s="344"/>
      <c r="CP23" s="344"/>
      <c r="CQ23" s="386"/>
      <c r="CR23" s="343" t="s">
        <v>377</v>
      </c>
      <c r="CS23" s="344"/>
      <c r="CT23" s="344"/>
      <c r="CU23" s="344"/>
      <c r="CV23" s="344"/>
      <c r="CW23" s="344"/>
      <c r="CX23" s="344"/>
      <c r="CY23" s="386"/>
      <c r="CZ23" s="343" t="s">
        <v>378</v>
      </c>
      <c r="DA23" s="344"/>
      <c r="DB23" s="344"/>
      <c r="DC23" s="386"/>
      <c r="DD23" s="343" t="s">
        <v>164</v>
      </c>
      <c r="DE23" s="344"/>
      <c r="DF23" s="344"/>
      <c r="DG23" s="344"/>
      <c r="DH23" s="344"/>
      <c r="DI23" s="344"/>
      <c r="DJ23" s="344"/>
      <c r="DK23" s="386"/>
      <c r="DL23" s="594" t="s">
        <v>379</v>
      </c>
      <c r="DM23" s="595"/>
      <c r="DN23" s="595"/>
      <c r="DO23" s="595"/>
      <c r="DP23" s="595"/>
      <c r="DQ23" s="595"/>
      <c r="DR23" s="595"/>
      <c r="DS23" s="595"/>
      <c r="DT23" s="595"/>
      <c r="DU23" s="595"/>
      <c r="DV23" s="596"/>
      <c r="DW23" s="343" t="s">
        <v>382</v>
      </c>
      <c r="DX23" s="344"/>
      <c r="DY23" s="344"/>
      <c r="DZ23" s="344"/>
      <c r="EA23" s="344"/>
      <c r="EB23" s="344"/>
      <c r="EC23" s="386"/>
    </row>
    <row r="24" spans="2:133" ht="11.25" customHeight="1" x14ac:dyDescent="0.15">
      <c r="B24" s="573" t="s">
        <v>4</v>
      </c>
      <c r="C24" s="574"/>
      <c r="D24" s="574"/>
      <c r="E24" s="574"/>
      <c r="F24" s="574"/>
      <c r="G24" s="574"/>
      <c r="H24" s="574"/>
      <c r="I24" s="574"/>
      <c r="J24" s="574"/>
      <c r="K24" s="574"/>
      <c r="L24" s="574"/>
      <c r="M24" s="574"/>
      <c r="N24" s="574"/>
      <c r="O24" s="574"/>
      <c r="P24" s="574"/>
      <c r="Q24" s="575"/>
      <c r="R24" s="568">
        <v>2138907</v>
      </c>
      <c r="S24" s="349"/>
      <c r="T24" s="349"/>
      <c r="U24" s="349"/>
      <c r="V24" s="349"/>
      <c r="W24" s="349"/>
      <c r="X24" s="349"/>
      <c r="Y24" s="569"/>
      <c r="Z24" s="570">
        <v>5.6</v>
      </c>
      <c r="AA24" s="570"/>
      <c r="AB24" s="570"/>
      <c r="AC24" s="570"/>
      <c r="AD24" s="571" t="s">
        <v>168</v>
      </c>
      <c r="AE24" s="571"/>
      <c r="AF24" s="571"/>
      <c r="AG24" s="571"/>
      <c r="AH24" s="571"/>
      <c r="AI24" s="571"/>
      <c r="AJ24" s="571"/>
      <c r="AK24" s="571"/>
      <c r="AL24" s="576" t="s">
        <v>168</v>
      </c>
      <c r="AM24" s="355"/>
      <c r="AN24" s="355"/>
      <c r="AO24" s="577"/>
      <c r="AP24" s="582" t="s">
        <v>358</v>
      </c>
      <c r="AQ24" s="583"/>
      <c r="AR24" s="583"/>
      <c r="AS24" s="583"/>
      <c r="AT24" s="583"/>
      <c r="AU24" s="583"/>
      <c r="AV24" s="583"/>
      <c r="AW24" s="583"/>
      <c r="AX24" s="583"/>
      <c r="AY24" s="583"/>
      <c r="AZ24" s="583"/>
      <c r="BA24" s="583"/>
      <c r="BB24" s="583"/>
      <c r="BC24" s="583"/>
      <c r="BD24" s="583"/>
      <c r="BE24" s="583"/>
      <c r="BF24" s="584"/>
      <c r="BG24" s="568" t="s">
        <v>168</v>
      </c>
      <c r="BH24" s="349"/>
      <c r="BI24" s="349"/>
      <c r="BJ24" s="349"/>
      <c r="BK24" s="349"/>
      <c r="BL24" s="349"/>
      <c r="BM24" s="349"/>
      <c r="BN24" s="569"/>
      <c r="BO24" s="570" t="s">
        <v>168</v>
      </c>
      <c r="BP24" s="570"/>
      <c r="BQ24" s="570"/>
      <c r="BR24" s="570"/>
      <c r="BS24" s="579" t="s">
        <v>168</v>
      </c>
      <c r="BT24" s="349"/>
      <c r="BU24" s="349"/>
      <c r="BV24" s="349"/>
      <c r="BW24" s="349"/>
      <c r="BX24" s="349"/>
      <c r="BY24" s="349"/>
      <c r="BZ24" s="349"/>
      <c r="CA24" s="349"/>
      <c r="CB24" s="580"/>
      <c r="CD24" s="557" t="s">
        <v>383</v>
      </c>
      <c r="CE24" s="558"/>
      <c r="CF24" s="558"/>
      <c r="CG24" s="558"/>
      <c r="CH24" s="558"/>
      <c r="CI24" s="558"/>
      <c r="CJ24" s="558"/>
      <c r="CK24" s="558"/>
      <c r="CL24" s="558"/>
      <c r="CM24" s="558"/>
      <c r="CN24" s="558"/>
      <c r="CO24" s="558"/>
      <c r="CP24" s="558"/>
      <c r="CQ24" s="559"/>
      <c r="CR24" s="560">
        <v>12178375</v>
      </c>
      <c r="CS24" s="561"/>
      <c r="CT24" s="561"/>
      <c r="CU24" s="561"/>
      <c r="CV24" s="561"/>
      <c r="CW24" s="561"/>
      <c r="CX24" s="561"/>
      <c r="CY24" s="562"/>
      <c r="CZ24" s="565">
        <v>33.5</v>
      </c>
      <c r="DA24" s="566"/>
      <c r="DB24" s="566"/>
      <c r="DC24" s="578"/>
      <c r="DD24" s="597">
        <v>9729923</v>
      </c>
      <c r="DE24" s="561"/>
      <c r="DF24" s="561"/>
      <c r="DG24" s="561"/>
      <c r="DH24" s="561"/>
      <c r="DI24" s="561"/>
      <c r="DJ24" s="561"/>
      <c r="DK24" s="562"/>
      <c r="DL24" s="597">
        <v>9729265</v>
      </c>
      <c r="DM24" s="561"/>
      <c r="DN24" s="561"/>
      <c r="DO24" s="561"/>
      <c r="DP24" s="561"/>
      <c r="DQ24" s="561"/>
      <c r="DR24" s="561"/>
      <c r="DS24" s="561"/>
      <c r="DT24" s="561"/>
      <c r="DU24" s="561"/>
      <c r="DV24" s="562"/>
      <c r="DW24" s="565">
        <v>45.1</v>
      </c>
      <c r="DX24" s="566"/>
      <c r="DY24" s="566"/>
      <c r="DZ24" s="566"/>
      <c r="EA24" s="566"/>
      <c r="EB24" s="566"/>
      <c r="EC24" s="567"/>
    </row>
    <row r="25" spans="2:133" ht="11.25" customHeight="1" x14ac:dyDescent="0.15">
      <c r="B25" s="573" t="s">
        <v>293</v>
      </c>
      <c r="C25" s="574"/>
      <c r="D25" s="574"/>
      <c r="E25" s="574"/>
      <c r="F25" s="574"/>
      <c r="G25" s="574"/>
      <c r="H25" s="574"/>
      <c r="I25" s="574"/>
      <c r="J25" s="574"/>
      <c r="K25" s="574"/>
      <c r="L25" s="574"/>
      <c r="M25" s="574"/>
      <c r="N25" s="574"/>
      <c r="O25" s="574"/>
      <c r="P25" s="574"/>
      <c r="Q25" s="575"/>
      <c r="R25" s="568" t="s">
        <v>168</v>
      </c>
      <c r="S25" s="349"/>
      <c r="T25" s="349"/>
      <c r="U25" s="349"/>
      <c r="V25" s="349"/>
      <c r="W25" s="349"/>
      <c r="X25" s="349"/>
      <c r="Y25" s="569"/>
      <c r="Z25" s="570" t="s">
        <v>168</v>
      </c>
      <c r="AA25" s="570"/>
      <c r="AB25" s="570"/>
      <c r="AC25" s="570"/>
      <c r="AD25" s="571" t="s">
        <v>168</v>
      </c>
      <c r="AE25" s="571"/>
      <c r="AF25" s="571"/>
      <c r="AG25" s="571"/>
      <c r="AH25" s="571"/>
      <c r="AI25" s="571"/>
      <c r="AJ25" s="571"/>
      <c r="AK25" s="571"/>
      <c r="AL25" s="576" t="s">
        <v>168</v>
      </c>
      <c r="AM25" s="355"/>
      <c r="AN25" s="355"/>
      <c r="AO25" s="577"/>
      <c r="AP25" s="582" t="s">
        <v>117</v>
      </c>
      <c r="AQ25" s="583"/>
      <c r="AR25" s="583"/>
      <c r="AS25" s="583"/>
      <c r="AT25" s="583"/>
      <c r="AU25" s="583"/>
      <c r="AV25" s="583"/>
      <c r="AW25" s="583"/>
      <c r="AX25" s="583"/>
      <c r="AY25" s="583"/>
      <c r="AZ25" s="583"/>
      <c r="BA25" s="583"/>
      <c r="BB25" s="583"/>
      <c r="BC25" s="583"/>
      <c r="BD25" s="583"/>
      <c r="BE25" s="583"/>
      <c r="BF25" s="584"/>
      <c r="BG25" s="568" t="s">
        <v>168</v>
      </c>
      <c r="BH25" s="349"/>
      <c r="BI25" s="349"/>
      <c r="BJ25" s="349"/>
      <c r="BK25" s="349"/>
      <c r="BL25" s="349"/>
      <c r="BM25" s="349"/>
      <c r="BN25" s="569"/>
      <c r="BO25" s="570" t="s">
        <v>168</v>
      </c>
      <c r="BP25" s="570"/>
      <c r="BQ25" s="570"/>
      <c r="BR25" s="570"/>
      <c r="BS25" s="579" t="s">
        <v>168</v>
      </c>
      <c r="BT25" s="349"/>
      <c r="BU25" s="349"/>
      <c r="BV25" s="349"/>
      <c r="BW25" s="349"/>
      <c r="BX25" s="349"/>
      <c r="BY25" s="349"/>
      <c r="BZ25" s="349"/>
      <c r="CA25" s="349"/>
      <c r="CB25" s="580"/>
      <c r="CD25" s="573" t="s">
        <v>384</v>
      </c>
      <c r="CE25" s="574"/>
      <c r="CF25" s="574"/>
      <c r="CG25" s="574"/>
      <c r="CH25" s="574"/>
      <c r="CI25" s="574"/>
      <c r="CJ25" s="574"/>
      <c r="CK25" s="574"/>
      <c r="CL25" s="574"/>
      <c r="CM25" s="574"/>
      <c r="CN25" s="574"/>
      <c r="CO25" s="574"/>
      <c r="CP25" s="574"/>
      <c r="CQ25" s="575"/>
      <c r="CR25" s="568">
        <v>4209807</v>
      </c>
      <c r="CS25" s="598"/>
      <c r="CT25" s="598"/>
      <c r="CU25" s="598"/>
      <c r="CV25" s="598"/>
      <c r="CW25" s="598"/>
      <c r="CX25" s="598"/>
      <c r="CY25" s="599"/>
      <c r="CZ25" s="576">
        <v>11.6</v>
      </c>
      <c r="DA25" s="600"/>
      <c r="DB25" s="600"/>
      <c r="DC25" s="601"/>
      <c r="DD25" s="579">
        <v>3969065</v>
      </c>
      <c r="DE25" s="598"/>
      <c r="DF25" s="598"/>
      <c r="DG25" s="598"/>
      <c r="DH25" s="598"/>
      <c r="DI25" s="598"/>
      <c r="DJ25" s="598"/>
      <c r="DK25" s="599"/>
      <c r="DL25" s="579">
        <v>3968440</v>
      </c>
      <c r="DM25" s="598"/>
      <c r="DN25" s="598"/>
      <c r="DO25" s="598"/>
      <c r="DP25" s="598"/>
      <c r="DQ25" s="598"/>
      <c r="DR25" s="598"/>
      <c r="DS25" s="598"/>
      <c r="DT25" s="598"/>
      <c r="DU25" s="598"/>
      <c r="DV25" s="599"/>
      <c r="DW25" s="576">
        <v>18.399999999999999</v>
      </c>
      <c r="DX25" s="600"/>
      <c r="DY25" s="600"/>
      <c r="DZ25" s="600"/>
      <c r="EA25" s="600"/>
      <c r="EB25" s="600"/>
      <c r="EC25" s="602"/>
    </row>
    <row r="26" spans="2:133" ht="11.25" customHeight="1" x14ac:dyDescent="0.15">
      <c r="B26" s="573" t="s">
        <v>18</v>
      </c>
      <c r="C26" s="574"/>
      <c r="D26" s="574"/>
      <c r="E26" s="574"/>
      <c r="F26" s="574"/>
      <c r="G26" s="574"/>
      <c r="H26" s="574"/>
      <c r="I26" s="574"/>
      <c r="J26" s="574"/>
      <c r="K26" s="574"/>
      <c r="L26" s="574"/>
      <c r="M26" s="574"/>
      <c r="N26" s="574"/>
      <c r="O26" s="574"/>
      <c r="P26" s="574"/>
      <c r="Q26" s="575"/>
      <c r="R26" s="568">
        <v>22935994</v>
      </c>
      <c r="S26" s="349"/>
      <c r="T26" s="349"/>
      <c r="U26" s="349"/>
      <c r="V26" s="349"/>
      <c r="W26" s="349"/>
      <c r="X26" s="349"/>
      <c r="Y26" s="569"/>
      <c r="Z26" s="570">
        <v>60.4</v>
      </c>
      <c r="AA26" s="570"/>
      <c r="AB26" s="570"/>
      <c r="AC26" s="570"/>
      <c r="AD26" s="571">
        <v>20797040</v>
      </c>
      <c r="AE26" s="571"/>
      <c r="AF26" s="571"/>
      <c r="AG26" s="571"/>
      <c r="AH26" s="571"/>
      <c r="AI26" s="571"/>
      <c r="AJ26" s="571"/>
      <c r="AK26" s="571"/>
      <c r="AL26" s="576">
        <v>99.7</v>
      </c>
      <c r="AM26" s="355"/>
      <c r="AN26" s="355"/>
      <c r="AO26" s="577"/>
      <c r="AP26" s="582" t="s">
        <v>114</v>
      </c>
      <c r="AQ26" s="603"/>
      <c r="AR26" s="603"/>
      <c r="AS26" s="603"/>
      <c r="AT26" s="603"/>
      <c r="AU26" s="603"/>
      <c r="AV26" s="603"/>
      <c r="AW26" s="603"/>
      <c r="AX26" s="603"/>
      <c r="AY26" s="603"/>
      <c r="AZ26" s="603"/>
      <c r="BA26" s="603"/>
      <c r="BB26" s="603"/>
      <c r="BC26" s="603"/>
      <c r="BD26" s="603"/>
      <c r="BE26" s="603"/>
      <c r="BF26" s="584"/>
      <c r="BG26" s="568" t="s">
        <v>168</v>
      </c>
      <c r="BH26" s="349"/>
      <c r="BI26" s="349"/>
      <c r="BJ26" s="349"/>
      <c r="BK26" s="349"/>
      <c r="BL26" s="349"/>
      <c r="BM26" s="349"/>
      <c r="BN26" s="569"/>
      <c r="BO26" s="570" t="s">
        <v>168</v>
      </c>
      <c r="BP26" s="570"/>
      <c r="BQ26" s="570"/>
      <c r="BR26" s="570"/>
      <c r="BS26" s="579" t="s">
        <v>168</v>
      </c>
      <c r="BT26" s="349"/>
      <c r="BU26" s="349"/>
      <c r="BV26" s="349"/>
      <c r="BW26" s="349"/>
      <c r="BX26" s="349"/>
      <c r="BY26" s="349"/>
      <c r="BZ26" s="349"/>
      <c r="CA26" s="349"/>
      <c r="CB26" s="580"/>
      <c r="CD26" s="573" t="s">
        <v>385</v>
      </c>
      <c r="CE26" s="574"/>
      <c r="CF26" s="574"/>
      <c r="CG26" s="574"/>
      <c r="CH26" s="574"/>
      <c r="CI26" s="574"/>
      <c r="CJ26" s="574"/>
      <c r="CK26" s="574"/>
      <c r="CL26" s="574"/>
      <c r="CM26" s="574"/>
      <c r="CN26" s="574"/>
      <c r="CO26" s="574"/>
      <c r="CP26" s="574"/>
      <c r="CQ26" s="575"/>
      <c r="CR26" s="568">
        <v>2918499</v>
      </c>
      <c r="CS26" s="349"/>
      <c r="CT26" s="349"/>
      <c r="CU26" s="349"/>
      <c r="CV26" s="349"/>
      <c r="CW26" s="349"/>
      <c r="CX26" s="349"/>
      <c r="CY26" s="569"/>
      <c r="CZ26" s="576">
        <v>8</v>
      </c>
      <c r="DA26" s="600"/>
      <c r="DB26" s="600"/>
      <c r="DC26" s="601"/>
      <c r="DD26" s="579">
        <v>2714768</v>
      </c>
      <c r="DE26" s="349"/>
      <c r="DF26" s="349"/>
      <c r="DG26" s="349"/>
      <c r="DH26" s="349"/>
      <c r="DI26" s="349"/>
      <c r="DJ26" s="349"/>
      <c r="DK26" s="569"/>
      <c r="DL26" s="579" t="s">
        <v>168</v>
      </c>
      <c r="DM26" s="349"/>
      <c r="DN26" s="349"/>
      <c r="DO26" s="349"/>
      <c r="DP26" s="349"/>
      <c r="DQ26" s="349"/>
      <c r="DR26" s="349"/>
      <c r="DS26" s="349"/>
      <c r="DT26" s="349"/>
      <c r="DU26" s="349"/>
      <c r="DV26" s="569"/>
      <c r="DW26" s="576" t="s">
        <v>168</v>
      </c>
      <c r="DX26" s="600"/>
      <c r="DY26" s="600"/>
      <c r="DZ26" s="600"/>
      <c r="EA26" s="600"/>
      <c r="EB26" s="600"/>
      <c r="EC26" s="602"/>
    </row>
    <row r="27" spans="2:133" ht="11.25" customHeight="1" x14ac:dyDescent="0.15">
      <c r="B27" s="573" t="s">
        <v>387</v>
      </c>
      <c r="C27" s="574"/>
      <c r="D27" s="574"/>
      <c r="E27" s="574"/>
      <c r="F27" s="574"/>
      <c r="G27" s="574"/>
      <c r="H27" s="574"/>
      <c r="I27" s="574"/>
      <c r="J27" s="574"/>
      <c r="K27" s="574"/>
      <c r="L27" s="574"/>
      <c r="M27" s="574"/>
      <c r="N27" s="574"/>
      <c r="O27" s="574"/>
      <c r="P27" s="574"/>
      <c r="Q27" s="575"/>
      <c r="R27" s="568">
        <v>5926</v>
      </c>
      <c r="S27" s="349"/>
      <c r="T27" s="349"/>
      <c r="U27" s="349"/>
      <c r="V27" s="349"/>
      <c r="W27" s="349"/>
      <c r="X27" s="349"/>
      <c r="Y27" s="569"/>
      <c r="Z27" s="570">
        <v>0</v>
      </c>
      <c r="AA27" s="570"/>
      <c r="AB27" s="570"/>
      <c r="AC27" s="570"/>
      <c r="AD27" s="571">
        <v>5926</v>
      </c>
      <c r="AE27" s="571"/>
      <c r="AF27" s="571"/>
      <c r="AG27" s="571"/>
      <c r="AH27" s="571"/>
      <c r="AI27" s="571"/>
      <c r="AJ27" s="571"/>
      <c r="AK27" s="571"/>
      <c r="AL27" s="576">
        <v>0</v>
      </c>
      <c r="AM27" s="355"/>
      <c r="AN27" s="355"/>
      <c r="AO27" s="577"/>
      <c r="AP27" s="573" t="s">
        <v>368</v>
      </c>
      <c r="AQ27" s="574"/>
      <c r="AR27" s="574"/>
      <c r="AS27" s="574"/>
      <c r="AT27" s="574"/>
      <c r="AU27" s="574"/>
      <c r="AV27" s="574"/>
      <c r="AW27" s="574"/>
      <c r="AX27" s="574"/>
      <c r="AY27" s="574"/>
      <c r="AZ27" s="574"/>
      <c r="BA27" s="574"/>
      <c r="BB27" s="574"/>
      <c r="BC27" s="574"/>
      <c r="BD27" s="574"/>
      <c r="BE27" s="574"/>
      <c r="BF27" s="575"/>
      <c r="BG27" s="568">
        <v>6755078</v>
      </c>
      <c r="BH27" s="349"/>
      <c r="BI27" s="349"/>
      <c r="BJ27" s="349"/>
      <c r="BK27" s="349"/>
      <c r="BL27" s="349"/>
      <c r="BM27" s="349"/>
      <c r="BN27" s="569"/>
      <c r="BO27" s="570">
        <v>100</v>
      </c>
      <c r="BP27" s="570"/>
      <c r="BQ27" s="570"/>
      <c r="BR27" s="570"/>
      <c r="BS27" s="579">
        <v>214327</v>
      </c>
      <c r="BT27" s="349"/>
      <c r="BU27" s="349"/>
      <c r="BV27" s="349"/>
      <c r="BW27" s="349"/>
      <c r="BX27" s="349"/>
      <c r="BY27" s="349"/>
      <c r="BZ27" s="349"/>
      <c r="CA27" s="349"/>
      <c r="CB27" s="580"/>
      <c r="CD27" s="573" t="s">
        <v>389</v>
      </c>
      <c r="CE27" s="574"/>
      <c r="CF27" s="574"/>
      <c r="CG27" s="574"/>
      <c r="CH27" s="574"/>
      <c r="CI27" s="574"/>
      <c r="CJ27" s="574"/>
      <c r="CK27" s="574"/>
      <c r="CL27" s="574"/>
      <c r="CM27" s="574"/>
      <c r="CN27" s="574"/>
      <c r="CO27" s="574"/>
      <c r="CP27" s="574"/>
      <c r="CQ27" s="575"/>
      <c r="CR27" s="568">
        <v>3306644</v>
      </c>
      <c r="CS27" s="598"/>
      <c r="CT27" s="598"/>
      <c r="CU27" s="598"/>
      <c r="CV27" s="598"/>
      <c r="CW27" s="598"/>
      <c r="CX27" s="598"/>
      <c r="CY27" s="599"/>
      <c r="CZ27" s="576">
        <v>9.1</v>
      </c>
      <c r="DA27" s="600"/>
      <c r="DB27" s="600"/>
      <c r="DC27" s="601"/>
      <c r="DD27" s="579">
        <v>1267593</v>
      </c>
      <c r="DE27" s="598"/>
      <c r="DF27" s="598"/>
      <c r="DG27" s="598"/>
      <c r="DH27" s="598"/>
      <c r="DI27" s="598"/>
      <c r="DJ27" s="598"/>
      <c r="DK27" s="599"/>
      <c r="DL27" s="579">
        <v>1267560</v>
      </c>
      <c r="DM27" s="598"/>
      <c r="DN27" s="598"/>
      <c r="DO27" s="598"/>
      <c r="DP27" s="598"/>
      <c r="DQ27" s="598"/>
      <c r="DR27" s="598"/>
      <c r="DS27" s="598"/>
      <c r="DT27" s="598"/>
      <c r="DU27" s="598"/>
      <c r="DV27" s="599"/>
      <c r="DW27" s="576">
        <v>5.9</v>
      </c>
      <c r="DX27" s="600"/>
      <c r="DY27" s="600"/>
      <c r="DZ27" s="600"/>
      <c r="EA27" s="600"/>
      <c r="EB27" s="600"/>
      <c r="EC27" s="602"/>
    </row>
    <row r="28" spans="2:133" ht="11.25" customHeight="1" x14ac:dyDescent="0.15">
      <c r="B28" s="573" t="s">
        <v>391</v>
      </c>
      <c r="C28" s="574"/>
      <c r="D28" s="574"/>
      <c r="E28" s="574"/>
      <c r="F28" s="574"/>
      <c r="G28" s="574"/>
      <c r="H28" s="574"/>
      <c r="I28" s="574"/>
      <c r="J28" s="574"/>
      <c r="K28" s="574"/>
      <c r="L28" s="574"/>
      <c r="M28" s="574"/>
      <c r="N28" s="574"/>
      <c r="O28" s="574"/>
      <c r="P28" s="574"/>
      <c r="Q28" s="575"/>
      <c r="R28" s="568">
        <v>32680</v>
      </c>
      <c r="S28" s="349"/>
      <c r="T28" s="349"/>
      <c r="U28" s="349"/>
      <c r="V28" s="349"/>
      <c r="W28" s="349"/>
      <c r="X28" s="349"/>
      <c r="Y28" s="569"/>
      <c r="Z28" s="570">
        <v>0.1</v>
      </c>
      <c r="AA28" s="570"/>
      <c r="AB28" s="570"/>
      <c r="AC28" s="570"/>
      <c r="AD28" s="571" t="s">
        <v>168</v>
      </c>
      <c r="AE28" s="571"/>
      <c r="AF28" s="571"/>
      <c r="AG28" s="571"/>
      <c r="AH28" s="571"/>
      <c r="AI28" s="571"/>
      <c r="AJ28" s="571"/>
      <c r="AK28" s="571"/>
      <c r="AL28" s="576" t="s">
        <v>168</v>
      </c>
      <c r="AM28" s="355"/>
      <c r="AN28" s="355"/>
      <c r="AO28" s="577"/>
      <c r="AP28" s="573"/>
      <c r="AQ28" s="574"/>
      <c r="AR28" s="574"/>
      <c r="AS28" s="574"/>
      <c r="AT28" s="574"/>
      <c r="AU28" s="574"/>
      <c r="AV28" s="574"/>
      <c r="AW28" s="574"/>
      <c r="AX28" s="574"/>
      <c r="AY28" s="574"/>
      <c r="AZ28" s="574"/>
      <c r="BA28" s="574"/>
      <c r="BB28" s="574"/>
      <c r="BC28" s="574"/>
      <c r="BD28" s="574"/>
      <c r="BE28" s="574"/>
      <c r="BF28" s="575"/>
      <c r="BG28" s="568"/>
      <c r="BH28" s="349"/>
      <c r="BI28" s="349"/>
      <c r="BJ28" s="349"/>
      <c r="BK28" s="349"/>
      <c r="BL28" s="349"/>
      <c r="BM28" s="349"/>
      <c r="BN28" s="569"/>
      <c r="BO28" s="570"/>
      <c r="BP28" s="570"/>
      <c r="BQ28" s="570"/>
      <c r="BR28" s="570"/>
      <c r="BS28" s="579"/>
      <c r="BT28" s="349"/>
      <c r="BU28" s="349"/>
      <c r="BV28" s="349"/>
      <c r="BW28" s="349"/>
      <c r="BX28" s="349"/>
      <c r="BY28" s="349"/>
      <c r="BZ28" s="349"/>
      <c r="CA28" s="349"/>
      <c r="CB28" s="580"/>
      <c r="CD28" s="573" t="s">
        <v>74</v>
      </c>
      <c r="CE28" s="574"/>
      <c r="CF28" s="574"/>
      <c r="CG28" s="574"/>
      <c r="CH28" s="574"/>
      <c r="CI28" s="574"/>
      <c r="CJ28" s="574"/>
      <c r="CK28" s="574"/>
      <c r="CL28" s="574"/>
      <c r="CM28" s="574"/>
      <c r="CN28" s="574"/>
      <c r="CO28" s="574"/>
      <c r="CP28" s="574"/>
      <c r="CQ28" s="575"/>
      <c r="CR28" s="568">
        <v>4661924</v>
      </c>
      <c r="CS28" s="349"/>
      <c r="CT28" s="349"/>
      <c r="CU28" s="349"/>
      <c r="CV28" s="349"/>
      <c r="CW28" s="349"/>
      <c r="CX28" s="349"/>
      <c r="CY28" s="569"/>
      <c r="CZ28" s="576">
        <v>12.8</v>
      </c>
      <c r="DA28" s="600"/>
      <c r="DB28" s="600"/>
      <c r="DC28" s="601"/>
      <c r="DD28" s="579">
        <v>4493265</v>
      </c>
      <c r="DE28" s="349"/>
      <c r="DF28" s="349"/>
      <c r="DG28" s="349"/>
      <c r="DH28" s="349"/>
      <c r="DI28" s="349"/>
      <c r="DJ28" s="349"/>
      <c r="DK28" s="569"/>
      <c r="DL28" s="579">
        <v>4493265</v>
      </c>
      <c r="DM28" s="349"/>
      <c r="DN28" s="349"/>
      <c r="DO28" s="349"/>
      <c r="DP28" s="349"/>
      <c r="DQ28" s="349"/>
      <c r="DR28" s="349"/>
      <c r="DS28" s="349"/>
      <c r="DT28" s="349"/>
      <c r="DU28" s="349"/>
      <c r="DV28" s="569"/>
      <c r="DW28" s="576">
        <v>20.8</v>
      </c>
      <c r="DX28" s="600"/>
      <c r="DY28" s="600"/>
      <c r="DZ28" s="600"/>
      <c r="EA28" s="600"/>
      <c r="EB28" s="600"/>
      <c r="EC28" s="602"/>
    </row>
    <row r="29" spans="2:133" ht="11.25" customHeight="1" x14ac:dyDescent="0.15">
      <c r="B29" s="573" t="s">
        <v>17</v>
      </c>
      <c r="C29" s="574"/>
      <c r="D29" s="574"/>
      <c r="E29" s="574"/>
      <c r="F29" s="574"/>
      <c r="G29" s="574"/>
      <c r="H29" s="574"/>
      <c r="I29" s="574"/>
      <c r="J29" s="574"/>
      <c r="K29" s="574"/>
      <c r="L29" s="574"/>
      <c r="M29" s="574"/>
      <c r="N29" s="574"/>
      <c r="O29" s="574"/>
      <c r="P29" s="574"/>
      <c r="Q29" s="575"/>
      <c r="R29" s="568">
        <v>379873</v>
      </c>
      <c r="S29" s="349"/>
      <c r="T29" s="349"/>
      <c r="U29" s="349"/>
      <c r="V29" s="349"/>
      <c r="W29" s="349"/>
      <c r="X29" s="349"/>
      <c r="Y29" s="569"/>
      <c r="Z29" s="570">
        <v>1</v>
      </c>
      <c r="AA29" s="570"/>
      <c r="AB29" s="570"/>
      <c r="AC29" s="570"/>
      <c r="AD29" s="571">
        <v>27994</v>
      </c>
      <c r="AE29" s="571"/>
      <c r="AF29" s="571"/>
      <c r="AG29" s="571"/>
      <c r="AH29" s="571"/>
      <c r="AI29" s="571"/>
      <c r="AJ29" s="571"/>
      <c r="AK29" s="571"/>
      <c r="AL29" s="576">
        <v>0.1</v>
      </c>
      <c r="AM29" s="355"/>
      <c r="AN29" s="355"/>
      <c r="AO29" s="577"/>
      <c r="AP29" s="585"/>
      <c r="AQ29" s="586"/>
      <c r="AR29" s="586"/>
      <c r="AS29" s="586"/>
      <c r="AT29" s="586"/>
      <c r="AU29" s="586"/>
      <c r="AV29" s="586"/>
      <c r="AW29" s="586"/>
      <c r="AX29" s="586"/>
      <c r="AY29" s="586"/>
      <c r="AZ29" s="586"/>
      <c r="BA29" s="586"/>
      <c r="BB29" s="586"/>
      <c r="BC29" s="586"/>
      <c r="BD29" s="586"/>
      <c r="BE29" s="586"/>
      <c r="BF29" s="587"/>
      <c r="BG29" s="568"/>
      <c r="BH29" s="349"/>
      <c r="BI29" s="349"/>
      <c r="BJ29" s="349"/>
      <c r="BK29" s="349"/>
      <c r="BL29" s="349"/>
      <c r="BM29" s="349"/>
      <c r="BN29" s="569"/>
      <c r="BO29" s="570"/>
      <c r="BP29" s="570"/>
      <c r="BQ29" s="570"/>
      <c r="BR29" s="570"/>
      <c r="BS29" s="571"/>
      <c r="BT29" s="571"/>
      <c r="BU29" s="571"/>
      <c r="BV29" s="571"/>
      <c r="BW29" s="571"/>
      <c r="BX29" s="571"/>
      <c r="BY29" s="571"/>
      <c r="BZ29" s="571"/>
      <c r="CA29" s="571"/>
      <c r="CB29" s="572"/>
      <c r="CD29" s="548" t="s">
        <v>361</v>
      </c>
      <c r="CE29" s="541"/>
      <c r="CF29" s="573" t="s">
        <v>29</v>
      </c>
      <c r="CG29" s="574"/>
      <c r="CH29" s="574"/>
      <c r="CI29" s="574"/>
      <c r="CJ29" s="574"/>
      <c r="CK29" s="574"/>
      <c r="CL29" s="574"/>
      <c r="CM29" s="574"/>
      <c r="CN29" s="574"/>
      <c r="CO29" s="574"/>
      <c r="CP29" s="574"/>
      <c r="CQ29" s="575"/>
      <c r="CR29" s="568">
        <v>4661917</v>
      </c>
      <c r="CS29" s="598"/>
      <c r="CT29" s="598"/>
      <c r="CU29" s="598"/>
      <c r="CV29" s="598"/>
      <c r="CW29" s="598"/>
      <c r="CX29" s="598"/>
      <c r="CY29" s="599"/>
      <c r="CZ29" s="576">
        <v>12.8</v>
      </c>
      <c r="DA29" s="600"/>
      <c r="DB29" s="600"/>
      <c r="DC29" s="601"/>
      <c r="DD29" s="579">
        <v>4493258</v>
      </c>
      <c r="DE29" s="598"/>
      <c r="DF29" s="598"/>
      <c r="DG29" s="598"/>
      <c r="DH29" s="598"/>
      <c r="DI29" s="598"/>
      <c r="DJ29" s="598"/>
      <c r="DK29" s="599"/>
      <c r="DL29" s="579">
        <v>4493258</v>
      </c>
      <c r="DM29" s="598"/>
      <c r="DN29" s="598"/>
      <c r="DO29" s="598"/>
      <c r="DP29" s="598"/>
      <c r="DQ29" s="598"/>
      <c r="DR29" s="598"/>
      <c r="DS29" s="598"/>
      <c r="DT29" s="598"/>
      <c r="DU29" s="598"/>
      <c r="DV29" s="599"/>
      <c r="DW29" s="576">
        <v>20.8</v>
      </c>
      <c r="DX29" s="600"/>
      <c r="DY29" s="600"/>
      <c r="DZ29" s="600"/>
      <c r="EA29" s="600"/>
      <c r="EB29" s="600"/>
      <c r="EC29" s="602"/>
    </row>
    <row r="30" spans="2:133" ht="11.25" customHeight="1" x14ac:dyDescent="0.15">
      <c r="B30" s="573" t="s">
        <v>393</v>
      </c>
      <c r="C30" s="574"/>
      <c r="D30" s="574"/>
      <c r="E30" s="574"/>
      <c r="F30" s="574"/>
      <c r="G30" s="574"/>
      <c r="H30" s="574"/>
      <c r="I30" s="574"/>
      <c r="J30" s="574"/>
      <c r="K30" s="574"/>
      <c r="L30" s="574"/>
      <c r="M30" s="574"/>
      <c r="N30" s="574"/>
      <c r="O30" s="574"/>
      <c r="P30" s="574"/>
      <c r="Q30" s="575"/>
      <c r="R30" s="568">
        <v>68464</v>
      </c>
      <c r="S30" s="349"/>
      <c r="T30" s="349"/>
      <c r="U30" s="349"/>
      <c r="V30" s="349"/>
      <c r="W30" s="349"/>
      <c r="X30" s="349"/>
      <c r="Y30" s="569"/>
      <c r="Z30" s="570">
        <v>0.2</v>
      </c>
      <c r="AA30" s="570"/>
      <c r="AB30" s="570"/>
      <c r="AC30" s="570"/>
      <c r="AD30" s="571" t="s">
        <v>168</v>
      </c>
      <c r="AE30" s="571"/>
      <c r="AF30" s="571"/>
      <c r="AG30" s="571"/>
      <c r="AH30" s="571"/>
      <c r="AI30" s="571"/>
      <c r="AJ30" s="571"/>
      <c r="AK30" s="571"/>
      <c r="AL30" s="576" t="s">
        <v>168</v>
      </c>
      <c r="AM30" s="355"/>
      <c r="AN30" s="355"/>
      <c r="AO30" s="577"/>
      <c r="AP30" s="343" t="s">
        <v>314</v>
      </c>
      <c r="AQ30" s="344"/>
      <c r="AR30" s="344"/>
      <c r="AS30" s="344"/>
      <c r="AT30" s="344"/>
      <c r="AU30" s="344"/>
      <c r="AV30" s="344"/>
      <c r="AW30" s="344"/>
      <c r="AX30" s="344"/>
      <c r="AY30" s="344"/>
      <c r="AZ30" s="344"/>
      <c r="BA30" s="344"/>
      <c r="BB30" s="344"/>
      <c r="BC30" s="344"/>
      <c r="BD30" s="344"/>
      <c r="BE30" s="344"/>
      <c r="BF30" s="386"/>
      <c r="BG30" s="343" t="s">
        <v>394</v>
      </c>
      <c r="BH30" s="604"/>
      <c r="BI30" s="604"/>
      <c r="BJ30" s="604"/>
      <c r="BK30" s="604"/>
      <c r="BL30" s="604"/>
      <c r="BM30" s="604"/>
      <c r="BN30" s="604"/>
      <c r="BO30" s="604"/>
      <c r="BP30" s="604"/>
      <c r="BQ30" s="605"/>
      <c r="BR30" s="343" t="s">
        <v>395</v>
      </c>
      <c r="BS30" s="604"/>
      <c r="BT30" s="604"/>
      <c r="BU30" s="604"/>
      <c r="BV30" s="604"/>
      <c r="BW30" s="604"/>
      <c r="BX30" s="604"/>
      <c r="BY30" s="604"/>
      <c r="BZ30" s="604"/>
      <c r="CA30" s="604"/>
      <c r="CB30" s="605"/>
      <c r="CD30" s="549"/>
      <c r="CE30" s="544"/>
      <c r="CF30" s="573" t="s">
        <v>397</v>
      </c>
      <c r="CG30" s="574"/>
      <c r="CH30" s="574"/>
      <c r="CI30" s="574"/>
      <c r="CJ30" s="574"/>
      <c r="CK30" s="574"/>
      <c r="CL30" s="574"/>
      <c r="CM30" s="574"/>
      <c r="CN30" s="574"/>
      <c r="CO30" s="574"/>
      <c r="CP30" s="574"/>
      <c r="CQ30" s="575"/>
      <c r="CR30" s="568">
        <v>4468602</v>
      </c>
      <c r="CS30" s="349"/>
      <c r="CT30" s="349"/>
      <c r="CU30" s="349"/>
      <c r="CV30" s="349"/>
      <c r="CW30" s="349"/>
      <c r="CX30" s="349"/>
      <c r="CY30" s="569"/>
      <c r="CZ30" s="576">
        <v>12.3</v>
      </c>
      <c r="DA30" s="600"/>
      <c r="DB30" s="600"/>
      <c r="DC30" s="601"/>
      <c r="DD30" s="579">
        <v>4300051</v>
      </c>
      <c r="DE30" s="349"/>
      <c r="DF30" s="349"/>
      <c r="DG30" s="349"/>
      <c r="DH30" s="349"/>
      <c r="DI30" s="349"/>
      <c r="DJ30" s="349"/>
      <c r="DK30" s="569"/>
      <c r="DL30" s="579">
        <v>4300051</v>
      </c>
      <c r="DM30" s="349"/>
      <c r="DN30" s="349"/>
      <c r="DO30" s="349"/>
      <c r="DP30" s="349"/>
      <c r="DQ30" s="349"/>
      <c r="DR30" s="349"/>
      <c r="DS30" s="349"/>
      <c r="DT30" s="349"/>
      <c r="DU30" s="349"/>
      <c r="DV30" s="569"/>
      <c r="DW30" s="576">
        <v>19.899999999999999</v>
      </c>
      <c r="DX30" s="600"/>
      <c r="DY30" s="600"/>
      <c r="DZ30" s="600"/>
      <c r="EA30" s="600"/>
      <c r="EB30" s="600"/>
      <c r="EC30" s="602"/>
    </row>
    <row r="31" spans="2:133" ht="11.25" customHeight="1" x14ac:dyDescent="0.15">
      <c r="B31" s="573" t="s">
        <v>400</v>
      </c>
      <c r="C31" s="574"/>
      <c r="D31" s="574"/>
      <c r="E31" s="574"/>
      <c r="F31" s="574"/>
      <c r="G31" s="574"/>
      <c r="H31" s="574"/>
      <c r="I31" s="574"/>
      <c r="J31" s="574"/>
      <c r="K31" s="574"/>
      <c r="L31" s="574"/>
      <c r="M31" s="574"/>
      <c r="N31" s="574"/>
      <c r="O31" s="574"/>
      <c r="P31" s="574"/>
      <c r="Q31" s="575"/>
      <c r="R31" s="568">
        <v>2704772</v>
      </c>
      <c r="S31" s="349"/>
      <c r="T31" s="349"/>
      <c r="U31" s="349"/>
      <c r="V31" s="349"/>
      <c r="W31" s="349"/>
      <c r="X31" s="349"/>
      <c r="Y31" s="569"/>
      <c r="Z31" s="570">
        <v>7.1</v>
      </c>
      <c r="AA31" s="570"/>
      <c r="AB31" s="570"/>
      <c r="AC31" s="570"/>
      <c r="AD31" s="571" t="s">
        <v>168</v>
      </c>
      <c r="AE31" s="571"/>
      <c r="AF31" s="571"/>
      <c r="AG31" s="571"/>
      <c r="AH31" s="571"/>
      <c r="AI31" s="571"/>
      <c r="AJ31" s="571"/>
      <c r="AK31" s="571"/>
      <c r="AL31" s="576" t="s">
        <v>168</v>
      </c>
      <c r="AM31" s="355"/>
      <c r="AN31" s="355"/>
      <c r="AO31" s="577"/>
      <c r="AP31" s="522" t="s">
        <v>347</v>
      </c>
      <c r="AQ31" s="523"/>
      <c r="AR31" s="523"/>
      <c r="AS31" s="523"/>
      <c r="AT31" s="653" t="s">
        <v>402</v>
      </c>
      <c r="AU31" s="46"/>
      <c r="AV31" s="46"/>
      <c r="AW31" s="46"/>
      <c r="AX31" s="557" t="s">
        <v>231</v>
      </c>
      <c r="AY31" s="558"/>
      <c r="AZ31" s="558"/>
      <c r="BA31" s="558"/>
      <c r="BB31" s="558"/>
      <c r="BC31" s="558"/>
      <c r="BD31" s="558"/>
      <c r="BE31" s="558"/>
      <c r="BF31" s="559"/>
      <c r="BG31" s="606">
        <v>99.4</v>
      </c>
      <c r="BH31" s="607"/>
      <c r="BI31" s="607"/>
      <c r="BJ31" s="607"/>
      <c r="BK31" s="607"/>
      <c r="BL31" s="607"/>
      <c r="BM31" s="566">
        <v>95.9</v>
      </c>
      <c r="BN31" s="607"/>
      <c r="BO31" s="607"/>
      <c r="BP31" s="607"/>
      <c r="BQ31" s="608"/>
      <c r="BR31" s="606">
        <v>99.4</v>
      </c>
      <c r="BS31" s="607"/>
      <c r="BT31" s="607"/>
      <c r="BU31" s="607"/>
      <c r="BV31" s="607"/>
      <c r="BW31" s="607"/>
      <c r="BX31" s="566">
        <v>95.9</v>
      </c>
      <c r="BY31" s="607"/>
      <c r="BZ31" s="607"/>
      <c r="CA31" s="607"/>
      <c r="CB31" s="608"/>
      <c r="CD31" s="549"/>
      <c r="CE31" s="544"/>
      <c r="CF31" s="573" t="s">
        <v>59</v>
      </c>
      <c r="CG31" s="574"/>
      <c r="CH31" s="574"/>
      <c r="CI31" s="574"/>
      <c r="CJ31" s="574"/>
      <c r="CK31" s="574"/>
      <c r="CL31" s="574"/>
      <c r="CM31" s="574"/>
      <c r="CN31" s="574"/>
      <c r="CO31" s="574"/>
      <c r="CP31" s="574"/>
      <c r="CQ31" s="575"/>
      <c r="CR31" s="568">
        <v>193315</v>
      </c>
      <c r="CS31" s="598"/>
      <c r="CT31" s="598"/>
      <c r="CU31" s="598"/>
      <c r="CV31" s="598"/>
      <c r="CW31" s="598"/>
      <c r="CX31" s="598"/>
      <c r="CY31" s="599"/>
      <c r="CZ31" s="576">
        <v>0.5</v>
      </c>
      <c r="DA31" s="600"/>
      <c r="DB31" s="600"/>
      <c r="DC31" s="601"/>
      <c r="DD31" s="579">
        <v>193207</v>
      </c>
      <c r="DE31" s="598"/>
      <c r="DF31" s="598"/>
      <c r="DG31" s="598"/>
      <c r="DH31" s="598"/>
      <c r="DI31" s="598"/>
      <c r="DJ31" s="598"/>
      <c r="DK31" s="599"/>
      <c r="DL31" s="579">
        <v>193207</v>
      </c>
      <c r="DM31" s="598"/>
      <c r="DN31" s="598"/>
      <c r="DO31" s="598"/>
      <c r="DP31" s="598"/>
      <c r="DQ31" s="598"/>
      <c r="DR31" s="598"/>
      <c r="DS31" s="598"/>
      <c r="DT31" s="598"/>
      <c r="DU31" s="598"/>
      <c r="DV31" s="599"/>
      <c r="DW31" s="576">
        <v>0.9</v>
      </c>
      <c r="DX31" s="600"/>
      <c r="DY31" s="600"/>
      <c r="DZ31" s="600"/>
      <c r="EA31" s="600"/>
      <c r="EB31" s="600"/>
      <c r="EC31" s="602"/>
    </row>
    <row r="32" spans="2:133" ht="11.25" customHeight="1" x14ac:dyDescent="0.15">
      <c r="B32" s="609" t="s">
        <v>404</v>
      </c>
      <c r="C32" s="610"/>
      <c r="D32" s="610"/>
      <c r="E32" s="610"/>
      <c r="F32" s="610"/>
      <c r="G32" s="610"/>
      <c r="H32" s="610"/>
      <c r="I32" s="610"/>
      <c r="J32" s="610"/>
      <c r="K32" s="610"/>
      <c r="L32" s="610"/>
      <c r="M32" s="610"/>
      <c r="N32" s="610"/>
      <c r="O32" s="610"/>
      <c r="P32" s="610"/>
      <c r="Q32" s="611"/>
      <c r="R32" s="568" t="s">
        <v>168</v>
      </c>
      <c r="S32" s="349"/>
      <c r="T32" s="349"/>
      <c r="U32" s="349"/>
      <c r="V32" s="349"/>
      <c r="W32" s="349"/>
      <c r="X32" s="349"/>
      <c r="Y32" s="569"/>
      <c r="Z32" s="570" t="s">
        <v>168</v>
      </c>
      <c r="AA32" s="570"/>
      <c r="AB32" s="570"/>
      <c r="AC32" s="570"/>
      <c r="AD32" s="571" t="s">
        <v>168</v>
      </c>
      <c r="AE32" s="571"/>
      <c r="AF32" s="571"/>
      <c r="AG32" s="571"/>
      <c r="AH32" s="571"/>
      <c r="AI32" s="571"/>
      <c r="AJ32" s="571"/>
      <c r="AK32" s="571"/>
      <c r="AL32" s="576" t="s">
        <v>168</v>
      </c>
      <c r="AM32" s="355"/>
      <c r="AN32" s="355"/>
      <c r="AO32" s="577"/>
      <c r="AP32" s="652"/>
      <c r="AQ32" s="509"/>
      <c r="AR32" s="509"/>
      <c r="AS32" s="509"/>
      <c r="AT32" s="654"/>
      <c r="AU32" s="8" t="s">
        <v>406</v>
      </c>
      <c r="AV32" s="8"/>
      <c r="AW32" s="8"/>
      <c r="AX32" s="573" t="s">
        <v>147</v>
      </c>
      <c r="AY32" s="574"/>
      <c r="AZ32" s="574"/>
      <c r="BA32" s="574"/>
      <c r="BB32" s="574"/>
      <c r="BC32" s="574"/>
      <c r="BD32" s="574"/>
      <c r="BE32" s="574"/>
      <c r="BF32" s="575"/>
      <c r="BG32" s="612">
        <v>99.5</v>
      </c>
      <c r="BH32" s="598"/>
      <c r="BI32" s="598"/>
      <c r="BJ32" s="598"/>
      <c r="BK32" s="598"/>
      <c r="BL32" s="598"/>
      <c r="BM32" s="355">
        <v>97.1</v>
      </c>
      <c r="BN32" s="613"/>
      <c r="BO32" s="613"/>
      <c r="BP32" s="613"/>
      <c r="BQ32" s="614"/>
      <c r="BR32" s="612">
        <v>99.5</v>
      </c>
      <c r="BS32" s="598"/>
      <c r="BT32" s="598"/>
      <c r="BU32" s="598"/>
      <c r="BV32" s="598"/>
      <c r="BW32" s="598"/>
      <c r="BX32" s="355">
        <v>97</v>
      </c>
      <c r="BY32" s="613"/>
      <c r="BZ32" s="613"/>
      <c r="CA32" s="613"/>
      <c r="CB32" s="614"/>
      <c r="CD32" s="550"/>
      <c r="CE32" s="552"/>
      <c r="CF32" s="573" t="s">
        <v>407</v>
      </c>
      <c r="CG32" s="574"/>
      <c r="CH32" s="574"/>
      <c r="CI32" s="574"/>
      <c r="CJ32" s="574"/>
      <c r="CK32" s="574"/>
      <c r="CL32" s="574"/>
      <c r="CM32" s="574"/>
      <c r="CN32" s="574"/>
      <c r="CO32" s="574"/>
      <c r="CP32" s="574"/>
      <c r="CQ32" s="575"/>
      <c r="CR32" s="568">
        <v>7</v>
      </c>
      <c r="CS32" s="349"/>
      <c r="CT32" s="349"/>
      <c r="CU32" s="349"/>
      <c r="CV32" s="349"/>
      <c r="CW32" s="349"/>
      <c r="CX32" s="349"/>
      <c r="CY32" s="569"/>
      <c r="CZ32" s="576">
        <v>0</v>
      </c>
      <c r="DA32" s="600"/>
      <c r="DB32" s="600"/>
      <c r="DC32" s="601"/>
      <c r="DD32" s="579">
        <v>7</v>
      </c>
      <c r="DE32" s="349"/>
      <c r="DF32" s="349"/>
      <c r="DG32" s="349"/>
      <c r="DH32" s="349"/>
      <c r="DI32" s="349"/>
      <c r="DJ32" s="349"/>
      <c r="DK32" s="569"/>
      <c r="DL32" s="579">
        <v>7</v>
      </c>
      <c r="DM32" s="349"/>
      <c r="DN32" s="349"/>
      <c r="DO32" s="349"/>
      <c r="DP32" s="349"/>
      <c r="DQ32" s="349"/>
      <c r="DR32" s="349"/>
      <c r="DS32" s="349"/>
      <c r="DT32" s="349"/>
      <c r="DU32" s="349"/>
      <c r="DV32" s="569"/>
      <c r="DW32" s="576">
        <v>0</v>
      </c>
      <c r="DX32" s="600"/>
      <c r="DY32" s="600"/>
      <c r="DZ32" s="600"/>
      <c r="EA32" s="600"/>
      <c r="EB32" s="600"/>
      <c r="EC32" s="602"/>
    </row>
    <row r="33" spans="2:133" ht="11.25" customHeight="1" x14ac:dyDescent="0.15">
      <c r="B33" s="573" t="s">
        <v>409</v>
      </c>
      <c r="C33" s="574"/>
      <c r="D33" s="574"/>
      <c r="E33" s="574"/>
      <c r="F33" s="574"/>
      <c r="G33" s="574"/>
      <c r="H33" s="574"/>
      <c r="I33" s="574"/>
      <c r="J33" s="574"/>
      <c r="K33" s="574"/>
      <c r="L33" s="574"/>
      <c r="M33" s="574"/>
      <c r="N33" s="574"/>
      <c r="O33" s="574"/>
      <c r="P33" s="574"/>
      <c r="Q33" s="575"/>
      <c r="R33" s="568">
        <v>2107568</v>
      </c>
      <c r="S33" s="349"/>
      <c r="T33" s="349"/>
      <c r="U33" s="349"/>
      <c r="V33" s="349"/>
      <c r="W33" s="349"/>
      <c r="X33" s="349"/>
      <c r="Y33" s="569"/>
      <c r="Z33" s="570">
        <v>5.5</v>
      </c>
      <c r="AA33" s="570"/>
      <c r="AB33" s="570"/>
      <c r="AC33" s="570"/>
      <c r="AD33" s="571" t="s">
        <v>168</v>
      </c>
      <c r="AE33" s="571"/>
      <c r="AF33" s="571"/>
      <c r="AG33" s="571"/>
      <c r="AH33" s="571"/>
      <c r="AI33" s="571"/>
      <c r="AJ33" s="571"/>
      <c r="AK33" s="571"/>
      <c r="AL33" s="576" t="s">
        <v>168</v>
      </c>
      <c r="AM33" s="355"/>
      <c r="AN33" s="355"/>
      <c r="AO33" s="577"/>
      <c r="AP33" s="525"/>
      <c r="AQ33" s="526"/>
      <c r="AR33" s="526"/>
      <c r="AS33" s="526"/>
      <c r="AT33" s="655"/>
      <c r="AU33" s="47"/>
      <c r="AV33" s="47"/>
      <c r="AW33" s="47"/>
      <c r="AX33" s="585" t="s">
        <v>410</v>
      </c>
      <c r="AY33" s="586"/>
      <c r="AZ33" s="586"/>
      <c r="BA33" s="586"/>
      <c r="BB33" s="586"/>
      <c r="BC33" s="586"/>
      <c r="BD33" s="586"/>
      <c r="BE33" s="586"/>
      <c r="BF33" s="587"/>
      <c r="BG33" s="615">
        <v>99.2</v>
      </c>
      <c r="BH33" s="616"/>
      <c r="BI33" s="616"/>
      <c r="BJ33" s="616"/>
      <c r="BK33" s="616"/>
      <c r="BL33" s="616"/>
      <c r="BM33" s="617">
        <v>94.5</v>
      </c>
      <c r="BN33" s="616"/>
      <c r="BO33" s="616"/>
      <c r="BP33" s="616"/>
      <c r="BQ33" s="618"/>
      <c r="BR33" s="615">
        <v>99.2</v>
      </c>
      <c r="BS33" s="616"/>
      <c r="BT33" s="616"/>
      <c r="BU33" s="616"/>
      <c r="BV33" s="616"/>
      <c r="BW33" s="616"/>
      <c r="BX33" s="617">
        <v>94.7</v>
      </c>
      <c r="BY33" s="616"/>
      <c r="BZ33" s="616"/>
      <c r="CA33" s="616"/>
      <c r="CB33" s="618"/>
      <c r="CD33" s="573" t="s">
        <v>130</v>
      </c>
      <c r="CE33" s="574"/>
      <c r="CF33" s="574"/>
      <c r="CG33" s="574"/>
      <c r="CH33" s="574"/>
      <c r="CI33" s="574"/>
      <c r="CJ33" s="574"/>
      <c r="CK33" s="574"/>
      <c r="CL33" s="574"/>
      <c r="CM33" s="574"/>
      <c r="CN33" s="574"/>
      <c r="CO33" s="574"/>
      <c r="CP33" s="574"/>
      <c r="CQ33" s="575"/>
      <c r="CR33" s="568">
        <v>17042146</v>
      </c>
      <c r="CS33" s="598"/>
      <c r="CT33" s="598"/>
      <c r="CU33" s="598"/>
      <c r="CV33" s="598"/>
      <c r="CW33" s="598"/>
      <c r="CX33" s="598"/>
      <c r="CY33" s="599"/>
      <c r="CZ33" s="576">
        <v>46.9</v>
      </c>
      <c r="DA33" s="600"/>
      <c r="DB33" s="600"/>
      <c r="DC33" s="601"/>
      <c r="DD33" s="579">
        <v>13694222</v>
      </c>
      <c r="DE33" s="598"/>
      <c r="DF33" s="598"/>
      <c r="DG33" s="598"/>
      <c r="DH33" s="598"/>
      <c r="DI33" s="598"/>
      <c r="DJ33" s="598"/>
      <c r="DK33" s="599"/>
      <c r="DL33" s="579">
        <v>9558658</v>
      </c>
      <c r="DM33" s="598"/>
      <c r="DN33" s="598"/>
      <c r="DO33" s="598"/>
      <c r="DP33" s="598"/>
      <c r="DQ33" s="598"/>
      <c r="DR33" s="598"/>
      <c r="DS33" s="598"/>
      <c r="DT33" s="598"/>
      <c r="DU33" s="598"/>
      <c r="DV33" s="599"/>
      <c r="DW33" s="576">
        <v>44.3</v>
      </c>
      <c r="DX33" s="600"/>
      <c r="DY33" s="600"/>
      <c r="DZ33" s="600"/>
      <c r="EA33" s="600"/>
      <c r="EB33" s="600"/>
      <c r="EC33" s="602"/>
    </row>
    <row r="34" spans="2:133" ht="11.25" customHeight="1" x14ac:dyDescent="0.15">
      <c r="B34" s="573" t="s">
        <v>33</v>
      </c>
      <c r="C34" s="574"/>
      <c r="D34" s="574"/>
      <c r="E34" s="574"/>
      <c r="F34" s="574"/>
      <c r="G34" s="574"/>
      <c r="H34" s="574"/>
      <c r="I34" s="574"/>
      <c r="J34" s="574"/>
      <c r="K34" s="574"/>
      <c r="L34" s="574"/>
      <c r="M34" s="574"/>
      <c r="N34" s="574"/>
      <c r="O34" s="574"/>
      <c r="P34" s="574"/>
      <c r="Q34" s="575"/>
      <c r="R34" s="568">
        <v>180396</v>
      </c>
      <c r="S34" s="349"/>
      <c r="T34" s="349"/>
      <c r="U34" s="349"/>
      <c r="V34" s="349"/>
      <c r="W34" s="349"/>
      <c r="X34" s="349"/>
      <c r="Y34" s="569"/>
      <c r="Z34" s="570">
        <v>0.5</v>
      </c>
      <c r="AA34" s="570"/>
      <c r="AB34" s="570"/>
      <c r="AC34" s="570"/>
      <c r="AD34" s="571">
        <v>19513</v>
      </c>
      <c r="AE34" s="571"/>
      <c r="AF34" s="571"/>
      <c r="AG34" s="571"/>
      <c r="AH34" s="571"/>
      <c r="AI34" s="571"/>
      <c r="AJ34" s="571"/>
      <c r="AK34" s="571"/>
      <c r="AL34" s="576">
        <v>0.1</v>
      </c>
      <c r="AM34" s="355"/>
      <c r="AN34" s="355"/>
      <c r="AO34" s="577"/>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573" t="s">
        <v>108</v>
      </c>
      <c r="CE34" s="574"/>
      <c r="CF34" s="574"/>
      <c r="CG34" s="574"/>
      <c r="CH34" s="574"/>
      <c r="CI34" s="574"/>
      <c r="CJ34" s="574"/>
      <c r="CK34" s="574"/>
      <c r="CL34" s="574"/>
      <c r="CM34" s="574"/>
      <c r="CN34" s="574"/>
      <c r="CO34" s="574"/>
      <c r="CP34" s="574"/>
      <c r="CQ34" s="575"/>
      <c r="CR34" s="568">
        <v>4606598</v>
      </c>
      <c r="CS34" s="349"/>
      <c r="CT34" s="349"/>
      <c r="CU34" s="349"/>
      <c r="CV34" s="349"/>
      <c r="CW34" s="349"/>
      <c r="CX34" s="349"/>
      <c r="CY34" s="569"/>
      <c r="CZ34" s="576">
        <v>12.7</v>
      </c>
      <c r="DA34" s="600"/>
      <c r="DB34" s="600"/>
      <c r="DC34" s="601"/>
      <c r="DD34" s="579">
        <v>3311898</v>
      </c>
      <c r="DE34" s="349"/>
      <c r="DF34" s="349"/>
      <c r="DG34" s="349"/>
      <c r="DH34" s="349"/>
      <c r="DI34" s="349"/>
      <c r="DJ34" s="349"/>
      <c r="DK34" s="569"/>
      <c r="DL34" s="579">
        <v>2975963</v>
      </c>
      <c r="DM34" s="349"/>
      <c r="DN34" s="349"/>
      <c r="DO34" s="349"/>
      <c r="DP34" s="349"/>
      <c r="DQ34" s="349"/>
      <c r="DR34" s="349"/>
      <c r="DS34" s="349"/>
      <c r="DT34" s="349"/>
      <c r="DU34" s="349"/>
      <c r="DV34" s="569"/>
      <c r="DW34" s="576">
        <v>13.8</v>
      </c>
      <c r="DX34" s="600"/>
      <c r="DY34" s="600"/>
      <c r="DZ34" s="600"/>
      <c r="EA34" s="600"/>
      <c r="EB34" s="600"/>
      <c r="EC34" s="602"/>
    </row>
    <row r="35" spans="2:133" ht="11.25" customHeight="1" x14ac:dyDescent="0.15">
      <c r="B35" s="573" t="s">
        <v>411</v>
      </c>
      <c r="C35" s="574"/>
      <c r="D35" s="574"/>
      <c r="E35" s="574"/>
      <c r="F35" s="574"/>
      <c r="G35" s="574"/>
      <c r="H35" s="574"/>
      <c r="I35" s="574"/>
      <c r="J35" s="574"/>
      <c r="K35" s="574"/>
      <c r="L35" s="574"/>
      <c r="M35" s="574"/>
      <c r="N35" s="574"/>
      <c r="O35" s="574"/>
      <c r="P35" s="574"/>
      <c r="Q35" s="575"/>
      <c r="R35" s="568">
        <v>68539</v>
      </c>
      <c r="S35" s="349"/>
      <c r="T35" s="349"/>
      <c r="U35" s="349"/>
      <c r="V35" s="349"/>
      <c r="W35" s="349"/>
      <c r="X35" s="349"/>
      <c r="Y35" s="569"/>
      <c r="Z35" s="570">
        <v>0.2</v>
      </c>
      <c r="AA35" s="570"/>
      <c r="AB35" s="570"/>
      <c r="AC35" s="570"/>
      <c r="AD35" s="571" t="s">
        <v>168</v>
      </c>
      <c r="AE35" s="571"/>
      <c r="AF35" s="571"/>
      <c r="AG35" s="571"/>
      <c r="AH35" s="571"/>
      <c r="AI35" s="571"/>
      <c r="AJ35" s="571"/>
      <c r="AK35" s="571"/>
      <c r="AL35" s="576" t="s">
        <v>168</v>
      </c>
      <c r="AM35" s="355"/>
      <c r="AN35" s="355"/>
      <c r="AO35" s="577"/>
      <c r="AP35" s="18"/>
      <c r="AQ35" s="343" t="s">
        <v>196</v>
      </c>
      <c r="AR35" s="344"/>
      <c r="AS35" s="344"/>
      <c r="AT35" s="344"/>
      <c r="AU35" s="344"/>
      <c r="AV35" s="344"/>
      <c r="AW35" s="344"/>
      <c r="AX35" s="344"/>
      <c r="AY35" s="344"/>
      <c r="AZ35" s="344"/>
      <c r="BA35" s="344"/>
      <c r="BB35" s="344"/>
      <c r="BC35" s="344"/>
      <c r="BD35" s="344"/>
      <c r="BE35" s="344"/>
      <c r="BF35" s="386"/>
      <c r="BG35" s="343" t="s">
        <v>50</v>
      </c>
      <c r="BH35" s="344"/>
      <c r="BI35" s="344"/>
      <c r="BJ35" s="344"/>
      <c r="BK35" s="344"/>
      <c r="BL35" s="344"/>
      <c r="BM35" s="344"/>
      <c r="BN35" s="344"/>
      <c r="BO35" s="344"/>
      <c r="BP35" s="344"/>
      <c r="BQ35" s="344"/>
      <c r="BR35" s="344"/>
      <c r="BS35" s="344"/>
      <c r="BT35" s="344"/>
      <c r="BU35" s="344"/>
      <c r="BV35" s="344"/>
      <c r="BW35" s="344"/>
      <c r="BX35" s="344"/>
      <c r="BY35" s="344"/>
      <c r="BZ35" s="344"/>
      <c r="CA35" s="344"/>
      <c r="CB35" s="386"/>
      <c r="CD35" s="573" t="s">
        <v>344</v>
      </c>
      <c r="CE35" s="574"/>
      <c r="CF35" s="574"/>
      <c r="CG35" s="574"/>
      <c r="CH35" s="574"/>
      <c r="CI35" s="574"/>
      <c r="CJ35" s="574"/>
      <c r="CK35" s="574"/>
      <c r="CL35" s="574"/>
      <c r="CM35" s="574"/>
      <c r="CN35" s="574"/>
      <c r="CO35" s="574"/>
      <c r="CP35" s="574"/>
      <c r="CQ35" s="575"/>
      <c r="CR35" s="568">
        <v>729142</v>
      </c>
      <c r="CS35" s="598"/>
      <c r="CT35" s="598"/>
      <c r="CU35" s="598"/>
      <c r="CV35" s="598"/>
      <c r="CW35" s="598"/>
      <c r="CX35" s="598"/>
      <c r="CY35" s="599"/>
      <c r="CZ35" s="576">
        <v>2</v>
      </c>
      <c r="DA35" s="600"/>
      <c r="DB35" s="600"/>
      <c r="DC35" s="601"/>
      <c r="DD35" s="579">
        <v>653394</v>
      </c>
      <c r="DE35" s="598"/>
      <c r="DF35" s="598"/>
      <c r="DG35" s="598"/>
      <c r="DH35" s="598"/>
      <c r="DI35" s="598"/>
      <c r="DJ35" s="598"/>
      <c r="DK35" s="599"/>
      <c r="DL35" s="579">
        <v>640130</v>
      </c>
      <c r="DM35" s="598"/>
      <c r="DN35" s="598"/>
      <c r="DO35" s="598"/>
      <c r="DP35" s="598"/>
      <c r="DQ35" s="598"/>
      <c r="DR35" s="598"/>
      <c r="DS35" s="598"/>
      <c r="DT35" s="598"/>
      <c r="DU35" s="598"/>
      <c r="DV35" s="599"/>
      <c r="DW35" s="576">
        <v>3</v>
      </c>
      <c r="DX35" s="600"/>
      <c r="DY35" s="600"/>
      <c r="DZ35" s="600"/>
      <c r="EA35" s="600"/>
      <c r="EB35" s="600"/>
      <c r="EC35" s="602"/>
    </row>
    <row r="36" spans="2:133" ht="11.25" customHeight="1" x14ac:dyDescent="0.15">
      <c r="B36" s="573" t="s">
        <v>416</v>
      </c>
      <c r="C36" s="574"/>
      <c r="D36" s="574"/>
      <c r="E36" s="574"/>
      <c r="F36" s="574"/>
      <c r="G36" s="574"/>
      <c r="H36" s="574"/>
      <c r="I36" s="574"/>
      <c r="J36" s="574"/>
      <c r="K36" s="574"/>
      <c r="L36" s="574"/>
      <c r="M36" s="574"/>
      <c r="N36" s="574"/>
      <c r="O36" s="574"/>
      <c r="P36" s="574"/>
      <c r="Q36" s="575"/>
      <c r="R36" s="568">
        <v>1418934</v>
      </c>
      <c r="S36" s="349"/>
      <c r="T36" s="349"/>
      <c r="U36" s="349"/>
      <c r="V36" s="349"/>
      <c r="W36" s="349"/>
      <c r="X36" s="349"/>
      <c r="Y36" s="569"/>
      <c r="Z36" s="570">
        <v>3.7</v>
      </c>
      <c r="AA36" s="570"/>
      <c r="AB36" s="570"/>
      <c r="AC36" s="570"/>
      <c r="AD36" s="571" t="s">
        <v>168</v>
      </c>
      <c r="AE36" s="571"/>
      <c r="AF36" s="571"/>
      <c r="AG36" s="571"/>
      <c r="AH36" s="571"/>
      <c r="AI36" s="571"/>
      <c r="AJ36" s="571"/>
      <c r="AK36" s="571"/>
      <c r="AL36" s="576" t="s">
        <v>168</v>
      </c>
      <c r="AM36" s="355"/>
      <c r="AN36" s="355"/>
      <c r="AO36" s="577"/>
      <c r="AP36" s="18"/>
      <c r="AQ36" s="619" t="s">
        <v>368</v>
      </c>
      <c r="AR36" s="620"/>
      <c r="AS36" s="620"/>
      <c r="AT36" s="620"/>
      <c r="AU36" s="620"/>
      <c r="AV36" s="620"/>
      <c r="AW36" s="620"/>
      <c r="AX36" s="620"/>
      <c r="AY36" s="621"/>
      <c r="AZ36" s="560">
        <v>5870653</v>
      </c>
      <c r="BA36" s="561"/>
      <c r="BB36" s="561"/>
      <c r="BC36" s="561"/>
      <c r="BD36" s="561"/>
      <c r="BE36" s="561"/>
      <c r="BF36" s="622"/>
      <c r="BG36" s="557" t="s">
        <v>417</v>
      </c>
      <c r="BH36" s="558"/>
      <c r="BI36" s="558"/>
      <c r="BJ36" s="558"/>
      <c r="BK36" s="558"/>
      <c r="BL36" s="558"/>
      <c r="BM36" s="558"/>
      <c r="BN36" s="558"/>
      <c r="BO36" s="558"/>
      <c r="BP36" s="558"/>
      <c r="BQ36" s="558"/>
      <c r="BR36" s="558"/>
      <c r="BS36" s="558"/>
      <c r="BT36" s="558"/>
      <c r="BU36" s="559"/>
      <c r="BV36" s="560">
        <v>83635</v>
      </c>
      <c r="BW36" s="561"/>
      <c r="BX36" s="561"/>
      <c r="BY36" s="561"/>
      <c r="BZ36" s="561"/>
      <c r="CA36" s="561"/>
      <c r="CB36" s="622"/>
      <c r="CD36" s="573" t="s">
        <v>419</v>
      </c>
      <c r="CE36" s="574"/>
      <c r="CF36" s="574"/>
      <c r="CG36" s="574"/>
      <c r="CH36" s="574"/>
      <c r="CI36" s="574"/>
      <c r="CJ36" s="574"/>
      <c r="CK36" s="574"/>
      <c r="CL36" s="574"/>
      <c r="CM36" s="574"/>
      <c r="CN36" s="574"/>
      <c r="CO36" s="574"/>
      <c r="CP36" s="574"/>
      <c r="CQ36" s="575"/>
      <c r="CR36" s="568">
        <v>6309207</v>
      </c>
      <c r="CS36" s="349"/>
      <c r="CT36" s="349"/>
      <c r="CU36" s="349"/>
      <c r="CV36" s="349"/>
      <c r="CW36" s="349"/>
      <c r="CX36" s="349"/>
      <c r="CY36" s="569"/>
      <c r="CZ36" s="576">
        <v>17.399999999999999</v>
      </c>
      <c r="DA36" s="600"/>
      <c r="DB36" s="600"/>
      <c r="DC36" s="601"/>
      <c r="DD36" s="579">
        <v>5173904</v>
      </c>
      <c r="DE36" s="349"/>
      <c r="DF36" s="349"/>
      <c r="DG36" s="349"/>
      <c r="DH36" s="349"/>
      <c r="DI36" s="349"/>
      <c r="DJ36" s="349"/>
      <c r="DK36" s="569"/>
      <c r="DL36" s="579">
        <v>4096025</v>
      </c>
      <c r="DM36" s="349"/>
      <c r="DN36" s="349"/>
      <c r="DO36" s="349"/>
      <c r="DP36" s="349"/>
      <c r="DQ36" s="349"/>
      <c r="DR36" s="349"/>
      <c r="DS36" s="349"/>
      <c r="DT36" s="349"/>
      <c r="DU36" s="349"/>
      <c r="DV36" s="569"/>
      <c r="DW36" s="576">
        <v>19</v>
      </c>
      <c r="DX36" s="600"/>
      <c r="DY36" s="600"/>
      <c r="DZ36" s="600"/>
      <c r="EA36" s="600"/>
      <c r="EB36" s="600"/>
      <c r="EC36" s="602"/>
    </row>
    <row r="37" spans="2:133" ht="11.25" customHeight="1" x14ac:dyDescent="0.15">
      <c r="B37" s="573" t="s">
        <v>420</v>
      </c>
      <c r="C37" s="574"/>
      <c r="D37" s="574"/>
      <c r="E37" s="574"/>
      <c r="F37" s="574"/>
      <c r="G37" s="574"/>
      <c r="H37" s="574"/>
      <c r="I37" s="574"/>
      <c r="J37" s="574"/>
      <c r="K37" s="574"/>
      <c r="L37" s="574"/>
      <c r="M37" s="574"/>
      <c r="N37" s="574"/>
      <c r="O37" s="574"/>
      <c r="P37" s="574"/>
      <c r="Q37" s="575"/>
      <c r="R37" s="568">
        <v>2320619</v>
      </c>
      <c r="S37" s="349"/>
      <c r="T37" s="349"/>
      <c r="U37" s="349"/>
      <c r="V37" s="349"/>
      <c r="W37" s="349"/>
      <c r="X37" s="349"/>
      <c r="Y37" s="569"/>
      <c r="Z37" s="570">
        <v>6.1</v>
      </c>
      <c r="AA37" s="570"/>
      <c r="AB37" s="570"/>
      <c r="AC37" s="570"/>
      <c r="AD37" s="571" t="s">
        <v>168</v>
      </c>
      <c r="AE37" s="571"/>
      <c r="AF37" s="571"/>
      <c r="AG37" s="571"/>
      <c r="AH37" s="571"/>
      <c r="AI37" s="571"/>
      <c r="AJ37" s="571"/>
      <c r="AK37" s="571"/>
      <c r="AL37" s="576" t="s">
        <v>168</v>
      </c>
      <c r="AM37" s="355"/>
      <c r="AN37" s="355"/>
      <c r="AO37" s="577"/>
      <c r="AQ37" s="623" t="s">
        <v>422</v>
      </c>
      <c r="AR37" s="352"/>
      <c r="AS37" s="352"/>
      <c r="AT37" s="352"/>
      <c r="AU37" s="352"/>
      <c r="AV37" s="352"/>
      <c r="AW37" s="352"/>
      <c r="AX37" s="352"/>
      <c r="AY37" s="624"/>
      <c r="AZ37" s="568">
        <v>1817619</v>
      </c>
      <c r="BA37" s="349"/>
      <c r="BB37" s="349"/>
      <c r="BC37" s="349"/>
      <c r="BD37" s="598"/>
      <c r="BE37" s="598"/>
      <c r="BF37" s="614"/>
      <c r="BG37" s="573" t="s">
        <v>315</v>
      </c>
      <c r="BH37" s="574"/>
      <c r="BI37" s="574"/>
      <c r="BJ37" s="574"/>
      <c r="BK37" s="574"/>
      <c r="BL37" s="574"/>
      <c r="BM37" s="574"/>
      <c r="BN37" s="574"/>
      <c r="BO37" s="574"/>
      <c r="BP37" s="574"/>
      <c r="BQ37" s="574"/>
      <c r="BR37" s="574"/>
      <c r="BS37" s="574"/>
      <c r="BT37" s="574"/>
      <c r="BU37" s="575"/>
      <c r="BV37" s="568">
        <v>22036</v>
      </c>
      <c r="BW37" s="349"/>
      <c r="BX37" s="349"/>
      <c r="BY37" s="349"/>
      <c r="BZ37" s="349"/>
      <c r="CA37" s="349"/>
      <c r="CB37" s="580"/>
      <c r="CD37" s="573" t="s">
        <v>423</v>
      </c>
      <c r="CE37" s="574"/>
      <c r="CF37" s="574"/>
      <c r="CG37" s="574"/>
      <c r="CH37" s="574"/>
      <c r="CI37" s="574"/>
      <c r="CJ37" s="574"/>
      <c r="CK37" s="574"/>
      <c r="CL37" s="574"/>
      <c r="CM37" s="574"/>
      <c r="CN37" s="574"/>
      <c r="CO37" s="574"/>
      <c r="CP37" s="574"/>
      <c r="CQ37" s="575"/>
      <c r="CR37" s="568">
        <v>1406431</v>
      </c>
      <c r="CS37" s="598"/>
      <c r="CT37" s="598"/>
      <c r="CU37" s="598"/>
      <c r="CV37" s="598"/>
      <c r="CW37" s="598"/>
      <c r="CX37" s="598"/>
      <c r="CY37" s="599"/>
      <c r="CZ37" s="576">
        <v>3.9</v>
      </c>
      <c r="DA37" s="600"/>
      <c r="DB37" s="600"/>
      <c r="DC37" s="601"/>
      <c r="DD37" s="579">
        <v>1377483</v>
      </c>
      <c r="DE37" s="598"/>
      <c r="DF37" s="598"/>
      <c r="DG37" s="598"/>
      <c r="DH37" s="598"/>
      <c r="DI37" s="598"/>
      <c r="DJ37" s="598"/>
      <c r="DK37" s="599"/>
      <c r="DL37" s="579">
        <v>1377483</v>
      </c>
      <c r="DM37" s="598"/>
      <c r="DN37" s="598"/>
      <c r="DO37" s="598"/>
      <c r="DP37" s="598"/>
      <c r="DQ37" s="598"/>
      <c r="DR37" s="598"/>
      <c r="DS37" s="598"/>
      <c r="DT37" s="598"/>
      <c r="DU37" s="598"/>
      <c r="DV37" s="599"/>
      <c r="DW37" s="576">
        <v>6.4</v>
      </c>
      <c r="DX37" s="600"/>
      <c r="DY37" s="600"/>
      <c r="DZ37" s="600"/>
      <c r="EA37" s="600"/>
      <c r="EB37" s="600"/>
      <c r="EC37" s="602"/>
    </row>
    <row r="38" spans="2:133" ht="11.25" customHeight="1" x14ac:dyDescent="0.15">
      <c r="B38" s="573" t="s">
        <v>95</v>
      </c>
      <c r="C38" s="574"/>
      <c r="D38" s="574"/>
      <c r="E38" s="574"/>
      <c r="F38" s="574"/>
      <c r="G38" s="574"/>
      <c r="H38" s="574"/>
      <c r="I38" s="574"/>
      <c r="J38" s="574"/>
      <c r="K38" s="574"/>
      <c r="L38" s="574"/>
      <c r="M38" s="574"/>
      <c r="N38" s="574"/>
      <c r="O38" s="574"/>
      <c r="P38" s="574"/>
      <c r="Q38" s="575"/>
      <c r="R38" s="568">
        <v>973394</v>
      </c>
      <c r="S38" s="349"/>
      <c r="T38" s="349"/>
      <c r="U38" s="349"/>
      <c r="V38" s="349"/>
      <c r="W38" s="349"/>
      <c r="X38" s="349"/>
      <c r="Y38" s="569"/>
      <c r="Z38" s="570">
        <v>2.6</v>
      </c>
      <c r="AA38" s="570"/>
      <c r="AB38" s="570"/>
      <c r="AC38" s="570"/>
      <c r="AD38" s="571">
        <v>275</v>
      </c>
      <c r="AE38" s="571"/>
      <c r="AF38" s="571"/>
      <c r="AG38" s="571"/>
      <c r="AH38" s="571"/>
      <c r="AI38" s="571"/>
      <c r="AJ38" s="571"/>
      <c r="AK38" s="571"/>
      <c r="AL38" s="576">
        <v>0</v>
      </c>
      <c r="AM38" s="355"/>
      <c r="AN38" s="355"/>
      <c r="AO38" s="577"/>
      <c r="AQ38" s="623" t="s">
        <v>392</v>
      </c>
      <c r="AR38" s="352"/>
      <c r="AS38" s="352"/>
      <c r="AT38" s="352"/>
      <c r="AU38" s="352"/>
      <c r="AV38" s="352"/>
      <c r="AW38" s="352"/>
      <c r="AX38" s="352"/>
      <c r="AY38" s="624"/>
      <c r="AZ38" s="568">
        <v>1275748</v>
      </c>
      <c r="BA38" s="349"/>
      <c r="BB38" s="349"/>
      <c r="BC38" s="349"/>
      <c r="BD38" s="598"/>
      <c r="BE38" s="598"/>
      <c r="BF38" s="614"/>
      <c r="BG38" s="573" t="s">
        <v>424</v>
      </c>
      <c r="BH38" s="574"/>
      <c r="BI38" s="574"/>
      <c r="BJ38" s="574"/>
      <c r="BK38" s="574"/>
      <c r="BL38" s="574"/>
      <c r="BM38" s="574"/>
      <c r="BN38" s="574"/>
      <c r="BO38" s="574"/>
      <c r="BP38" s="574"/>
      <c r="BQ38" s="574"/>
      <c r="BR38" s="574"/>
      <c r="BS38" s="574"/>
      <c r="BT38" s="574"/>
      <c r="BU38" s="575"/>
      <c r="BV38" s="568">
        <v>6567</v>
      </c>
      <c r="BW38" s="349"/>
      <c r="BX38" s="349"/>
      <c r="BY38" s="349"/>
      <c r="BZ38" s="349"/>
      <c r="CA38" s="349"/>
      <c r="CB38" s="580"/>
      <c r="CD38" s="573" t="s">
        <v>284</v>
      </c>
      <c r="CE38" s="574"/>
      <c r="CF38" s="574"/>
      <c r="CG38" s="574"/>
      <c r="CH38" s="574"/>
      <c r="CI38" s="574"/>
      <c r="CJ38" s="574"/>
      <c r="CK38" s="574"/>
      <c r="CL38" s="574"/>
      <c r="CM38" s="574"/>
      <c r="CN38" s="574"/>
      <c r="CO38" s="574"/>
      <c r="CP38" s="574"/>
      <c r="CQ38" s="575"/>
      <c r="CR38" s="568">
        <v>2503467</v>
      </c>
      <c r="CS38" s="349"/>
      <c r="CT38" s="349"/>
      <c r="CU38" s="349"/>
      <c r="CV38" s="349"/>
      <c r="CW38" s="349"/>
      <c r="CX38" s="349"/>
      <c r="CY38" s="569"/>
      <c r="CZ38" s="576">
        <v>6.9</v>
      </c>
      <c r="DA38" s="600"/>
      <c r="DB38" s="600"/>
      <c r="DC38" s="601"/>
      <c r="DD38" s="579">
        <v>2212396</v>
      </c>
      <c r="DE38" s="349"/>
      <c r="DF38" s="349"/>
      <c r="DG38" s="349"/>
      <c r="DH38" s="349"/>
      <c r="DI38" s="349"/>
      <c r="DJ38" s="349"/>
      <c r="DK38" s="569"/>
      <c r="DL38" s="579">
        <v>1846540</v>
      </c>
      <c r="DM38" s="349"/>
      <c r="DN38" s="349"/>
      <c r="DO38" s="349"/>
      <c r="DP38" s="349"/>
      <c r="DQ38" s="349"/>
      <c r="DR38" s="349"/>
      <c r="DS38" s="349"/>
      <c r="DT38" s="349"/>
      <c r="DU38" s="349"/>
      <c r="DV38" s="569"/>
      <c r="DW38" s="576">
        <v>8.6</v>
      </c>
      <c r="DX38" s="600"/>
      <c r="DY38" s="600"/>
      <c r="DZ38" s="600"/>
      <c r="EA38" s="600"/>
      <c r="EB38" s="600"/>
      <c r="EC38" s="602"/>
    </row>
    <row r="39" spans="2:133" ht="11.25" customHeight="1" x14ac:dyDescent="0.15">
      <c r="B39" s="573" t="s">
        <v>403</v>
      </c>
      <c r="C39" s="574"/>
      <c r="D39" s="574"/>
      <c r="E39" s="574"/>
      <c r="F39" s="574"/>
      <c r="G39" s="574"/>
      <c r="H39" s="574"/>
      <c r="I39" s="574"/>
      <c r="J39" s="574"/>
      <c r="K39" s="574"/>
      <c r="L39" s="574"/>
      <c r="M39" s="574"/>
      <c r="N39" s="574"/>
      <c r="O39" s="574"/>
      <c r="P39" s="574"/>
      <c r="Q39" s="575"/>
      <c r="R39" s="568">
        <v>4786302</v>
      </c>
      <c r="S39" s="349"/>
      <c r="T39" s="349"/>
      <c r="U39" s="349"/>
      <c r="V39" s="349"/>
      <c r="W39" s="349"/>
      <c r="X39" s="349"/>
      <c r="Y39" s="569"/>
      <c r="Z39" s="570">
        <v>12.6</v>
      </c>
      <c r="AA39" s="570"/>
      <c r="AB39" s="570"/>
      <c r="AC39" s="570"/>
      <c r="AD39" s="571" t="s">
        <v>168</v>
      </c>
      <c r="AE39" s="571"/>
      <c r="AF39" s="571"/>
      <c r="AG39" s="571"/>
      <c r="AH39" s="571"/>
      <c r="AI39" s="571"/>
      <c r="AJ39" s="571"/>
      <c r="AK39" s="571"/>
      <c r="AL39" s="576" t="s">
        <v>168</v>
      </c>
      <c r="AM39" s="355"/>
      <c r="AN39" s="355"/>
      <c r="AO39" s="577"/>
      <c r="AQ39" s="623" t="s">
        <v>68</v>
      </c>
      <c r="AR39" s="352"/>
      <c r="AS39" s="352"/>
      <c r="AT39" s="352"/>
      <c r="AU39" s="352"/>
      <c r="AV39" s="352"/>
      <c r="AW39" s="352"/>
      <c r="AX39" s="352"/>
      <c r="AY39" s="624"/>
      <c r="AZ39" s="568">
        <v>273819</v>
      </c>
      <c r="BA39" s="349"/>
      <c r="BB39" s="349"/>
      <c r="BC39" s="349"/>
      <c r="BD39" s="598"/>
      <c r="BE39" s="598"/>
      <c r="BF39" s="614"/>
      <c r="BG39" s="573" t="s">
        <v>306</v>
      </c>
      <c r="BH39" s="574"/>
      <c r="BI39" s="574"/>
      <c r="BJ39" s="574"/>
      <c r="BK39" s="574"/>
      <c r="BL39" s="574"/>
      <c r="BM39" s="574"/>
      <c r="BN39" s="574"/>
      <c r="BO39" s="574"/>
      <c r="BP39" s="574"/>
      <c r="BQ39" s="574"/>
      <c r="BR39" s="574"/>
      <c r="BS39" s="574"/>
      <c r="BT39" s="574"/>
      <c r="BU39" s="575"/>
      <c r="BV39" s="568">
        <v>10253</v>
      </c>
      <c r="BW39" s="349"/>
      <c r="BX39" s="349"/>
      <c r="BY39" s="349"/>
      <c r="BZ39" s="349"/>
      <c r="CA39" s="349"/>
      <c r="CB39" s="580"/>
      <c r="CD39" s="573" t="s">
        <v>9</v>
      </c>
      <c r="CE39" s="574"/>
      <c r="CF39" s="574"/>
      <c r="CG39" s="574"/>
      <c r="CH39" s="574"/>
      <c r="CI39" s="574"/>
      <c r="CJ39" s="574"/>
      <c r="CK39" s="574"/>
      <c r="CL39" s="574"/>
      <c r="CM39" s="574"/>
      <c r="CN39" s="574"/>
      <c r="CO39" s="574"/>
      <c r="CP39" s="574"/>
      <c r="CQ39" s="575"/>
      <c r="CR39" s="568">
        <v>1712487</v>
      </c>
      <c r="CS39" s="598"/>
      <c r="CT39" s="598"/>
      <c r="CU39" s="598"/>
      <c r="CV39" s="598"/>
      <c r="CW39" s="598"/>
      <c r="CX39" s="598"/>
      <c r="CY39" s="599"/>
      <c r="CZ39" s="576">
        <v>4.7</v>
      </c>
      <c r="DA39" s="600"/>
      <c r="DB39" s="600"/>
      <c r="DC39" s="601"/>
      <c r="DD39" s="579">
        <v>1567619</v>
      </c>
      <c r="DE39" s="598"/>
      <c r="DF39" s="598"/>
      <c r="DG39" s="598"/>
      <c r="DH39" s="598"/>
      <c r="DI39" s="598"/>
      <c r="DJ39" s="598"/>
      <c r="DK39" s="599"/>
      <c r="DL39" s="579" t="s">
        <v>168</v>
      </c>
      <c r="DM39" s="598"/>
      <c r="DN39" s="598"/>
      <c r="DO39" s="598"/>
      <c r="DP39" s="598"/>
      <c r="DQ39" s="598"/>
      <c r="DR39" s="598"/>
      <c r="DS39" s="598"/>
      <c r="DT39" s="598"/>
      <c r="DU39" s="598"/>
      <c r="DV39" s="599"/>
      <c r="DW39" s="576" t="s">
        <v>168</v>
      </c>
      <c r="DX39" s="600"/>
      <c r="DY39" s="600"/>
      <c r="DZ39" s="600"/>
      <c r="EA39" s="600"/>
      <c r="EB39" s="600"/>
      <c r="EC39" s="602"/>
    </row>
    <row r="40" spans="2:133" ht="11.25" customHeight="1" x14ac:dyDescent="0.15">
      <c r="B40" s="573" t="s">
        <v>425</v>
      </c>
      <c r="C40" s="574"/>
      <c r="D40" s="574"/>
      <c r="E40" s="574"/>
      <c r="F40" s="574"/>
      <c r="G40" s="574"/>
      <c r="H40" s="574"/>
      <c r="I40" s="574"/>
      <c r="J40" s="574"/>
      <c r="K40" s="574"/>
      <c r="L40" s="574"/>
      <c r="M40" s="574"/>
      <c r="N40" s="574"/>
      <c r="O40" s="574"/>
      <c r="P40" s="574"/>
      <c r="Q40" s="575"/>
      <c r="R40" s="568" t="s">
        <v>168</v>
      </c>
      <c r="S40" s="349"/>
      <c r="T40" s="349"/>
      <c r="U40" s="349"/>
      <c r="V40" s="349"/>
      <c r="W40" s="349"/>
      <c r="X40" s="349"/>
      <c r="Y40" s="569"/>
      <c r="Z40" s="570" t="s">
        <v>168</v>
      </c>
      <c r="AA40" s="570"/>
      <c r="AB40" s="570"/>
      <c r="AC40" s="570"/>
      <c r="AD40" s="571" t="s">
        <v>168</v>
      </c>
      <c r="AE40" s="571"/>
      <c r="AF40" s="571"/>
      <c r="AG40" s="571"/>
      <c r="AH40" s="571"/>
      <c r="AI40" s="571"/>
      <c r="AJ40" s="571"/>
      <c r="AK40" s="571"/>
      <c r="AL40" s="576" t="s">
        <v>168</v>
      </c>
      <c r="AM40" s="355"/>
      <c r="AN40" s="355"/>
      <c r="AO40" s="577"/>
      <c r="AQ40" s="623" t="s">
        <v>426</v>
      </c>
      <c r="AR40" s="352"/>
      <c r="AS40" s="352"/>
      <c r="AT40" s="352"/>
      <c r="AU40" s="352"/>
      <c r="AV40" s="352"/>
      <c r="AW40" s="352"/>
      <c r="AX40" s="352"/>
      <c r="AY40" s="624"/>
      <c r="AZ40" s="568">
        <v>225685</v>
      </c>
      <c r="BA40" s="349"/>
      <c r="BB40" s="349"/>
      <c r="BC40" s="349"/>
      <c r="BD40" s="598"/>
      <c r="BE40" s="598"/>
      <c r="BF40" s="614"/>
      <c r="BG40" s="652" t="s">
        <v>250</v>
      </c>
      <c r="BH40" s="509"/>
      <c r="BI40" s="509"/>
      <c r="BJ40" s="509"/>
      <c r="BK40" s="509"/>
      <c r="BL40" s="7"/>
      <c r="BM40" s="574" t="s">
        <v>233</v>
      </c>
      <c r="BN40" s="574"/>
      <c r="BO40" s="574"/>
      <c r="BP40" s="574"/>
      <c r="BQ40" s="574"/>
      <c r="BR40" s="574"/>
      <c r="BS40" s="574"/>
      <c r="BT40" s="574"/>
      <c r="BU40" s="575"/>
      <c r="BV40" s="568">
        <v>96</v>
      </c>
      <c r="BW40" s="349"/>
      <c r="BX40" s="349"/>
      <c r="BY40" s="349"/>
      <c r="BZ40" s="349"/>
      <c r="CA40" s="349"/>
      <c r="CB40" s="580"/>
      <c r="CD40" s="573" t="s">
        <v>427</v>
      </c>
      <c r="CE40" s="574"/>
      <c r="CF40" s="574"/>
      <c r="CG40" s="574"/>
      <c r="CH40" s="574"/>
      <c r="CI40" s="574"/>
      <c r="CJ40" s="574"/>
      <c r="CK40" s="574"/>
      <c r="CL40" s="574"/>
      <c r="CM40" s="574"/>
      <c r="CN40" s="574"/>
      <c r="CO40" s="574"/>
      <c r="CP40" s="574"/>
      <c r="CQ40" s="575"/>
      <c r="CR40" s="568">
        <v>1181245</v>
      </c>
      <c r="CS40" s="349"/>
      <c r="CT40" s="349"/>
      <c r="CU40" s="349"/>
      <c r="CV40" s="349"/>
      <c r="CW40" s="349"/>
      <c r="CX40" s="349"/>
      <c r="CY40" s="569"/>
      <c r="CZ40" s="576">
        <v>3.3</v>
      </c>
      <c r="DA40" s="600"/>
      <c r="DB40" s="600"/>
      <c r="DC40" s="601"/>
      <c r="DD40" s="579">
        <v>775011</v>
      </c>
      <c r="DE40" s="349"/>
      <c r="DF40" s="349"/>
      <c r="DG40" s="349"/>
      <c r="DH40" s="349"/>
      <c r="DI40" s="349"/>
      <c r="DJ40" s="349"/>
      <c r="DK40" s="569"/>
      <c r="DL40" s="579" t="s">
        <v>168</v>
      </c>
      <c r="DM40" s="349"/>
      <c r="DN40" s="349"/>
      <c r="DO40" s="349"/>
      <c r="DP40" s="349"/>
      <c r="DQ40" s="349"/>
      <c r="DR40" s="349"/>
      <c r="DS40" s="349"/>
      <c r="DT40" s="349"/>
      <c r="DU40" s="349"/>
      <c r="DV40" s="569"/>
      <c r="DW40" s="576" t="s">
        <v>168</v>
      </c>
      <c r="DX40" s="600"/>
      <c r="DY40" s="600"/>
      <c r="DZ40" s="600"/>
      <c r="EA40" s="600"/>
      <c r="EB40" s="600"/>
      <c r="EC40" s="602"/>
    </row>
    <row r="41" spans="2:133" ht="11.25" customHeight="1" x14ac:dyDescent="0.15">
      <c r="B41" s="573" t="s">
        <v>213</v>
      </c>
      <c r="C41" s="574"/>
      <c r="D41" s="574"/>
      <c r="E41" s="574"/>
      <c r="F41" s="574"/>
      <c r="G41" s="574"/>
      <c r="H41" s="574"/>
      <c r="I41" s="574"/>
      <c r="J41" s="574"/>
      <c r="K41" s="574"/>
      <c r="L41" s="574"/>
      <c r="M41" s="574"/>
      <c r="N41" s="574"/>
      <c r="O41" s="574"/>
      <c r="P41" s="574"/>
      <c r="Q41" s="575"/>
      <c r="R41" s="568">
        <v>741502</v>
      </c>
      <c r="S41" s="349"/>
      <c r="T41" s="349"/>
      <c r="U41" s="349"/>
      <c r="V41" s="349"/>
      <c r="W41" s="349"/>
      <c r="X41" s="349"/>
      <c r="Y41" s="569"/>
      <c r="Z41" s="570">
        <v>2</v>
      </c>
      <c r="AA41" s="570"/>
      <c r="AB41" s="570"/>
      <c r="AC41" s="570"/>
      <c r="AD41" s="571" t="s">
        <v>168</v>
      </c>
      <c r="AE41" s="571"/>
      <c r="AF41" s="571"/>
      <c r="AG41" s="571"/>
      <c r="AH41" s="571"/>
      <c r="AI41" s="571"/>
      <c r="AJ41" s="571"/>
      <c r="AK41" s="571"/>
      <c r="AL41" s="576" t="s">
        <v>168</v>
      </c>
      <c r="AM41" s="355"/>
      <c r="AN41" s="355"/>
      <c r="AO41" s="577"/>
      <c r="AQ41" s="623" t="s">
        <v>428</v>
      </c>
      <c r="AR41" s="352"/>
      <c r="AS41" s="352"/>
      <c r="AT41" s="352"/>
      <c r="AU41" s="352"/>
      <c r="AV41" s="352"/>
      <c r="AW41" s="352"/>
      <c r="AX41" s="352"/>
      <c r="AY41" s="624"/>
      <c r="AZ41" s="568">
        <v>450759</v>
      </c>
      <c r="BA41" s="349"/>
      <c r="BB41" s="349"/>
      <c r="BC41" s="349"/>
      <c r="BD41" s="598"/>
      <c r="BE41" s="598"/>
      <c r="BF41" s="614"/>
      <c r="BG41" s="652"/>
      <c r="BH41" s="509"/>
      <c r="BI41" s="509"/>
      <c r="BJ41" s="509"/>
      <c r="BK41" s="509"/>
      <c r="BL41" s="7"/>
      <c r="BM41" s="574" t="s">
        <v>400</v>
      </c>
      <c r="BN41" s="574"/>
      <c r="BO41" s="574"/>
      <c r="BP41" s="574"/>
      <c r="BQ41" s="574"/>
      <c r="BR41" s="574"/>
      <c r="BS41" s="574"/>
      <c r="BT41" s="574"/>
      <c r="BU41" s="575"/>
      <c r="BV41" s="568" t="s">
        <v>168</v>
      </c>
      <c r="BW41" s="349"/>
      <c r="BX41" s="349"/>
      <c r="BY41" s="349"/>
      <c r="BZ41" s="349"/>
      <c r="CA41" s="349"/>
      <c r="CB41" s="580"/>
      <c r="CD41" s="573" t="s">
        <v>429</v>
      </c>
      <c r="CE41" s="574"/>
      <c r="CF41" s="574"/>
      <c r="CG41" s="574"/>
      <c r="CH41" s="574"/>
      <c r="CI41" s="574"/>
      <c r="CJ41" s="574"/>
      <c r="CK41" s="574"/>
      <c r="CL41" s="574"/>
      <c r="CM41" s="574"/>
      <c r="CN41" s="574"/>
      <c r="CO41" s="574"/>
      <c r="CP41" s="574"/>
      <c r="CQ41" s="575"/>
      <c r="CR41" s="568" t="s">
        <v>168</v>
      </c>
      <c r="CS41" s="598"/>
      <c r="CT41" s="598"/>
      <c r="CU41" s="598"/>
      <c r="CV41" s="598"/>
      <c r="CW41" s="598"/>
      <c r="CX41" s="598"/>
      <c r="CY41" s="599"/>
      <c r="CZ41" s="576" t="s">
        <v>168</v>
      </c>
      <c r="DA41" s="600"/>
      <c r="DB41" s="600"/>
      <c r="DC41" s="601"/>
      <c r="DD41" s="579" t="s">
        <v>168</v>
      </c>
      <c r="DE41" s="598"/>
      <c r="DF41" s="598"/>
      <c r="DG41" s="598"/>
      <c r="DH41" s="598"/>
      <c r="DI41" s="598"/>
      <c r="DJ41" s="598"/>
      <c r="DK41" s="599"/>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585" t="s">
        <v>430</v>
      </c>
      <c r="C42" s="586"/>
      <c r="D42" s="586"/>
      <c r="E42" s="586"/>
      <c r="F42" s="586"/>
      <c r="G42" s="586"/>
      <c r="H42" s="586"/>
      <c r="I42" s="586"/>
      <c r="J42" s="586"/>
      <c r="K42" s="586"/>
      <c r="L42" s="586"/>
      <c r="M42" s="586"/>
      <c r="N42" s="586"/>
      <c r="O42" s="586"/>
      <c r="P42" s="586"/>
      <c r="Q42" s="587"/>
      <c r="R42" s="631">
        <v>37983461</v>
      </c>
      <c r="S42" s="632"/>
      <c r="T42" s="632"/>
      <c r="U42" s="632"/>
      <c r="V42" s="632"/>
      <c r="W42" s="632"/>
      <c r="X42" s="632"/>
      <c r="Y42" s="633"/>
      <c r="Z42" s="634">
        <v>100</v>
      </c>
      <c r="AA42" s="634"/>
      <c r="AB42" s="634"/>
      <c r="AC42" s="634"/>
      <c r="AD42" s="635">
        <v>20850748</v>
      </c>
      <c r="AE42" s="635"/>
      <c r="AF42" s="635"/>
      <c r="AG42" s="635"/>
      <c r="AH42" s="635"/>
      <c r="AI42" s="635"/>
      <c r="AJ42" s="635"/>
      <c r="AK42" s="635"/>
      <c r="AL42" s="636">
        <v>100</v>
      </c>
      <c r="AM42" s="617"/>
      <c r="AN42" s="617"/>
      <c r="AO42" s="637"/>
      <c r="AQ42" s="638" t="s">
        <v>433</v>
      </c>
      <c r="AR42" s="639"/>
      <c r="AS42" s="639"/>
      <c r="AT42" s="639"/>
      <c r="AU42" s="639"/>
      <c r="AV42" s="639"/>
      <c r="AW42" s="639"/>
      <c r="AX42" s="639"/>
      <c r="AY42" s="640"/>
      <c r="AZ42" s="631">
        <v>1827023</v>
      </c>
      <c r="BA42" s="632"/>
      <c r="BB42" s="632"/>
      <c r="BC42" s="632"/>
      <c r="BD42" s="616"/>
      <c r="BE42" s="616"/>
      <c r="BF42" s="618"/>
      <c r="BG42" s="525"/>
      <c r="BH42" s="526"/>
      <c r="BI42" s="526"/>
      <c r="BJ42" s="526"/>
      <c r="BK42" s="526"/>
      <c r="BL42" s="23"/>
      <c r="BM42" s="586" t="s">
        <v>380</v>
      </c>
      <c r="BN42" s="586"/>
      <c r="BO42" s="586"/>
      <c r="BP42" s="586"/>
      <c r="BQ42" s="586"/>
      <c r="BR42" s="586"/>
      <c r="BS42" s="586"/>
      <c r="BT42" s="586"/>
      <c r="BU42" s="587"/>
      <c r="BV42" s="631">
        <v>359</v>
      </c>
      <c r="BW42" s="632"/>
      <c r="BX42" s="632"/>
      <c r="BY42" s="632"/>
      <c r="BZ42" s="632"/>
      <c r="CA42" s="632"/>
      <c r="CB42" s="641"/>
      <c r="CD42" s="573" t="s">
        <v>434</v>
      </c>
      <c r="CE42" s="574"/>
      <c r="CF42" s="574"/>
      <c r="CG42" s="574"/>
      <c r="CH42" s="574"/>
      <c r="CI42" s="574"/>
      <c r="CJ42" s="574"/>
      <c r="CK42" s="574"/>
      <c r="CL42" s="574"/>
      <c r="CM42" s="574"/>
      <c r="CN42" s="574"/>
      <c r="CO42" s="574"/>
      <c r="CP42" s="574"/>
      <c r="CQ42" s="575"/>
      <c r="CR42" s="568">
        <v>7103874</v>
      </c>
      <c r="CS42" s="349"/>
      <c r="CT42" s="349"/>
      <c r="CU42" s="349"/>
      <c r="CV42" s="349"/>
      <c r="CW42" s="349"/>
      <c r="CX42" s="349"/>
      <c r="CY42" s="569"/>
      <c r="CZ42" s="576">
        <v>19.600000000000001</v>
      </c>
      <c r="DA42" s="355"/>
      <c r="DB42" s="355"/>
      <c r="DC42" s="581"/>
      <c r="DD42" s="579">
        <v>667957</v>
      </c>
      <c r="DE42" s="349"/>
      <c r="DF42" s="349"/>
      <c r="DG42" s="349"/>
      <c r="DH42" s="349"/>
      <c r="DI42" s="349"/>
      <c r="DJ42" s="349"/>
      <c r="DK42" s="569"/>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CD43" s="573" t="s">
        <v>282</v>
      </c>
      <c r="CE43" s="574"/>
      <c r="CF43" s="574"/>
      <c r="CG43" s="574"/>
      <c r="CH43" s="574"/>
      <c r="CI43" s="574"/>
      <c r="CJ43" s="574"/>
      <c r="CK43" s="574"/>
      <c r="CL43" s="574"/>
      <c r="CM43" s="574"/>
      <c r="CN43" s="574"/>
      <c r="CO43" s="574"/>
      <c r="CP43" s="574"/>
      <c r="CQ43" s="575"/>
      <c r="CR43" s="568" t="s">
        <v>168</v>
      </c>
      <c r="CS43" s="598"/>
      <c r="CT43" s="598"/>
      <c r="CU43" s="598"/>
      <c r="CV43" s="598"/>
      <c r="CW43" s="598"/>
      <c r="CX43" s="598"/>
      <c r="CY43" s="599"/>
      <c r="CZ43" s="576" t="s">
        <v>168</v>
      </c>
      <c r="DA43" s="600"/>
      <c r="DB43" s="600"/>
      <c r="DC43" s="601"/>
      <c r="DD43" s="579" t="s">
        <v>168</v>
      </c>
      <c r="DE43" s="598"/>
      <c r="DF43" s="598"/>
      <c r="DG43" s="598"/>
      <c r="DH43" s="598"/>
      <c r="DI43" s="598"/>
      <c r="DJ43" s="598"/>
      <c r="DK43" s="599"/>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CD44" s="548" t="s">
        <v>361</v>
      </c>
      <c r="CE44" s="541"/>
      <c r="CF44" s="573" t="s">
        <v>205</v>
      </c>
      <c r="CG44" s="574"/>
      <c r="CH44" s="574"/>
      <c r="CI44" s="574"/>
      <c r="CJ44" s="574"/>
      <c r="CK44" s="574"/>
      <c r="CL44" s="574"/>
      <c r="CM44" s="574"/>
      <c r="CN44" s="574"/>
      <c r="CO44" s="574"/>
      <c r="CP44" s="574"/>
      <c r="CQ44" s="575"/>
      <c r="CR44" s="568">
        <v>6907307</v>
      </c>
      <c r="CS44" s="349"/>
      <c r="CT44" s="349"/>
      <c r="CU44" s="349"/>
      <c r="CV44" s="349"/>
      <c r="CW44" s="349"/>
      <c r="CX44" s="349"/>
      <c r="CY44" s="569"/>
      <c r="CZ44" s="576">
        <v>19</v>
      </c>
      <c r="DA44" s="355"/>
      <c r="DB44" s="355"/>
      <c r="DC44" s="581"/>
      <c r="DD44" s="579">
        <v>634067</v>
      </c>
      <c r="DE44" s="349"/>
      <c r="DF44" s="349"/>
      <c r="DG44" s="349"/>
      <c r="DH44" s="349"/>
      <c r="DI44" s="349"/>
      <c r="DJ44" s="349"/>
      <c r="DK44" s="569"/>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549"/>
      <c r="CE45" s="544"/>
      <c r="CF45" s="573" t="s">
        <v>435</v>
      </c>
      <c r="CG45" s="574"/>
      <c r="CH45" s="574"/>
      <c r="CI45" s="574"/>
      <c r="CJ45" s="574"/>
      <c r="CK45" s="574"/>
      <c r="CL45" s="574"/>
      <c r="CM45" s="574"/>
      <c r="CN45" s="574"/>
      <c r="CO45" s="574"/>
      <c r="CP45" s="574"/>
      <c r="CQ45" s="575"/>
      <c r="CR45" s="568">
        <v>2471076</v>
      </c>
      <c r="CS45" s="598"/>
      <c r="CT45" s="598"/>
      <c r="CU45" s="598"/>
      <c r="CV45" s="598"/>
      <c r="CW45" s="598"/>
      <c r="CX45" s="598"/>
      <c r="CY45" s="599"/>
      <c r="CZ45" s="576">
        <v>6.8</v>
      </c>
      <c r="DA45" s="600"/>
      <c r="DB45" s="600"/>
      <c r="DC45" s="601"/>
      <c r="DD45" s="579">
        <v>93504</v>
      </c>
      <c r="DE45" s="598"/>
      <c r="DF45" s="598"/>
      <c r="DG45" s="598"/>
      <c r="DH45" s="598"/>
      <c r="DI45" s="598"/>
      <c r="DJ45" s="598"/>
      <c r="DK45" s="599"/>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8" t="s">
        <v>436</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49"/>
      <c r="CE46" s="544"/>
      <c r="CF46" s="573" t="s">
        <v>96</v>
      </c>
      <c r="CG46" s="574"/>
      <c r="CH46" s="574"/>
      <c r="CI46" s="574"/>
      <c r="CJ46" s="574"/>
      <c r="CK46" s="574"/>
      <c r="CL46" s="574"/>
      <c r="CM46" s="574"/>
      <c r="CN46" s="574"/>
      <c r="CO46" s="574"/>
      <c r="CP46" s="574"/>
      <c r="CQ46" s="575"/>
      <c r="CR46" s="568">
        <v>4080383</v>
      </c>
      <c r="CS46" s="349"/>
      <c r="CT46" s="349"/>
      <c r="CU46" s="349"/>
      <c r="CV46" s="349"/>
      <c r="CW46" s="349"/>
      <c r="CX46" s="349"/>
      <c r="CY46" s="569"/>
      <c r="CZ46" s="576">
        <v>11.2</v>
      </c>
      <c r="DA46" s="355"/>
      <c r="DB46" s="355"/>
      <c r="DC46" s="581"/>
      <c r="DD46" s="579">
        <v>523990</v>
      </c>
      <c r="DE46" s="349"/>
      <c r="DF46" s="349"/>
      <c r="DG46" s="349"/>
      <c r="DH46" s="349"/>
      <c r="DI46" s="349"/>
      <c r="DJ46" s="349"/>
      <c r="DK46" s="569"/>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4" t="s">
        <v>208</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49"/>
      <c r="CE47" s="544"/>
      <c r="CF47" s="573" t="s">
        <v>437</v>
      </c>
      <c r="CG47" s="574"/>
      <c r="CH47" s="574"/>
      <c r="CI47" s="574"/>
      <c r="CJ47" s="574"/>
      <c r="CK47" s="574"/>
      <c r="CL47" s="574"/>
      <c r="CM47" s="574"/>
      <c r="CN47" s="574"/>
      <c r="CO47" s="574"/>
      <c r="CP47" s="574"/>
      <c r="CQ47" s="575"/>
      <c r="CR47" s="568">
        <v>196567</v>
      </c>
      <c r="CS47" s="598"/>
      <c r="CT47" s="598"/>
      <c r="CU47" s="598"/>
      <c r="CV47" s="598"/>
      <c r="CW47" s="598"/>
      <c r="CX47" s="598"/>
      <c r="CY47" s="599"/>
      <c r="CZ47" s="576">
        <v>0.5</v>
      </c>
      <c r="DA47" s="600"/>
      <c r="DB47" s="600"/>
      <c r="DC47" s="601"/>
      <c r="DD47" s="579">
        <v>33890</v>
      </c>
      <c r="DE47" s="598"/>
      <c r="DF47" s="598"/>
      <c r="DG47" s="598"/>
      <c r="DH47" s="598"/>
      <c r="DI47" s="598"/>
      <c r="DJ47" s="598"/>
      <c r="DK47" s="599"/>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5" t="s">
        <v>388</v>
      </c>
      <c r="CD48" s="550"/>
      <c r="CE48" s="552"/>
      <c r="CF48" s="573" t="s">
        <v>77</v>
      </c>
      <c r="CG48" s="574"/>
      <c r="CH48" s="574"/>
      <c r="CI48" s="574"/>
      <c r="CJ48" s="574"/>
      <c r="CK48" s="574"/>
      <c r="CL48" s="574"/>
      <c r="CM48" s="574"/>
      <c r="CN48" s="574"/>
      <c r="CO48" s="574"/>
      <c r="CP48" s="574"/>
      <c r="CQ48" s="575"/>
      <c r="CR48" s="568" t="s">
        <v>168</v>
      </c>
      <c r="CS48" s="349"/>
      <c r="CT48" s="349"/>
      <c r="CU48" s="349"/>
      <c r="CV48" s="349"/>
      <c r="CW48" s="349"/>
      <c r="CX48" s="349"/>
      <c r="CY48" s="569"/>
      <c r="CZ48" s="576" t="s">
        <v>168</v>
      </c>
      <c r="DA48" s="355"/>
      <c r="DB48" s="355"/>
      <c r="DC48" s="581"/>
      <c r="DD48" s="579" t="s">
        <v>168</v>
      </c>
      <c r="DE48" s="349"/>
      <c r="DF48" s="349"/>
      <c r="DG48" s="349"/>
      <c r="DH48" s="349"/>
      <c r="DI48" s="349"/>
      <c r="DJ48" s="349"/>
      <c r="DK48" s="569"/>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85" t="s">
        <v>10</v>
      </c>
      <c r="CE49" s="586"/>
      <c r="CF49" s="586"/>
      <c r="CG49" s="586"/>
      <c r="CH49" s="586"/>
      <c r="CI49" s="586"/>
      <c r="CJ49" s="586"/>
      <c r="CK49" s="586"/>
      <c r="CL49" s="586"/>
      <c r="CM49" s="586"/>
      <c r="CN49" s="586"/>
      <c r="CO49" s="586"/>
      <c r="CP49" s="586"/>
      <c r="CQ49" s="587"/>
      <c r="CR49" s="631">
        <v>36324395</v>
      </c>
      <c r="CS49" s="616"/>
      <c r="CT49" s="616"/>
      <c r="CU49" s="616"/>
      <c r="CV49" s="616"/>
      <c r="CW49" s="616"/>
      <c r="CX49" s="616"/>
      <c r="CY49" s="642"/>
      <c r="CZ49" s="636">
        <v>100</v>
      </c>
      <c r="DA49" s="643"/>
      <c r="DB49" s="643"/>
      <c r="DC49" s="644"/>
      <c r="DD49" s="645">
        <v>24092102</v>
      </c>
      <c r="DE49" s="616"/>
      <c r="DF49" s="616"/>
      <c r="DG49" s="616"/>
      <c r="DH49" s="616"/>
      <c r="DI49" s="616"/>
      <c r="DJ49" s="616"/>
      <c r="DK49" s="642"/>
      <c r="DL49" s="646"/>
      <c r="DM49" s="647"/>
      <c r="DN49" s="647"/>
      <c r="DO49" s="647"/>
      <c r="DP49" s="647"/>
      <c r="DQ49" s="647"/>
      <c r="DR49" s="647"/>
      <c r="DS49" s="647"/>
      <c r="DT49" s="647"/>
      <c r="DU49" s="647"/>
      <c r="DV49" s="648"/>
      <c r="DW49" s="649"/>
      <c r="DX49" s="650"/>
      <c r="DY49" s="650"/>
      <c r="DZ49" s="650"/>
      <c r="EA49" s="650"/>
      <c r="EB49" s="650"/>
      <c r="EC49" s="651"/>
    </row>
  </sheetData>
  <sheetProtection algorithmName="SHA-512" hashValue="RgVbn9sA9qDvbyGzEvRPX1wRiHpkIwqx3QkFMKbVI3n9BfuOCtnuR39wTPcO0E25g3i3SxIyuLU5rRBFKqvDCQ==" saltValue="l0PFSpnG1R9YD8kpBBcbRg=="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zoomScale="70" zoomScaleNormal="70" zoomScaleSheetLayoutView="70" workbookViewId="0">
      <selection activeCell="B34" sqref="B34:U34"/>
    </sheetView>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438</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56" t="s">
        <v>309</v>
      </c>
      <c r="DK2" s="657"/>
      <c r="DL2" s="657"/>
      <c r="DM2" s="657"/>
      <c r="DN2" s="657"/>
      <c r="DO2" s="658"/>
      <c r="DP2" s="69"/>
      <c r="DQ2" s="656" t="s">
        <v>253</v>
      </c>
      <c r="DR2" s="657"/>
      <c r="DS2" s="657"/>
      <c r="DT2" s="657"/>
      <c r="DU2" s="657"/>
      <c r="DV2" s="657"/>
      <c r="DW2" s="657"/>
      <c r="DX2" s="657"/>
      <c r="DY2" s="657"/>
      <c r="DZ2" s="658"/>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59" t="s">
        <v>329</v>
      </c>
      <c r="B4" s="659"/>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c r="AE4" s="659"/>
      <c r="AF4" s="659"/>
      <c r="AG4" s="659"/>
      <c r="AH4" s="659"/>
      <c r="AI4" s="659"/>
      <c r="AJ4" s="659"/>
      <c r="AK4" s="659"/>
      <c r="AL4" s="659"/>
      <c r="AM4" s="659"/>
      <c r="AN4" s="659"/>
      <c r="AO4" s="659"/>
      <c r="AP4" s="659"/>
      <c r="AQ4" s="659"/>
      <c r="AR4" s="659"/>
      <c r="AS4" s="659"/>
      <c r="AT4" s="659"/>
      <c r="AU4" s="659"/>
      <c r="AV4" s="659"/>
      <c r="AW4" s="659"/>
      <c r="AX4" s="659"/>
      <c r="AY4" s="659"/>
      <c r="AZ4" s="63"/>
      <c r="BA4" s="63"/>
      <c r="BB4" s="63"/>
      <c r="BC4" s="63"/>
      <c r="BD4" s="63"/>
      <c r="BE4" s="81"/>
      <c r="BF4" s="81"/>
      <c r="BG4" s="81"/>
      <c r="BH4" s="81"/>
      <c r="BI4" s="81"/>
      <c r="BJ4" s="81"/>
      <c r="BK4" s="81"/>
      <c r="BL4" s="81"/>
      <c r="BM4" s="81"/>
      <c r="BN4" s="81"/>
      <c r="BO4" s="81"/>
      <c r="BP4" s="81"/>
      <c r="BQ4" s="63" t="s">
        <v>441</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24" t="s">
        <v>2</v>
      </c>
      <c r="B5" s="925"/>
      <c r="C5" s="925"/>
      <c r="D5" s="925"/>
      <c r="E5" s="925"/>
      <c r="F5" s="925"/>
      <c r="G5" s="925"/>
      <c r="H5" s="925"/>
      <c r="I5" s="925"/>
      <c r="J5" s="925"/>
      <c r="K5" s="925"/>
      <c r="L5" s="925"/>
      <c r="M5" s="925"/>
      <c r="N5" s="925"/>
      <c r="O5" s="925"/>
      <c r="P5" s="926"/>
      <c r="Q5" s="930" t="s">
        <v>263</v>
      </c>
      <c r="R5" s="931"/>
      <c r="S5" s="931"/>
      <c r="T5" s="931"/>
      <c r="U5" s="932"/>
      <c r="V5" s="930" t="s">
        <v>107</v>
      </c>
      <c r="W5" s="931"/>
      <c r="X5" s="931"/>
      <c r="Y5" s="931"/>
      <c r="Z5" s="932"/>
      <c r="AA5" s="930" t="s">
        <v>442</v>
      </c>
      <c r="AB5" s="931"/>
      <c r="AC5" s="931"/>
      <c r="AD5" s="931"/>
      <c r="AE5" s="931"/>
      <c r="AF5" s="936" t="s">
        <v>166</v>
      </c>
      <c r="AG5" s="931"/>
      <c r="AH5" s="931"/>
      <c r="AI5" s="931"/>
      <c r="AJ5" s="937"/>
      <c r="AK5" s="931" t="s">
        <v>418</v>
      </c>
      <c r="AL5" s="931"/>
      <c r="AM5" s="931"/>
      <c r="AN5" s="931"/>
      <c r="AO5" s="932"/>
      <c r="AP5" s="930" t="s">
        <v>170</v>
      </c>
      <c r="AQ5" s="931"/>
      <c r="AR5" s="931"/>
      <c r="AS5" s="931"/>
      <c r="AT5" s="932"/>
      <c r="AU5" s="930" t="s">
        <v>443</v>
      </c>
      <c r="AV5" s="931"/>
      <c r="AW5" s="931"/>
      <c r="AX5" s="931"/>
      <c r="AY5" s="937"/>
      <c r="AZ5" s="72"/>
      <c r="BA5" s="72"/>
      <c r="BB5" s="72"/>
      <c r="BC5" s="72"/>
      <c r="BD5" s="72"/>
      <c r="BE5" s="84"/>
      <c r="BF5" s="84"/>
      <c r="BG5" s="84"/>
      <c r="BH5" s="84"/>
      <c r="BI5" s="84"/>
      <c r="BJ5" s="84"/>
      <c r="BK5" s="84"/>
      <c r="BL5" s="84"/>
      <c r="BM5" s="84"/>
      <c r="BN5" s="84"/>
      <c r="BO5" s="84"/>
      <c r="BP5" s="84"/>
      <c r="BQ5" s="924" t="s">
        <v>304</v>
      </c>
      <c r="BR5" s="925"/>
      <c r="BS5" s="925"/>
      <c r="BT5" s="925"/>
      <c r="BU5" s="925"/>
      <c r="BV5" s="925"/>
      <c r="BW5" s="925"/>
      <c r="BX5" s="925"/>
      <c r="BY5" s="925"/>
      <c r="BZ5" s="925"/>
      <c r="CA5" s="925"/>
      <c r="CB5" s="925"/>
      <c r="CC5" s="925"/>
      <c r="CD5" s="925"/>
      <c r="CE5" s="925"/>
      <c r="CF5" s="925"/>
      <c r="CG5" s="926"/>
      <c r="CH5" s="930" t="s">
        <v>390</v>
      </c>
      <c r="CI5" s="931"/>
      <c r="CJ5" s="931"/>
      <c r="CK5" s="931"/>
      <c r="CL5" s="932"/>
      <c r="CM5" s="930" t="s">
        <v>444</v>
      </c>
      <c r="CN5" s="931"/>
      <c r="CO5" s="931"/>
      <c r="CP5" s="931"/>
      <c r="CQ5" s="932"/>
      <c r="CR5" s="930" t="s">
        <v>174</v>
      </c>
      <c r="CS5" s="931"/>
      <c r="CT5" s="931"/>
      <c r="CU5" s="931"/>
      <c r="CV5" s="932"/>
      <c r="CW5" s="930" t="s">
        <v>362</v>
      </c>
      <c r="CX5" s="931"/>
      <c r="CY5" s="931"/>
      <c r="CZ5" s="931"/>
      <c r="DA5" s="932"/>
      <c r="DB5" s="930" t="s">
        <v>447</v>
      </c>
      <c r="DC5" s="931"/>
      <c r="DD5" s="931"/>
      <c r="DE5" s="931"/>
      <c r="DF5" s="932"/>
      <c r="DG5" s="940" t="s">
        <v>67</v>
      </c>
      <c r="DH5" s="941"/>
      <c r="DI5" s="941"/>
      <c r="DJ5" s="941"/>
      <c r="DK5" s="942"/>
      <c r="DL5" s="940" t="s">
        <v>448</v>
      </c>
      <c r="DM5" s="941"/>
      <c r="DN5" s="941"/>
      <c r="DO5" s="941"/>
      <c r="DP5" s="942"/>
      <c r="DQ5" s="930" t="s">
        <v>449</v>
      </c>
      <c r="DR5" s="931"/>
      <c r="DS5" s="931"/>
      <c r="DT5" s="931"/>
      <c r="DU5" s="932"/>
      <c r="DV5" s="930" t="s">
        <v>443</v>
      </c>
      <c r="DW5" s="931"/>
      <c r="DX5" s="931"/>
      <c r="DY5" s="931"/>
      <c r="DZ5" s="937"/>
      <c r="EA5" s="81"/>
    </row>
    <row r="6" spans="1:131" s="53" customFormat="1" ht="26.25" customHeight="1" x14ac:dyDescent="0.15">
      <c r="A6" s="927"/>
      <c r="B6" s="928"/>
      <c r="C6" s="928"/>
      <c r="D6" s="928"/>
      <c r="E6" s="928"/>
      <c r="F6" s="928"/>
      <c r="G6" s="928"/>
      <c r="H6" s="928"/>
      <c r="I6" s="928"/>
      <c r="J6" s="928"/>
      <c r="K6" s="928"/>
      <c r="L6" s="928"/>
      <c r="M6" s="928"/>
      <c r="N6" s="928"/>
      <c r="O6" s="928"/>
      <c r="P6" s="929"/>
      <c r="Q6" s="933"/>
      <c r="R6" s="934"/>
      <c r="S6" s="934"/>
      <c r="T6" s="934"/>
      <c r="U6" s="935"/>
      <c r="V6" s="933"/>
      <c r="W6" s="934"/>
      <c r="X6" s="934"/>
      <c r="Y6" s="934"/>
      <c r="Z6" s="935"/>
      <c r="AA6" s="933"/>
      <c r="AB6" s="934"/>
      <c r="AC6" s="934"/>
      <c r="AD6" s="934"/>
      <c r="AE6" s="934"/>
      <c r="AF6" s="938"/>
      <c r="AG6" s="934"/>
      <c r="AH6" s="934"/>
      <c r="AI6" s="934"/>
      <c r="AJ6" s="939"/>
      <c r="AK6" s="934"/>
      <c r="AL6" s="934"/>
      <c r="AM6" s="934"/>
      <c r="AN6" s="934"/>
      <c r="AO6" s="935"/>
      <c r="AP6" s="933"/>
      <c r="AQ6" s="934"/>
      <c r="AR6" s="934"/>
      <c r="AS6" s="934"/>
      <c r="AT6" s="935"/>
      <c r="AU6" s="933"/>
      <c r="AV6" s="934"/>
      <c r="AW6" s="934"/>
      <c r="AX6" s="934"/>
      <c r="AY6" s="939"/>
      <c r="AZ6" s="63"/>
      <c r="BA6" s="63"/>
      <c r="BB6" s="63"/>
      <c r="BC6" s="63"/>
      <c r="BD6" s="63"/>
      <c r="BE6" s="81"/>
      <c r="BF6" s="81"/>
      <c r="BG6" s="81"/>
      <c r="BH6" s="81"/>
      <c r="BI6" s="81"/>
      <c r="BJ6" s="81"/>
      <c r="BK6" s="81"/>
      <c r="BL6" s="81"/>
      <c r="BM6" s="81"/>
      <c r="BN6" s="81"/>
      <c r="BO6" s="81"/>
      <c r="BP6" s="81"/>
      <c r="BQ6" s="927"/>
      <c r="BR6" s="928"/>
      <c r="BS6" s="928"/>
      <c r="BT6" s="928"/>
      <c r="BU6" s="928"/>
      <c r="BV6" s="928"/>
      <c r="BW6" s="928"/>
      <c r="BX6" s="928"/>
      <c r="BY6" s="928"/>
      <c r="BZ6" s="928"/>
      <c r="CA6" s="928"/>
      <c r="CB6" s="928"/>
      <c r="CC6" s="928"/>
      <c r="CD6" s="928"/>
      <c r="CE6" s="928"/>
      <c r="CF6" s="928"/>
      <c r="CG6" s="929"/>
      <c r="CH6" s="933"/>
      <c r="CI6" s="934"/>
      <c r="CJ6" s="934"/>
      <c r="CK6" s="934"/>
      <c r="CL6" s="935"/>
      <c r="CM6" s="933"/>
      <c r="CN6" s="934"/>
      <c r="CO6" s="934"/>
      <c r="CP6" s="934"/>
      <c r="CQ6" s="935"/>
      <c r="CR6" s="933"/>
      <c r="CS6" s="934"/>
      <c r="CT6" s="934"/>
      <c r="CU6" s="934"/>
      <c r="CV6" s="935"/>
      <c r="CW6" s="933"/>
      <c r="CX6" s="934"/>
      <c r="CY6" s="934"/>
      <c r="CZ6" s="934"/>
      <c r="DA6" s="935"/>
      <c r="DB6" s="933"/>
      <c r="DC6" s="934"/>
      <c r="DD6" s="934"/>
      <c r="DE6" s="934"/>
      <c r="DF6" s="935"/>
      <c r="DG6" s="943"/>
      <c r="DH6" s="944"/>
      <c r="DI6" s="944"/>
      <c r="DJ6" s="944"/>
      <c r="DK6" s="945"/>
      <c r="DL6" s="943"/>
      <c r="DM6" s="944"/>
      <c r="DN6" s="944"/>
      <c r="DO6" s="944"/>
      <c r="DP6" s="945"/>
      <c r="DQ6" s="933"/>
      <c r="DR6" s="934"/>
      <c r="DS6" s="934"/>
      <c r="DT6" s="934"/>
      <c r="DU6" s="935"/>
      <c r="DV6" s="933"/>
      <c r="DW6" s="934"/>
      <c r="DX6" s="934"/>
      <c r="DY6" s="934"/>
      <c r="DZ6" s="939"/>
      <c r="EA6" s="81"/>
    </row>
    <row r="7" spans="1:131" s="53" customFormat="1" ht="26.25" customHeight="1" x14ac:dyDescent="0.15">
      <c r="A7" s="58">
        <v>1</v>
      </c>
      <c r="B7" s="660" t="s">
        <v>363</v>
      </c>
      <c r="C7" s="661"/>
      <c r="D7" s="661"/>
      <c r="E7" s="661"/>
      <c r="F7" s="661"/>
      <c r="G7" s="661"/>
      <c r="H7" s="661"/>
      <c r="I7" s="661"/>
      <c r="J7" s="661"/>
      <c r="K7" s="661"/>
      <c r="L7" s="661"/>
      <c r="M7" s="661"/>
      <c r="N7" s="661"/>
      <c r="O7" s="661"/>
      <c r="P7" s="662"/>
      <c r="Q7" s="663">
        <v>37911</v>
      </c>
      <c r="R7" s="664"/>
      <c r="S7" s="664"/>
      <c r="T7" s="664"/>
      <c r="U7" s="664"/>
      <c r="V7" s="664">
        <v>36265</v>
      </c>
      <c r="W7" s="664"/>
      <c r="X7" s="664"/>
      <c r="Y7" s="664"/>
      <c r="Z7" s="664"/>
      <c r="AA7" s="664">
        <v>1646</v>
      </c>
      <c r="AB7" s="664"/>
      <c r="AC7" s="664"/>
      <c r="AD7" s="664"/>
      <c r="AE7" s="665"/>
      <c r="AF7" s="666">
        <v>1440</v>
      </c>
      <c r="AG7" s="667"/>
      <c r="AH7" s="667"/>
      <c r="AI7" s="667"/>
      <c r="AJ7" s="668"/>
      <c r="AK7" s="669">
        <v>63932</v>
      </c>
      <c r="AL7" s="664"/>
      <c r="AM7" s="664"/>
      <c r="AN7" s="664"/>
      <c r="AO7" s="664"/>
      <c r="AP7" s="664">
        <v>43695</v>
      </c>
      <c r="AQ7" s="664"/>
      <c r="AR7" s="664"/>
      <c r="AS7" s="664"/>
      <c r="AT7" s="664"/>
      <c r="AU7" s="670"/>
      <c r="AV7" s="670"/>
      <c r="AW7" s="670"/>
      <c r="AX7" s="670"/>
      <c r="AY7" s="671"/>
      <c r="AZ7" s="63"/>
      <c r="BA7" s="63"/>
      <c r="BB7" s="63"/>
      <c r="BC7" s="63"/>
      <c r="BD7" s="63"/>
      <c r="BE7" s="81"/>
      <c r="BF7" s="81"/>
      <c r="BG7" s="81"/>
      <c r="BH7" s="81"/>
      <c r="BI7" s="81"/>
      <c r="BJ7" s="81"/>
      <c r="BK7" s="81"/>
      <c r="BL7" s="81"/>
      <c r="BM7" s="81"/>
      <c r="BN7" s="81"/>
      <c r="BO7" s="81"/>
      <c r="BP7" s="81"/>
      <c r="BQ7" s="58">
        <v>1</v>
      </c>
      <c r="BR7" s="86"/>
      <c r="BS7" s="660" t="s">
        <v>543</v>
      </c>
      <c r="BT7" s="661"/>
      <c r="BU7" s="661"/>
      <c r="BV7" s="661"/>
      <c r="BW7" s="661"/>
      <c r="BX7" s="661"/>
      <c r="BY7" s="661"/>
      <c r="BZ7" s="661"/>
      <c r="CA7" s="661"/>
      <c r="CB7" s="661"/>
      <c r="CC7" s="661"/>
      <c r="CD7" s="661"/>
      <c r="CE7" s="661"/>
      <c r="CF7" s="661"/>
      <c r="CG7" s="662"/>
      <c r="CH7" s="672">
        <v>-16</v>
      </c>
      <c r="CI7" s="673"/>
      <c r="CJ7" s="673"/>
      <c r="CK7" s="673"/>
      <c r="CL7" s="674"/>
      <c r="CM7" s="672">
        <v>7</v>
      </c>
      <c r="CN7" s="673"/>
      <c r="CO7" s="673"/>
      <c r="CP7" s="673"/>
      <c r="CQ7" s="674"/>
      <c r="CR7" s="672">
        <v>60</v>
      </c>
      <c r="CS7" s="673"/>
      <c r="CT7" s="673"/>
      <c r="CU7" s="673"/>
      <c r="CV7" s="674"/>
      <c r="CW7" s="672">
        <v>8</v>
      </c>
      <c r="CX7" s="673"/>
      <c r="CY7" s="673"/>
      <c r="CZ7" s="673"/>
      <c r="DA7" s="674"/>
      <c r="DB7" s="672">
        <v>66</v>
      </c>
      <c r="DC7" s="673"/>
      <c r="DD7" s="673"/>
      <c r="DE7" s="673"/>
      <c r="DF7" s="674"/>
      <c r="DG7" s="672" t="s">
        <v>168</v>
      </c>
      <c r="DH7" s="673"/>
      <c r="DI7" s="673"/>
      <c r="DJ7" s="673"/>
      <c r="DK7" s="674"/>
      <c r="DL7" s="672" t="s">
        <v>168</v>
      </c>
      <c r="DM7" s="673"/>
      <c r="DN7" s="673"/>
      <c r="DO7" s="673"/>
      <c r="DP7" s="674"/>
      <c r="DQ7" s="672" t="s">
        <v>168</v>
      </c>
      <c r="DR7" s="673"/>
      <c r="DS7" s="673"/>
      <c r="DT7" s="673"/>
      <c r="DU7" s="674"/>
      <c r="DV7" s="660"/>
      <c r="DW7" s="661"/>
      <c r="DX7" s="661"/>
      <c r="DY7" s="661"/>
      <c r="DZ7" s="675"/>
      <c r="EA7" s="81"/>
    </row>
    <row r="8" spans="1:131" s="53" customFormat="1" ht="26.25" customHeight="1" x14ac:dyDescent="0.15">
      <c r="A8" s="59">
        <v>2</v>
      </c>
      <c r="B8" s="676" t="s">
        <v>439</v>
      </c>
      <c r="C8" s="677"/>
      <c r="D8" s="677"/>
      <c r="E8" s="677"/>
      <c r="F8" s="677"/>
      <c r="G8" s="677"/>
      <c r="H8" s="677"/>
      <c r="I8" s="677"/>
      <c r="J8" s="677"/>
      <c r="K8" s="677"/>
      <c r="L8" s="677"/>
      <c r="M8" s="677"/>
      <c r="N8" s="677"/>
      <c r="O8" s="677"/>
      <c r="P8" s="678"/>
      <c r="Q8" s="679">
        <v>202</v>
      </c>
      <c r="R8" s="680"/>
      <c r="S8" s="680"/>
      <c r="T8" s="680"/>
      <c r="U8" s="680"/>
      <c r="V8" s="680">
        <v>189</v>
      </c>
      <c r="W8" s="680"/>
      <c r="X8" s="680"/>
      <c r="Y8" s="680"/>
      <c r="Z8" s="680"/>
      <c r="AA8" s="680">
        <v>13</v>
      </c>
      <c r="AB8" s="680"/>
      <c r="AC8" s="680"/>
      <c r="AD8" s="680"/>
      <c r="AE8" s="681"/>
      <c r="AF8" s="682">
        <v>13</v>
      </c>
      <c r="AG8" s="683"/>
      <c r="AH8" s="683"/>
      <c r="AI8" s="683"/>
      <c r="AJ8" s="684"/>
      <c r="AK8" s="685">
        <v>111644</v>
      </c>
      <c r="AL8" s="680"/>
      <c r="AM8" s="680"/>
      <c r="AN8" s="680"/>
      <c r="AO8" s="680"/>
      <c r="AP8" s="680">
        <v>116</v>
      </c>
      <c r="AQ8" s="680"/>
      <c r="AR8" s="680"/>
      <c r="AS8" s="680"/>
      <c r="AT8" s="680"/>
      <c r="AU8" s="686"/>
      <c r="AV8" s="686"/>
      <c r="AW8" s="686"/>
      <c r="AX8" s="686"/>
      <c r="AY8" s="687"/>
      <c r="AZ8" s="63"/>
      <c r="BA8" s="63"/>
      <c r="BB8" s="63"/>
      <c r="BC8" s="63"/>
      <c r="BD8" s="63"/>
      <c r="BE8" s="81"/>
      <c r="BF8" s="81"/>
      <c r="BG8" s="81"/>
      <c r="BH8" s="81"/>
      <c r="BI8" s="81"/>
      <c r="BJ8" s="81"/>
      <c r="BK8" s="81"/>
      <c r="BL8" s="81"/>
      <c r="BM8" s="81"/>
      <c r="BN8" s="81"/>
      <c r="BO8" s="81"/>
      <c r="BP8" s="81"/>
      <c r="BQ8" s="59">
        <v>2</v>
      </c>
      <c r="BR8" s="87"/>
      <c r="BS8" s="676" t="s">
        <v>544</v>
      </c>
      <c r="BT8" s="677"/>
      <c r="BU8" s="677"/>
      <c r="BV8" s="677"/>
      <c r="BW8" s="677"/>
      <c r="BX8" s="677"/>
      <c r="BY8" s="677"/>
      <c r="BZ8" s="677"/>
      <c r="CA8" s="677"/>
      <c r="CB8" s="677"/>
      <c r="CC8" s="677"/>
      <c r="CD8" s="677"/>
      <c r="CE8" s="677"/>
      <c r="CF8" s="677"/>
      <c r="CG8" s="678"/>
      <c r="CH8" s="688">
        <v>21</v>
      </c>
      <c r="CI8" s="683"/>
      <c r="CJ8" s="683"/>
      <c r="CK8" s="683"/>
      <c r="CL8" s="689"/>
      <c r="CM8" s="688">
        <v>94</v>
      </c>
      <c r="CN8" s="683"/>
      <c r="CO8" s="683"/>
      <c r="CP8" s="683"/>
      <c r="CQ8" s="689"/>
      <c r="CR8" s="688">
        <v>58</v>
      </c>
      <c r="CS8" s="683"/>
      <c r="CT8" s="683"/>
      <c r="CU8" s="683"/>
      <c r="CV8" s="689"/>
      <c r="CW8" s="688" t="s">
        <v>168</v>
      </c>
      <c r="CX8" s="683"/>
      <c r="CY8" s="683"/>
      <c r="CZ8" s="683"/>
      <c r="DA8" s="689"/>
      <c r="DB8" s="688" t="s">
        <v>168</v>
      </c>
      <c r="DC8" s="683"/>
      <c r="DD8" s="683"/>
      <c r="DE8" s="683"/>
      <c r="DF8" s="689"/>
      <c r="DG8" s="688" t="s">
        <v>168</v>
      </c>
      <c r="DH8" s="683"/>
      <c r="DI8" s="683"/>
      <c r="DJ8" s="683"/>
      <c r="DK8" s="689"/>
      <c r="DL8" s="688" t="s">
        <v>168</v>
      </c>
      <c r="DM8" s="683"/>
      <c r="DN8" s="683"/>
      <c r="DO8" s="683"/>
      <c r="DP8" s="689"/>
      <c r="DQ8" s="688" t="s">
        <v>168</v>
      </c>
      <c r="DR8" s="683"/>
      <c r="DS8" s="683"/>
      <c r="DT8" s="683"/>
      <c r="DU8" s="689"/>
      <c r="DV8" s="676"/>
      <c r="DW8" s="677"/>
      <c r="DX8" s="677"/>
      <c r="DY8" s="677"/>
      <c r="DZ8" s="690"/>
      <c r="EA8" s="81"/>
    </row>
    <row r="9" spans="1:131" s="53" customFormat="1" ht="26.25" customHeight="1" x14ac:dyDescent="0.15">
      <c r="A9" s="59">
        <v>3</v>
      </c>
      <c r="B9" s="676"/>
      <c r="C9" s="677"/>
      <c r="D9" s="677"/>
      <c r="E9" s="677"/>
      <c r="F9" s="677"/>
      <c r="G9" s="677"/>
      <c r="H9" s="677"/>
      <c r="I9" s="677"/>
      <c r="J9" s="677"/>
      <c r="K9" s="677"/>
      <c r="L9" s="677"/>
      <c r="M9" s="677"/>
      <c r="N9" s="677"/>
      <c r="O9" s="677"/>
      <c r="P9" s="678"/>
      <c r="Q9" s="679"/>
      <c r="R9" s="680"/>
      <c r="S9" s="680"/>
      <c r="T9" s="680"/>
      <c r="U9" s="680"/>
      <c r="V9" s="680"/>
      <c r="W9" s="680"/>
      <c r="X9" s="680"/>
      <c r="Y9" s="680"/>
      <c r="Z9" s="680"/>
      <c r="AA9" s="680"/>
      <c r="AB9" s="680"/>
      <c r="AC9" s="680"/>
      <c r="AD9" s="680"/>
      <c r="AE9" s="681"/>
      <c r="AF9" s="682"/>
      <c r="AG9" s="683"/>
      <c r="AH9" s="683"/>
      <c r="AI9" s="683"/>
      <c r="AJ9" s="684"/>
      <c r="AK9" s="685"/>
      <c r="AL9" s="680"/>
      <c r="AM9" s="680"/>
      <c r="AN9" s="680"/>
      <c r="AO9" s="680"/>
      <c r="AP9" s="680"/>
      <c r="AQ9" s="680"/>
      <c r="AR9" s="680"/>
      <c r="AS9" s="680"/>
      <c r="AT9" s="680"/>
      <c r="AU9" s="686"/>
      <c r="AV9" s="686"/>
      <c r="AW9" s="686"/>
      <c r="AX9" s="686"/>
      <c r="AY9" s="687"/>
      <c r="AZ9" s="63"/>
      <c r="BA9" s="63"/>
      <c r="BB9" s="63"/>
      <c r="BC9" s="63"/>
      <c r="BD9" s="63"/>
      <c r="BE9" s="81"/>
      <c r="BF9" s="81"/>
      <c r="BG9" s="81"/>
      <c r="BH9" s="81"/>
      <c r="BI9" s="81"/>
      <c r="BJ9" s="81"/>
      <c r="BK9" s="81"/>
      <c r="BL9" s="81"/>
      <c r="BM9" s="81"/>
      <c r="BN9" s="81"/>
      <c r="BO9" s="81"/>
      <c r="BP9" s="81"/>
      <c r="BQ9" s="59">
        <v>3</v>
      </c>
      <c r="BR9" s="87"/>
      <c r="BS9" s="676" t="s">
        <v>545</v>
      </c>
      <c r="BT9" s="677"/>
      <c r="BU9" s="677"/>
      <c r="BV9" s="677"/>
      <c r="BW9" s="677"/>
      <c r="BX9" s="677"/>
      <c r="BY9" s="677"/>
      <c r="BZ9" s="677"/>
      <c r="CA9" s="677"/>
      <c r="CB9" s="677"/>
      <c r="CC9" s="677"/>
      <c r="CD9" s="677"/>
      <c r="CE9" s="677"/>
      <c r="CF9" s="677"/>
      <c r="CG9" s="678"/>
      <c r="CH9" s="688">
        <v>4</v>
      </c>
      <c r="CI9" s="683"/>
      <c r="CJ9" s="683"/>
      <c r="CK9" s="683"/>
      <c r="CL9" s="689"/>
      <c r="CM9" s="688">
        <v>44</v>
      </c>
      <c r="CN9" s="683"/>
      <c r="CO9" s="683"/>
      <c r="CP9" s="683"/>
      <c r="CQ9" s="689"/>
      <c r="CR9" s="688">
        <v>10</v>
      </c>
      <c r="CS9" s="683"/>
      <c r="CT9" s="683"/>
      <c r="CU9" s="683"/>
      <c r="CV9" s="689"/>
      <c r="CW9" s="688" t="s">
        <v>168</v>
      </c>
      <c r="CX9" s="683"/>
      <c r="CY9" s="683"/>
      <c r="CZ9" s="683"/>
      <c r="DA9" s="689"/>
      <c r="DB9" s="688" t="s">
        <v>168</v>
      </c>
      <c r="DC9" s="683"/>
      <c r="DD9" s="683"/>
      <c r="DE9" s="683"/>
      <c r="DF9" s="689"/>
      <c r="DG9" s="688" t="s">
        <v>168</v>
      </c>
      <c r="DH9" s="683"/>
      <c r="DI9" s="683"/>
      <c r="DJ9" s="683"/>
      <c r="DK9" s="689"/>
      <c r="DL9" s="688" t="s">
        <v>168</v>
      </c>
      <c r="DM9" s="683"/>
      <c r="DN9" s="683"/>
      <c r="DO9" s="683"/>
      <c r="DP9" s="689"/>
      <c r="DQ9" s="688" t="s">
        <v>168</v>
      </c>
      <c r="DR9" s="683"/>
      <c r="DS9" s="683"/>
      <c r="DT9" s="683"/>
      <c r="DU9" s="689"/>
      <c r="DV9" s="676"/>
      <c r="DW9" s="677"/>
      <c r="DX9" s="677"/>
      <c r="DY9" s="677"/>
      <c r="DZ9" s="690"/>
      <c r="EA9" s="81"/>
    </row>
    <row r="10" spans="1:131" s="53" customFormat="1" ht="26.25" customHeight="1" x14ac:dyDescent="0.15">
      <c r="A10" s="59">
        <v>4</v>
      </c>
      <c r="B10" s="676"/>
      <c r="C10" s="677"/>
      <c r="D10" s="677"/>
      <c r="E10" s="677"/>
      <c r="F10" s="677"/>
      <c r="G10" s="677"/>
      <c r="H10" s="677"/>
      <c r="I10" s="677"/>
      <c r="J10" s="677"/>
      <c r="K10" s="677"/>
      <c r="L10" s="677"/>
      <c r="M10" s="677"/>
      <c r="N10" s="677"/>
      <c r="O10" s="677"/>
      <c r="P10" s="678"/>
      <c r="Q10" s="679"/>
      <c r="R10" s="680"/>
      <c r="S10" s="680"/>
      <c r="T10" s="680"/>
      <c r="U10" s="680"/>
      <c r="V10" s="680"/>
      <c r="W10" s="680"/>
      <c r="X10" s="680"/>
      <c r="Y10" s="680"/>
      <c r="Z10" s="680"/>
      <c r="AA10" s="680"/>
      <c r="AB10" s="680"/>
      <c r="AC10" s="680"/>
      <c r="AD10" s="680"/>
      <c r="AE10" s="681"/>
      <c r="AF10" s="682"/>
      <c r="AG10" s="683"/>
      <c r="AH10" s="683"/>
      <c r="AI10" s="683"/>
      <c r="AJ10" s="684"/>
      <c r="AK10" s="685"/>
      <c r="AL10" s="680"/>
      <c r="AM10" s="680"/>
      <c r="AN10" s="680"/>
      <c r="AO10" s="680"/>
      <c r="AP10" s="680"/>
      <c r="AQ10" s="680"/>
      <c r="AR10" s="680"/>
      <c r="AS10" s="680"/>
      <c r="AT10" s="680"/>
      <c r="AU10" s="686"/>
      <c r="AV10" s="686"/>
      <c r="AW10" s="686"/>
      <c r="AX10" s="686"/>
      <c r="AY10" s="687"/>
      <c r="AZ10" s="63"/>
      <c r="BA10" s="63"/>
      <c r="BB10" s="63"/>
      <c r="BC10" s="63"/>
      <c r="BD10" s="63"/>
      <c r="BE10" s="81"/>
      <c r="BF10" s="81"/>
      <c r="BG10" s="81"/>
      <c r="BH10" s="81"/>
      <c r="BI10" s="81"/>
      <c r="BJ10" s="81"/>
      <c r="BK10" s="81"/>
      <c r="BL10" s="81"/>
      <c r="BM10" s="81"/>
      <c r="BN10" s="81"/>
      <c r="BO10" s="81"/>
      <c r="BP10" s="81"/>
      <c r="BQ10" s="59">
        <v>4</v>
      </c>
      <c r="BR10" s="87"/>
      <c r="BS10" s="676" t="s">
        <v>546</v>
      </c>
      <c r="BT10" s="677"/>
      <c r="BU10" s="677"/>
      <c r="BV10" s="677"/>
      <c r="BW10" s="677"/>
      <c r="BX10" s="677"/>
      <c r="BY10" s="677"/>
      <c r="BZ10" s="677"/>
      <c r="CA10" s="677"/>
      <c r="CB10" s="677"/>
      <c r="CC10" s="677"/>
      <c r="CD10" s="677"/>
      <c r="CE10" s="677"/>
      <c r="CF10" s="677"/>
      <c r="CG10" s="678"/>
      <c r="CH10" s="688">
        <v>-9</v>
      </c>
      <c r="CI10" s="683"/>
      <c r="CJ10" s="683"/>
      <c r="CK10" s="683"/>
      <c r="CL10" s="689"/>
      <c r="CM10" s="688">
        <v>95</v>
      </c>
      <c r="CN10" s="683"/>
      <c r="CO10" s="683"/>
      <c r="CP10" s="683"/>
      <c r="CQ10" s="689"/>
      <c r="CR10" s="688">
        <v>15</v>
      </c>
      <c r="CS10" s="683"/>
      <c r="CT10" s="683"/>
      <c r="CU10" s="683"/>
      <c r="CV10" s="689"/>
      <c r="CW10" s="688" t="s">
        <v>168</v>
      </c>
      <c r="CX10" s="683"/>
      <c r="CY10" s="683"/>
      <c r="CZ10" s="683"/>
      <c r="DA10" s="689"/>
      <c r="DB10" s="688" t="s">
        <v>168</v>
      </c>
      <c r="DC10" s="683"/>
      <c r="DD10" s="683"/>
      <c r="DE10" s="683"/>
      <c r="DF10" s="689"/>
      <c r="DG10" s="688" t="s">
        <v>168</v>
      </c>
      <c r="DH10" s="683"/>
      <c r="DI10" s="683"/>
      <c r="DJ10" s="683"/>
      <c r="DK10" s="689"/>
      <c r="DL10" s="688" t="s">
        <v>168</v>
      </c>
      <c r="DM10" s="683"/>
      <c r="DN10" s="683"/>
      <c r="DO10" s="683"/>
      <c r="DP10" s="689"/>
      <c r="DQ10" s="688" t="s">
        <v>168</v>
      </c>
      <c r="DR10" s="683"/>
      <c r="DS10" s="683"/>
      <c r="DT10" s="683"/>
      <c r="DU10" s="689"/>
      <c r="DV10" s="676"/>
      <c r="DW10" s="677"/>
      <c r="DX10" s="677"/>
      <c r="DY10" s="677"/>
      <c r="DZ10" s="690"/>
      <c r="EA10" s="81"/>
    </row>
    <row r="11" spans="1:131" s="53" customFormat="1" ht="26.25" customHeight="1" x14ac:dyDescent="0.15">
      <c r="A11" s="59">
        <v>5</v>
      </c>
      <c r="B11" s="676"/>
      <c r="C11" s="677"/>
      <c r="D11" s="677"/>
      <c r="E11" s="677"/>
      <c r="F11" s="677"/>
      <c r="G11" s="677"/>
      <c r="H11" s="677"/>
      <c r="I11" s="677"/>
      <c r="J11" s="677"/>
      <c r="K11" s="677"/>
      <c r="L11" s="677"/>
      <c r="M11" s="677"/>
      <c r="N11" s="677"/>
      <c r="O11" s="677"/>
      <c r="P11" s="678"/>
      <c r="Q11" s="679"/>
      <c r="R11" s="680"/>
      <c r="S11" s="680"/>
      <c r="T11" s="680"/>
      <c r="U11" s="680"/>
      <c r="V11" s="680"/>
      <c r="W11" s="680"/>
      <c r="X11" s="680"/>
      <c r="Y11" s="680"/>
      <c r="Z11" s="680"/>
      <c r="AA11" s="680"/>
      <c r="AB11" s="680"/>
      <c r="AC11" s="680"/>
      <c r="AD11" s="680"/>
      <c r="AE11" s="681"/>
      <c r="AF11" s="682"/>
      <c r="AG11" s="683"/>
      <c r="AH11" s="683"/>
      <c r="AI11" s="683"/>
      <c r="AJ11" s="684"/>
      <c r="AK11" s="685"/>
      <c r="AL11" s="680"/>
      <c r="AM11" s="680"/>
      <c r="AN11" s="680"/>
      <c r="AO11" s="680"/>
      <c r="AP11" s="680"/>
      <c r="AQ11" s="680"/>
      <c r="AR11" s="680"/>
      <c r="AS11" s="680"/>
      <c r="AT11" s="680"/>
      <c r="AU11" s="686"/>
      <c r="AV11" s="686"/>
      <c r="AW11" s="686"/>
      <c r="AX11" s="686"/>
      <c r="AY11" s="687"/>
      <c r="AZ11" s="63"/>
      <c r="BA11" s="63"/>
      <c r="BB11" s="63"/>
      <c r="BC11" s="63"/>
      <c r="BD11" s="63"/>
      <c r="BE11" s="81"/>
      <c r="BF11" s="81"/>
      <c r="BG11" s="81"/>
      <c r="BH11" s="81"/>
      <c r="BI11" s="81"/>
      <c r="BJ11" s="81"/>
      <c r="BK11" s="81"/>
      <c r="BL11" s="81"/>
      <c r="BM11" s="81"/>
      <c r="BN11" s="81"/>
      <c r="BO11" s="81"/>
      <c r="BP11" s="81"/>
      <c r="BQ11" s="59">
        <v>5</v>
      </c>
      <c r="BR11" s="87"/>
      <c r="BS11" s="676" t="s">
        <v>216</v>
      </c>
      <c r="BT11" s="677"/>
      <c r="BU11" s="677"/>
      <c r="BV11" s="677"/>
      <c r="BW11" s="677"/>
      <c r="BX11" s="677"/>
      <c r="BY11" s="677"/>
      <c r="BZ11" s="677"/>
      <c r="CA11" s="677"/>
      <c r="CB11" s="677"/>
      <c r="CC11" s="677"/>
      <c r="CD11" s="677"/>
      <c r="CE11" s="677"/>
      <c r="CF11" s="677"/>
      <c r="CG11" s="678"/>
      <c r="CH11" s="688">
        <v>0</v>
      </c>
      <c r="CI11" s="683"/>
      <c r="CJ11" s="683"/>
      <c r="CK11" s="683"/>
      <c r="CL11" s="689"/>
      <c r="CM11" s="688">
        <v>5</v>
      </c>
      <c r="CN11" s="683"/>
      <c r="CO11" s="683"/>
      <c r="CP11" s="683"/>
      <c r="CQ11" s="689"/>
      <c r="CR11" s="688">
        <v>6</v>
      </c>
      <c r="CS11" s="683"/>
      <c r="CT11" s="683"/>
      <c r="CU11" s="683"/>
      <c r="CV11" s="689"/>
      <c r="CW11" s="688" t="s">
        <v>168</v>
      </c>
      <c r="CX11" s="683"/>
      <c r="CY11" s="683"/>
      <c r="CZ11" s="683"/>
      <c r="DA11" s="689"/>
      <c r="DB11" s="688" t="s">
        <v>168</v>
      </c>
      <c r="DC11" s="683"/>
      <c r="DD11" s="683"/>
      <c r="DE11" s="683"/>
      <c r="DF11" s="689"/>
      <c r="DG11" s="688" t="s">
        <v>168</v>
      </c>
      <c r="DH11" s="683"/>
      <c r="DI11" s="683"/>
      <c r="DJ11" s="683"/>
      <c r="DK11" s="689"/>
      <c r="DL11" s="688" t="s">
        <v>168</v>
      </c>
      <c r="DM11" s="683"/>
      <c r="DN11" s="683"/>
      <c r="DO11" s="683"/>
      <c r="DP11" s="689"/>
      <c r="DQ11" s="688" t="s">
        <v>168</v>
      </c>
      <c r="DR11" s="683"/>
      <c r="DS11" s="683"/>
      <c r="DT11" s="683"/>
      <c r="DU11" s="689"/>
      <c r="DV11" s="676"/>
      <c r="DW11" s="677"/>
      <c r="DX11" s="677"/>
      <c r="DY11" s="677"/>
      <c r="DZ11" s="690"/>
      <c r="EA11" s="81"/>
    </row>
    <row r="12" spans="1:131" s="53" customFormat="1" ht="26.25" customHeight="1" x14ac:dyDescent="0.15">
      <c r="A12" s="59">
        <v>6</v>
      </c>
      <c r="B12" s="676"/>
      <c r="C12" s="677"/>
      <c r="D12" s="677"/>
      <c r="E12" s="677"/>
      <c r="F12" s="677"/>
      <c r="G12" s="677"/>
      <c r="H12" s="677"/>
      <c r="I12" s="677"/>
      <c r="J12" s="677"/>
      <c r="K12" s="677"/>
      <c r="L12" s="677"/>
      <c r="M12" s="677"/>
      <c r="N12" s="677"/>
      <c r="O12" s="677"/>
      <c r="P12" s="678"/>
      <c r="Q12" s="679"/>
      <c r="R12" s="680"/>
      <c r="S12" s="680"/>
      <c r="T12" s="680"/>
      <c r="U12" s="680"/>
      <c r="V12" s="680"/>
      <c r="W12" s="680"/>
      <c r="X12" s="680"/>
      <c r="Y12" s="680"/>
      <c r="Z12" s="680"/>
      <c r="AA12" s="680"/>
      <c r="AB12" s="680"/>
      <c r="AC12" s="680"/>
      <c r="AD12" s="680"/>
      <c r="AE12" s="681"/>
      <c r="AF12" s="682"/>
      <c r="AG12" s="683"/>
      <c r="AH12" s="683"/>
      <c r="AI12" s="683"/>
      <c r="AJ12" s="684"/>
      <c r="AK12" s="685"/>
      <c r="AL12" s="680"/>
      <c r="AM12" s="680"/>
      <c r="AN12" s="680"/>
      <c r="AO12" s="680"/>
      <c r="AP12" s="680"/>
      <c r="AQ12" s="680"/>
      <c r="AR12" s="680"/>
      <c r="AS12" s="680"/>
      <c r="AT12" s="680"/>
      <c r="AU12" s="686"/>
      <c r="AV12" s="686"/>
      <c r="AW12" s="686"/>
      <c r="AX12" s="686"/>
      <c r="AY12" s="687"/>
      <c r="AZ12" s="63"/>
      <c r="BA12" s="63"/>
      <c r="BB12" s="63"/>
      <c r="BC12" s="63"/>
      <c r="BD12" s="63"/>
      <c r="BE12" s="81"/>
      <c r="BF12" s="81"/>
      <c r="BG12" s="81"/>
      <c r="BH12" s="81"/>
      <c r="BI12" s="81"/>
      <c r="BJ12" s="81"/>
      <c r="BK12" s="81"/>
      <c r="BL12" s="81"/>
      <c r="BM12" s="81"/>
      <c r="BN12" s="81"/>
      <c r="BO12" s="81"/>
      <c r="BP12" s="81"/>
      <c r="BQ12" s="59">
        <v>6</v>
      </c>
      <c r="BR12" s="87"/>
      <c r="BS12" s="676" t="s">
        <v>300</v>
      </c>
      <c r="BT12" s="677"/>
      <c r="BU12" s="677"/>
      <c r="BV12" s="677"/>
      <c r="BW12" s="677"/>
      <c r="BX12" s="677"/>
      <c r="BY12" s="677"/>
      <c r="BZ12" s="677"/>
      <c r="CA12" s="677"/>
      <c r="CB12" s="677"/>
      <c r="CC12" s="677"/>
      <c r="CD12" s="677"/>
      <c r="CE12" s="677"/>
      <c r="CF12" s="677"/>
      <c r="CG12" s="678"/>
      <c r="CH12" s="688">
        <v>-11</v>
      </c>
      <c r="CI12" s="683"/>
      <c r="CJ12" s="683"/>
      <c r="CK12" s="683"/>
      <c r="CL12" s="689"/>
      <c r="CM12" s="688">
        <v>-12</v>
      </c>
      <c r="CN12" s="683"/>
      <c r="CO12" s="683"/>
      <c r="CP12" s="683"/>
      <c r="CQ12" s="689"/>
      <c r="CR12" s="688">
        <v>22</v>
      </c>
      <c r="CS12" s="683"/>
      <c r="CT12" s="683"/>
      <c r="CU12" s="683"/>
      <c r="CV12" s="689"/>
      <c r="CW12" s="688" t="s">
        <v>168</v>
      </c>
      <c r="CX12" s="683"/>
      <c r="CY12" s="683"/>
      <c r="CZ12" s="683"/>
      <c r="DA12" s="689"/>
      <c r="DB12" s="688">
        <v>5</v>
      </c>
      <c r="DC12" s="683"/>
      <c r="DD12" s="683"/>
      <c r="DE12" s="683"/>
      <c r="DF12" s="689"/>
      <c r="DG12" s="688" t="s">
        <v>168</v>
      </c>
      <c r="DH12" s="683"/>
      <c r="DI12" s="683"/>
      <c r="DJ12" s="683"/>
      <c r="DK12" s="689"/>
      <c r="DL12" s="688" t="s">
        <v>168</v>
      </c>
      <c r="DM12" s="683"/>
      <c r="DN12" s="683"/>
      <c r="DO12" s="683"/>
      <c r="DP12" s="689"/>
      <c r="DQ12" s="688" t="s">
        <v>168</v>
      </c>
      <c r="DR12" s="683"/>
      <c r="DS12" s="683"/>
      <c r="DT12" s="683"/>
      <c r="DU12" s="689"/>
      <c r="DV12" s="676"/>
      <c r="DW12" s="677"/>
      <c r="DX12" s="677"/>
      <c r="DY12" s="677"/>
      <c r="DZ12" s="690"/>
      <c r="EA12" s="81"/>
    </row>
    <row r="13" spans="1:131" s="53" customFormat="1" ht="26.25" customHeight="1" x14ac:dyDescent="0.15">
      <c r="A13" s="59">
        <v>7</v>
      </c>
      <c r="B13" s="676"/>
      <c r="C13" s="677"/>
      <c r="D13" s="677"/>
      <c r="E13" s="677"/>
      <c r="F13" s="677"/>
      <c r="G13" s="677"/>
      <c r="H13" s="677"/>
      <c r="I13" s="677"/>
      <c r="J13" s="677"/>
      <c r="K13" s="677"/>
      <c r="L13" s="677"/>
      <c r="M13" s="677"/>
      <c r="N13" s="677"/>
      <c r="O13" s="677"/>
      <c r="P13" s="678"/>
      <c r="Q13" s="679"/>
      <c r="R13" s="680"/>
      <c r="S13" s="680"/>
      <c r="T13" s="680"/>
      <c r="U13" s="680"/>
      <c r="V13" s="680"/>
      <c r="W13" s="680"/>
      <c r="X13" s="680"/>
      <c r="Y13" s="680"/>
      <c r="Z13" s="680"/>
      <c r="AA13" s="680"/>
      <c r="AB13" s="680"/>
      <c r="AC13" s="680"/>
      <c r="AD13" s="680"/>
      <c r="AE13" s="681"/>
      <c r="AF13" s="682"/>
      <c r="AG13" s="683"/>
      <c r="AH13" s="683"/>
      <c r="AI13" s="683"/>
      <c r="AJ13" s="684"/>
      <c r="AK13" s="685"/>
      <c r="AL13" s="680"/>
      <c r="AM13" s="680"/>
      <c r="AN13" s="680"/>
      <c r="AO13" s="680"/>
      <c r="AP13" s="680"/>
      <c r="AQ13" s="680"/>
      <c r="AR13" s="680"/>
      <c r="AS13" s="680"/>
      <c r="AT13" s="680"/>
      <c r="AU13" s="686"/>
      <c r="AV13" s="686"/>
      <c r="AW13" s="686"/>
      <c r="AX13" s="686"/>
      <c r="AY13" s="687"/>
      <c r="AZ13" s="63"/>
      <c r="BA13" s="63"/>
      <c r="BB13" s="63"/>
      <c r="BC13" s="63"/>
      <c r="BD13" s="63"/>
      <c r="BE13" s="81"/>
      <c r="BF13" s="81"/>
      <c r="BG13" s="81"/>
      <c r="BH13" s="81"/>
      <c r="BI13" s="81"/>
      <c r="BJ13" s="81"/>
      <c r="BK13" s="81"/>
      <c r="BL13" s="81"/>
      <c r="BM13" s="81"/>
      <c r="BN13" s="81"/>
      <c r="BO13" s="81"/>
      <c r="BP13" s="81"/>
      <c r="BQ13" s="59">
        <v>7</v>
      </c>
      <c r="BR13" s="87"/>
      <c r="BS13" s="676" t="s">
        <v>547</v>
      </c>
      <c r="BT13" s="677"/>
      <c r="BU13" s="677"/>
      <c r="BV13" s="677"/>
      <c r="BW13" s="677"/>
      <c r="BX13" s="677"/>
      <c r="BY13" s="677"/>
      <c r="BZ13" s="677"/>
      <c r="CA13" s="677"/>
      <c r="CB13" s="677"/>
      <c r="CC13" s="677"/>
      <c r="CD13" s="677"/>
      <c r="CE13" s="677"/>
      <c r="CF13" s="677"/>
      <c r="CG13" s="678"/>
      <c r="CH13" s="688">
        <v>-11</v>
      </c>
      <c r="CI13" s="683"/>
      <c r="CJ13" s="683"/>
      <c r="CK13" s="683"/>
      <c r="CL13" s="689"/>
      <c r="CM13" s="688">
        <v>30</v>
      </c>
      <c r="CN13" s="683"/>
      <c r="CO13" s="683"/>
      <c r="CP13" s="683"/>
      <c r="CQ13" s="689"/>
      <c r="CR13" s="688">
        <v>18</v>
      </c>
      <c r="CS13" s="683"/>
      <c r="CT13" s="683"/>
      <c r="CU13" s="683"/>
      <c r="CV13" s="689"/>
      <c r="CW13" s="688" t="s">
        <v>168</v>
      </c>
      <c r="CX13" s="683"/>
      <c r="CY13" s="683"/>
      <c r="CZ13" s="683"/>
      <c r="DA13" s="689"/>
      <c r="DB13" s="688" t="s">
        <v>168</v>
      </c>
      <c r="DC13" s="683"/>
      <c r="DD13" s="683"/>
      <c r="DE13" s="683"/>
      <c r="DF13" s="689"/>
      <c r="DG13" s="688" t="s">
        <v>168</v>
      </c>
      <c r="DH13" s="683"/>
      <c r="DI13" s="683"/>
      <c r="DJ13" s="683"/>
      <c r="DK13" s="689"/>
      <c r="DL13" s="688" t="s">
        <v>168</v>
      </c>
      <c r="DM13" s="683"/>
      <c r="DN13" s="683"/>
      <c r="DO13" s="683"/>
      <c r="DP13" s="689"/>
      <c r="DQ13" s="688" t="s">
        <v>168</v>
      </c>
      <c r="DR13" s="683"/>
      <c r="DS13" s="683"/>
      <c r="DT13" s="683"/>
      <c r="DU13" s="689"/>
      <c r="DV13" s="676"/>
      <c r="DW13" s="677"/>
      <c r="DX13" s="677"/>
      <c r="DY13" s="677"/>
      <c r="DZ13" s="690"/>
      <c r="EA13" s="81"/>
    </row>
    <row r="14" spans="1:131" s="53" customFormat="1" ht="26.25" customHeight="1" x14ac:dyDescent="0.15">
      <c r="A14" s="59">
        <v>8</v>
      </c>
      <c r="B14" s="676"/>
      <c r="C14" s="677"/>
      <c r="D14" s="677"/>
      <c r="E14" s="677"/>
      <c r="F14" s="677"/>
      <c r="G14" s="677"/>
      <c r="H14" s="677"/>
      <c r="I14" s="677"/>
      <c r="J14" s="677"/>
      <c r="K14" s="677"/>
      <c r="L14" s="677"/>
      <c r="M14" s="677"/>
      <c r="N14" s="677"/>
      <c r="O14" s="677"/>
      <c r="P14" s="678"/>
      <c r="Q14" s="679"/>
      <c r="R14" s="680"/>
      <c r="S14" s="680"/>
      <c r="T14" s="680"/>
      <c r="U14" s="680"/>
      <c r="V14" s="680"/>
      <c r="W14" s="680"/>
      <c r="X14" s="680"/>
      <c r="Y14" s="680"/>
      <c r="Z14" s="680"/>
      <c r="AA14" s="680"/>
      <c r="AB14" s="680"/>
      <c r="AC14" s="680"/>
      <c r="AD14" s="680"/>
      <c r="AE14" s="681"/>
      <c r="AF14" s="682"/>
      <c r="AG14" s="683"/>
      <c r="AH14" s="683"/>
      <c r="AI14" s="683"/>
      <c r="AJ14" s="684"/>
      <c r="AK14" s="685"/>
      <c r="AL14" s="680"/>
      <c r="AM14" s="680"/>
      <c r="AN14" s="680"/>
      <c r="AO14" s="680"/>
      <c r="AP14" s="680"/>
      <c r="AQ14" s="680"/>
      <c r="AR14" s="680"/>
      <c r="AS14" s="680"/>
      <c r="AT14" s="680"/>
      <c r="AU14" s="686"/>
      <c r="AV14" s="686"/>
      <c r="AW14" s="686"/>
      <c r="AX14" s="686"/>
      <c r="AY14" s="687"/>
      <c r="AZ14" s="63"/>
      <c r="BA14" s="63"/>
      <c r="BB14" s="63"/>
      <c r="BC14" s="63"/>
      <c r="BD14" s="63"/>
      <c r="BE14" s="81"/>
      <c r="BF14" s="81"/>
      <c r="BG14" s="81"/>
      <c r="BH14" s="81"/>
      <c r="BI14" s="81"/>
      <c r="BJ14" s="81"/>
      <c r="BK14" s="81"/>
      <c r="BL14" s="81"/>
      <c r="BM14" s="81"/>
      <c r="BN14" s="81"/>
      <c r="BO14" s="81"/>
      <c r="BP14" s="81"/>
      <c r="BQ14" s="59">
        <v>8</v>
      </c>
      <c r="BR14" s="87"/>
      <c r="BS14" s="676" t="s">
        <v>548</v>
      </c>
      <c r="BT14" s="677"/>
      <c r="BU14" s="677"/>
      <c r="BV14" s="677"/>
      <c r="BW14" s="677"/>
      <c r="BX14" s="677"/>
      <c r="BY14" s="677"/>
      <c r="BZ14" s="677"/>
      <c r="CA14" s="677"/>
      <c r="CB14" s="677"/>
      <c r="CC14" s="677"/>
      <c r="CD14" s="677"/>
      <c r="CE14" s="677"/>
      <c r="CF14" s="677"/>
      <c r="CG14" s="678"/>
      <c r="CH14" s="688">
        <v>-93</v>
      </c>
      <c r="CI14" s="683"/>
      <c r="CJ14" s="683"/>
      <c r="CK14" s="683"/>
      <c r="CL14" s="689"/>
      <c r="CM14" s="688">
        <v>-67</v>
      </c>
      <c r="CN14" s="683"/>
      <c r="CO14" s="683"/>
      <c r="CP14" s="683"/>
      <c r="CQ14" s="689"/>
      <c r="CR14" s="688">
        <v>23</v>
      </c>
      <c r="CS14" s="683"/>
      <c r="CT14" s="683"/>
      <c r="CU14" s="683"/>
      <c r="CV14" s="689"/>
      <c r="CW14" s="688">
        <v>6</v>
      </c>
      <c r="CX14" s="683"/>
      <c r="CY14" s="683"/>
      <c r="CZ14" s="683"/>
      <c r="DA14" s="689"/>
      <c r="DB14" s="688">
        <v>168</v>
      </c>
      <c r="DC14" s="683"/>
      <c r="DD14" s="683"/>
      <c r="DE14" s="683"/>
      <c r="DF14" s="689"/>
      <c r="DG14" s="688" t="s">
        <v>168</v>
      </c>
      <c r="DH14" s="683"/>
      <c r="DI14" s="683"/>
      <c r="DJ14" s="683"/>
      <c r="DK14" s="689"/>
      <c r="DL14" s="688" t="s">
        <v>168</v>
      </c>
      <c r="DM14" s="683"/>
      <c r="DN14" s="683"/>
      <c r="DO14" s="683"/>
      <c r="DP14" s="689"/>
      <c r="DQ14" s="688" t="s">
        <v>168</v>
      </c>
      <c r="DR14" s="683"/>
      <c r="DS14" s="683"/>
      <c r="DT14" s="683"/>
      <c r="DU14" s="689"/>
      <c r="DV14" s="676"/>
      <c r="DW14" s="677"/>
      <c r="DX14" s="677"/>
      <c r="DY14" s="677"/>
      <c r="DZ14" s="690"/>
      <c r="EA14" s="81"/>
    </row>
    <row r="15" spans="1:131" s="53" customFormat="1" ht="26.25" customHeight="1" x14ac:dyDescent="0.15">
      <c r="A15" s="59">
        <v>9</v>
      </c>
      <c r="B15" s="676"/>
      <c r="C15" s="677"/>
      <c r="D15" s="677"/>
      <c r="E15" s="677"/>
      <c r="F15" s="677"/>
      <c r="G15" s="677"/>
      <c r="H15" s="677"/>
      <c r="I15" s="677"/>
      <c r="J15" s="677"/>
      <c r="K15" s="677"/>
      <c r="L15" s="677"/>
      <c r="M15" s="677"/>
      <c r="N15" s="677"/>
      <c r="O15" s="677"/>
      <c r="P15" s="678"/>
      <c r="Q15" s="679"/>
      <c r="R15" s="680"/>
      <c r="S15" s="680"/>
      <c r="T15" s="680"/>
      <c r="U15" s="680"/>
      <c r="V15" s="680"/>
      <c r="W15" s="680"/>
      <c r="X15" s="680"/>
      <c r="Y15" s="680"/>
      <c r="Z15" s="680"/>
      <c r="AA15" s="680"/>
      <c r="AB15" s="680"/>
      <c r="AC15" s="680"/>
      <c r="AD15" s="680"/>
      <c r="AE15" s="681"/>
      <c r="AF15" s="682"/>
      <c r="AG15" s="683"/>
      <c r="AH15" s="683"/>
      <c r="AI15" s="683"/>
      <c r="AJ15" s="684"/>
      <c r="AK15" s="685"/>
      <c r="AL15" s="680"/>
      <c r="AM15" s="680"/>
      <c r="AN15" s="680"/>
      <c r="AO15" s="680"/>
      <c r="AP15" s="680"/>
      <c r="AQ15" s="680"/>
      <c r="AR15" s="680"/>
      <c r="AS15" s="680"/>
      <c r="AT15" s="680"/>
      <c r="AU15" s="686"/>
      <c r="AV15" s="686"/>
      <c r="AW15" s="686"/>
      <c r="AX15" s="686"/>
      <c r="AY15" s="687"/>
      <c r="AZ15" s="63"/>
      <c r="BA15" s="63"/>
      <c r="BB15" s="63"/>
      <c r="BC15" s="63"/>
      <c r="BD15" s="63"/>
      <c r="BE15" s="81"/>
      <c r="BF15" s="81"/>
      <c r="BG15" s="81"/>
      <c r="BH15" s="81"/>
      <c r="BI15" s="81"/>
      <c r="BJ15" s="81"/>
      <c r="BK15" s="81"/>
      <c r="BL15" s="81"/>
      <c r="BM15" s="81"/>
      <c r="BN15" s="81"/>
      <c r="BO15" s="81"/>
      <c r="BP15" s="81"/>
      <c r="BQ15" s="59">
        <v>9</v>
      </c>
      <c r="BR15" s="87"/>
      <c r="BS15" s="676" t="s">
        <v>549</v>
      </c>
      <c r="BT15" s="677"/>
      <c r="BU15" s="677"/>
      <c r="BV15" s="677"/>
      <c r="BW15" s="677"/>
      <c r="BX15" s="677"/>
      <c r="BY15" s="677"/>
      <c r="BZ15" s="677"/>
      <c r="CA15" s="677"/>
      <c r="CB15" s="677"/>
      <c r="CC15" s="677"/>
      <c r="CD15" s="677"/>
      <c r="CE15" s="677"/>
      <c r="CF15" s="677"/>
      <c r="CG15" s="678"/>
      <c r="CH15" s="688">
        <v>-14</v>
      </c>
      <c r="CI15" s="683"/>
      <c r="CJ15" s="683"/>
      <c r="CK15" s="683"/>
      <c r="CL15" s="689"/>
      <c r="CM15" s="688">
        <v>125</v>
      </c>
      <c r="CN15" s="683"/>
      <c r="CO15" s="683"/>
      <c r="CP15" s="683"/>
      <c r="CQ15" s="689"/>
      <c r="CR15" s="688">
        <v>33</v>
      </c>
      <c r="CS15" s="683"/>
      <c r="CT15" s="683"/>
      <c r="CU15" s="683"/>
      <c r="CV15" s="689"/>
      <c r="CW15" s="688">
        <v>12</v>
      </c>
      <c r="CX15" s="683"/>
      <c r="CY15" s="683"/>
      <c r="CZ15" s="683"/>
      <c r="DA15" s="689"/>
      <c r="DB15" s="688">
        <v>51</v>
      </c>
      <c r="DC15" s="683"/>
      <c r="DD15" s="683"/>
      <c r="DE15" s="683"/>
      <c r="DF15" s="689"/>
      <c r="DG15" s="688" t="s">
        <v>168</v>
      </c>
      <c r="DH15" s="683"/>
      <c r="DI15" s="683"/>
      <c r="DJ15" s="683"/>
      <c r="DK15" s="689"/>
      <c r="DL15" s="688" t="s">
        <v>168</v>
      </c>
      <c r="DM15" s="683"/>
      <c r="DN15" s="683"/>
      <c r="DO15" s="683"/>
      <c r="DP15" s="689"/>
      <c r="DQ15" s="688" t="s">
        <v>168</v>
      </c>
      <c r="DR15" s="683"/>
      <c r="DS15" s="683"/>
      <c r="DT15" s="683"/>
      <c r="DU15" s="689"/>
      <c r="DV15" s="676"/>
      <c r="DW15" s="677"/>
      <c r="DX15" s="677"/>
      <c r="DY15" s="677"/>
      <c r="DZ15" s="690"/>
      <c r="EA15" s="81"/>
    </row>
    <row r="16" spans="1:131" s="53" customFormat="1" ht="26.25" customHeight="1" x14ac:dyDescent="0.15">
      <c r="A16" s="59">
        <v>10</v>
      </c>
      <c r="B16" s="676"/>
      <c r="C16" s="677"/>
      <c r="D16" s="677"/>
      <c r="E16" s="677"/>
      <c r="F16" s="677"/>
      <c r="G16" s="677"/>
      <c r="H16" s="677"/>
      <c r="I16" s="677"/>
      <c r="J16" s="677"/>
      <c r="K16" s="677"/>
      <c r="L16" s="677"/>
      <c r="M16" s="677"/>
      <c r="N16" s="677"/>
      <c r="O16" s="677"/>
      <c r="P16" s="678"/>
      <c r="Q16" s="679"/>
      <c r="R16" s="680"/>
      <c r="S16" s="680"/>
      <c r="T16" s="680"/>
      <c r="U16" s="680"/>
      <c r="V16" s="680"/>
      <c r="W16" s="680"/>
      <c r="X16" s="680"/>
      <c r="Y16" s="680"/>
      <c r="Z16" s="680"/>
      <c r="AA16" s="680"/>
      <c r="AB16" s="680"/>
      <c r="AC16" s="680"/>
      <c r="AD16" s="680"/>
      <c r="AE16" s="681"/>
      <c r="AF16" s="682"/>
      <c r="AG16" s="683"/>
      <c r="AH16" s="683"/>
      <c r="AI16" s="683"/>
      <c r="AJ16" s="684"/>
      <c r="AK16" s="685"/>
      <c r="AL16" s="680"/>
      <c r="AM16" s="680"/>
      <c r="AN16" s="680"/>
      <c r="AO16" s="680"/>
      <c r="AP16" s="680"/>
      <c r="AQ16" s="680"/>
      <c r="AR16" s="680"/>
      <c r="AS16" s="680"/>
      <c r="AT16" s="680"/>
      <c r="AU16" s="686"/>
      <c r="AV16" s="686"/>
      <c r="AW16" s="686"/>
      <c r="AX16" s="686"/>
      <c r="AY16" s="687"/>
      <c r="AZ16" s="63"/>
      <c r="BA16" s="63"/>
      <c r="BB16" s="63"/>
      <c r="BC16" s="63"/>
      <c r="BD16" s="63"/>
      <c r="BE16" s="81"/>
      <c r="BF16" s="81"/>
      <c r="BG16" s="81"/>
      <c r="BH16" s="81"/>
      <c r="BI16" s="81"/>
      <c r="BJ16" s="81"/>
      <c r="BK16" s="81"/>
      <c r="BL16" s="81"/>
      <c r="BM16" s="81"/>
      <c r="BN16" s="81"/>
      <c r="BO16" s="81"/>
      <c r="BP16" s="81"/>
      <c r="BQ16" s="59">
        <v>10</v>
      </c>
      <c r="BR16" s="87"/>
      <c r="BS16" s="676" t="s">
        <v>432</v>
      </c>
      <c r="BT16" s="677"/>
      <c r="BU16" s="677"/>
      <c r="BV16" s="677"/>
      <c r="BW16" s="677"/>
      <c r="BX16" s="677"/>
      <c r="BY16" s="677"/>
      <c r="BZ16" s="677"/>
      <c r="CA16" s="677"/>
      <c r="CB16" s="677"/>
      <c r="CC16" s="677"/>
      <c r="CD16" s="677"/>
      <c r="CE16" s="677"/>
      <c r="CF16" s="677"/>
      <c r="CG16" s="678"/>
      <c r="CH16" s="688">
        <v>-128</v>
      </c>
      <c r="CI16" s="683"/>
      <c r="CJ16" s="683"/>
      <c r="CK16" s="683"/>
      <c r="CL16" s="689"/>
      <c r="CM16" s="688">
        <v>250</v>
      </c>
      <c r="CN16" s="683"/>
      <c r="CO16" s="683"/>
      <c r="CP16" s="683"/>
      <c r="CQ16" s="689"/>
      <c r="CR16" s="688">
        <v>207</v>
      </c>
      <c r="CS16" s="683"/>
      <c r="CT16" s="683"/>
      <c r="CU16" s="683"/>
      <c r="CV16" s="689"/>
      <c r="CW16" s="688" t="s">
        <v>168</v>
      </c>
      <c r="CX16" s="683"/>
      <c r="CY16" s="683"/>
      <c r="CZ16" s="683"/>
      <c r="DA16" s="689"/>
      <c r="DB16" s="688" t="s">
        <v>168</v>
      </c>
      <c r="DC16" s="683"/>
      <c r="DD16" s="683"/>
      <c r="DE16" s="683"/>
      <c r="DF16" s="689"/>
      <c r="DG16" s="688" t="s">
        <v>168</v>
      </c>
      <c r="DH16" s="683"/>
      <c r="DI16" s="683"/>
      <c r="DJ16" s="683"/>
      <c r="DK16" s="689"/>
      <c r="DL16" s="688" t="s">
        <v>168</v>
      </c>
      <c r="DM16" s="683"/>
      <c r="DN16" s="683"/>
      <c r="DO16" s="683"/>
      <c r="DP16" s="689"/>
      <c r="DQ16" s="688" t="s">
        <v>168</v>
      </c>
      <c r="DR16" s="683"/>
      <c r="DS16" s="683"/>
      <c r="DT16" s="683"/>
      <c r="DU16" s="689"/>
      <c r="DV16" s="676"/>
      <c r="DW16" s="677"/>
      <c r="DX16" s="677"/>
      <c r="DY16" s="677"/>
      <c r="DZ16" s="690"/>
      <c r="EA16" s="81"/>
    </row>
    <row r="17" spans="1:131" s="53" customFormat="1" ht="26.25" customHeight="1" x14ac:dyDescent="0.15">
      <c r="A17" s="59">
        <v>11</v>
      </c>
      <c r="B17" s="676"/>
      <c r="C17" s="677"/>
      <c r="D17" s="677"/>
      <c r="E17" s="677"/>
      <c r="F17" s="677"/>
      <c r="G17" s="677"/>
      <c r="H17" s="677"/>
      <c r="I17" s="677"/>
      <c r="J17" s="677"/>
      <c r="K17" s="677"/>
      <c r="L17" s="677"/>
      <c r="M17" s="677"/>
      <c r="N17" s="677"/>
      <c r="O17" s="677"/>
      <c r="P17" s="678"/>
      <c r="Q17" s="679"/>
      <c r="R17" s="680"/>
      <c r="S17" s="680"/>
      <c r="T17" s="680"/>
      <c r="U17" s="680"/>
      <c r="V17" s="680"/>
      <c r="W17" s="680"/>
      <c r="X17" s="680"/>
      <c r="Y17" s="680"/>
      <c r="Z17" s="680"/>
      <c r="AA17" s="680"/>
      <c r="AB17" s="680"/>
      <c r="AC17" s="680"/>
      <c r="AD17" s="680"/>
      <c r="AE17" s="681"/>
      <c r="AF17" s="682"/>
      <c r="AG17" s="683"/>
      <c r="AH17" s="683"/>
      <c r="AI17" s="683"/>
      <c r="AJ17" s="684"/>
      <c r="AK17" s="685"/>
      <c r="AL17" s="680"/>
      <c r="AM17" s="680"/>
      <c r="AN17" s="680"/>
      <c r="AO17" s="680"/>
      <c r="AP17" s="680"/>
      <c r="AQ17" s="680"/>
      <c r="AR17" s="680"/>
      <c r="AS17" s="680"/>
      <c r="AT17" s="680"/>
      <c r="AU17" s="686"/>
      <c r="AV17" s="686"/>
      <c r="AW17" s="686"/>
      <c r="AX17" s="686"/>
      <c r="AY17" s="687"/>
      <c r="AZ17" s="63"/>
      <c r="BA17" s="63"/>
      <c r="BB17" s="63"/>
      <c r="BC17" s="63"/>
      <c r="BD17" s="63"/>
      <c r="BE17" s="81"/>
      <c r="BF17" s="81"/>
      <c r="BG17" s="81"/>
      <c r="BH17" s="81"/>
      <c r="BI17" s="81"/>
      <c r="BJ17" s="81"/>
      <c r="BK17" s="81"/>
      <c r="BL17" s="81"/>
      <c r="BM17" s="81"/>
      <c r="BN17" s="81"/>
      <c r="BO17" s="81"/>
      <c r="BP17" s="81"/>
      <c r="BQ17" s="59">
        <v>11</v>
      </c>
      <c r="BR17" s="87"/>
      <c r="BS17" s="676" t="s">
        <v>550</v>
      </c>
      <c r="BT17" s="677"/>
      <c r="BU17" s="677"/>
      <c r="BV17" s="677"/>
      <c r="BW17" s="677"/>
      <c r="BX17" s="677"/>
      <c r="BY17" s="677"/>
      <c r="BZ17" s="677"/>
      <c r="CA17" s="677"/>
      <c r="CB17" s="677"/>
      <c r="CC17" s="677"/>
      <c r="CD17" s="677"/>
      <c r="CE17" s="677"/>
      <c r="CF17" s="677"/>
      <c r="CG17" s="678"/>
      <c r="CH17" s="688">
        <v>2</v>
      </c>
      <c r="CI17" s="683"/>
      <c r="CJ17" s="683"/>
      <c r="CK17" s="683"/>
      <c r="CL17" s="689"/>
      <c r="CM17" s="688">
        <v>16</v>
      </c>
      <c r="CN17" s="683"/>
      <c r="CO17" s="683"/>
      <c r="CP17" s="683"/>
      <c r="CQ17" s="689"/>
      <c r="CR17" s="688">
        <v>5</v>
      </c>
      <c r="CS17" s="683"/>
      <c r="CT17" s="683"/>
      <c r="CU17" s="683"/>
      <c r="CV17" s="689"/>
      <c r="CW17" s="688" t="s">
        <v>168</v>
      </c>
      <c r="CX17" s="683"/>
      <c r="CY17" s="683"/>
      <c r="CZ17" s="683"/>
      <c r="DA17" s="689"/>
      <c r="DB17" s="688" t="s">
        <v>168</v>
      </c>
      <c r="DC17" s="683"/>
      <c r="DD17" s="683"/>
      <c r="DE17" s="683"/>
      <c r="DF17" s="689"/>
      <c r="DG17" s="688" t="s">
        <v>168</v>
      </c>
      <c r="DH17" s="683"/>
      <c r="DI17" s="683"/>
      <c r="DJ17" s="683"/>
      <c r="DK17" s="689"/>
      <c r="DL17" s="688" t="s">
        <v>168</v>
      </c>
      <c r="DM17" s="683"/>
      <c r="DN17" s="683"/>
      <c r="DO17" s="683"/>
      <c r="DP17" s="689"/>
      <c r="DQ17" s="688" t="s">
        <v>168</v>
      </c>
      <c r="DR17" s="683"/>
      <c r="DS17" s="683"/>
      <c r="DT17" s="683"/>
      <c r="DU17" s="689"/>
      <c r="DV17" s="676"/>
      <c r="DW17" s="677"/>
      <c r="DX17" s="677"/>
      <c r="DY17" s="677"/>
      <c r="DZ17" s="690"/>
      <c r="EA17" s="81"/>
    </row>
    <row r="18" spans="1:131" s="53" customFormat="1" ht="26.25" customHeight="1" x14ac:dyDescent="0.15">
      <c r="A18" s="59">
        <v>12</v>
      </c>
      <c r="B18" s="676"/>
      <c r="C18" s="677"/>
      <c r="D18" s="677"/>
      <c r="E18" s="677"/>
      <c r="F18" s="677"/>
      <c r="G18" s="677"/>
      <c r="H18" s="677"/>
      <c r="I18" s="677"/>
      <c r="J18" s="677"/>
      <c r="K18" s="677"/>
      <c r="L18" s="677"/>
      <c r="M18" s="677"/>
      <c r="N18" s="677"/>
      <c r="O18" s="677"/>
      <c r="P18" s="678"/>
      <c r="Q18" s="679"/>
      <c r="R18" s="680"/>
      <c r="S18" s="680"/>
      <c r="T18" s="680"/>
      <c r="U18" s="680"/>
      <c r="V18" s="680"/>
      <c r="W18" s="680"/>
      <c r="X18" s="680"/>
      <c r="Y18" s="680"/>
      <c r="Z18" s="680"/>
      <c r="AA18" s="680"/>
      <c r="AB18" s="680"/>
      <c r="AC18" s="680"/>
      <c r="AD18" s="680"/>
      <c r="AE18" s="681"/>
      <c r="AF18" s="682"/>
      <c r="AG18" s="683"/>
      <c r="AH18" s="683"/>
      <c r="AI18" s="683"/>
      <c r="AJ18" s="684"/>
      <c r="AK18" s="685"/>
      <c r="AL18" s="680"/>
      <c r="AM18" s="680"/>
      <c r="AN18" s="680"/>
      <c r="AO18" s="680"/>
      <c r="AP18" s="680"/>
      <c r="AQ18" s="680"/>
      <c r="AR18" s="680"/>
      <c r="AS18" s="680"/>
      <c r="AT18" s="680"/>
      <c r="AU18" s="686"/>
      <c r="AV18" s="686"/>
      <c r="AW18" s="686"/>
      <c r="AX18" s="686"/>
      <c r="AY18" s="687"/>
      <c r="AZ18" s="63"/>
      <c r="BA18" s="63"/>
      <c r="BB18" s="63"/>
      <c r="BC18" s="63"/>
      <c r="BD18" s="63"/>
      <c r="BE18" s="81"/>
      <c r="BF18" s="81"/>
      <c r="BG18" s="81"/>
      <c r="BH18" s="81"/>
      <c r="BI18" s="81"/>
      <c r="BJ18" s="81"/>
      <c r="BK18" s="81"/>
      <c r="BL18" s="81"/>
      <c r="BM18" s="81"/>
      <c r="BN18" s="81"/>
      <c r="BO18" s="81"/>
      <c r="BP18" s="81"/>
      <c r="BQ18" s="59">
        <v>12</v>
      </c>
      <c r="BR18" s="87"/>
      <c r="BS18" s="676"/>
      <c r="BT18" s="677"/>
      <c r="BU18" s="677"/>
      <c r="BV18" s="677"/>
      <c r="BW18" s="677"/>
      <c r="BX18" s="677"/>
      <c r="BY18" s="677"/>
      <c r="BZ18" s="677"/>
      <c r="CA18" s="677"/>
      <c r="CB18" s="677"/>
      <c r="CC18" s="677"/>
      <c r="CD18" s="677"/>
      <c r="CE18" s="677"/>
      <c r="CF18" s="677"/>
      <c r="CG18" s="678"/>
      <c r="CH18" s="688"/>
      <c r="CI18" s="683"/>
      <c r="CJ18" s="683"/>
      <c r="CK18" s="683"/>
      <c r="CL18" s="689"/>
      <c r="CM18" s="688"/>
      <c r="CN18" s="683"/>
      <c r="CO18" s="683"/>
      <c r="CP18" s="683"/>
      <c r="CQ18" s="689"/>
      <c r="CR18" s="688"/>
      <c r="CS18" s="683"/>
      <c r="CT18" s="683"/>
      <c r="CU18" s="683"/>
      <c r="CV18" s="689"/>
      <c r="CW18" s="688"/>
      <c r="CX18" s="683"/>
      <c r="CY18" s="683"/>
      <c r="CZ18" s="683"/>
      <c r="DA18" s="689"/>
      <c r="DB18" s="688"/>
      <c r="DC18" s="683"/>
      <c r="DD18" s="683"/>
      <c r="DE18" s="683"/>
      <c r="DF18" s="689"/>
      <c r="DG18" s="688"/>
      <c r="DH18" s="683"/>
      <c r="DI18" s="683"/>
      <c r="DJ18" s="683"/>
      <c r="DK18" s="689"/>
      <c r="DL18" s="688"/>
      <c r="DM18" s="683"/>
      <c r="DN18" s="683"/>
      <c r="DO18" s="683"/>
      <c r="DP18" s="689"/>
      <c r="DQ18" s="688"/>
      <c r="DR18" s="683"/>
      <c r="DS18" s="683"/>
      <c r="DT18" s="683"/>
      <c r="DU18" s="689"/>
      <c r="DV18" s="676"/>
      <c r="DW18" s="677"/>
      <c r="DX18" s="677"/>
      <c r="DY18" s="677"/>
      <c r="DZ18" s="690"/>
      <c r="EA18" s="81"/>
    </row>
    <row r="19" spans="1:131" s="53" customFormat="1" ht="26.25" customHeight="1" x14ac:dyDescent="0.15">
      <c r="A19" s="59">
        <v>13</v>
      </c>
      <c r="B19" s="676"/>
      <c r="C19" s="677"/>
      <c r="D19" s="677"/>
      <c r="E19" s="677"/>
      <c r="F19" s="677"/>
      <c r="G19" s="677"/>
      <c r="H19" s="677"/>
      <c r="I19" s="677"/>
      <c r="J19" s="677"/>
      <c r="K19" s="677"/>
      <c r="L19" s="677"/>
      <c r="M19" s="677"/>
      <c r="N19" s="677"/>
      <c r="O19" s="677"/>
      <c r="P19" s="678"/>
      <c r="Q19" s="679"/>
      <c r="R19" s="680"/>
      <c r="S19" s="680"/>
      <c r="T19" s="680"/>
      <c r="U19" s="680"/>
      <c r="V19" s="680"/>
      <c r="W19" s="680"/>
      <c r="X19" s="680"/>
      <c r="Y19" s="680"/>
      <c r="Z19" s="680"/>
      <c r="AA19" s="680"/>
      <c r="AB19" s="680"/>
      <c r="AC19" s="680"/>
      <c r="AD19" s="680"/>
      <c r="AE19" s="681"/>
      <c r="AF19" s="682"/>
      <c r="AG19" s="683"/>
      <c r="AH19" s="683"/>
      <c r="AI19" s="683"/>
      <c r="AJ19" s="684"/>
      <c r="AK19" s="685"/>
      <c r="AL19" s="680"/>
      <c r="AM19" s="680"/>
      <c r="AN19" s="680"/>
      <c r="AO19" s="680"/>
      <c r="AP19" s="680"/>
      <c r="AQ19" s="680"/>
      <c r="AR19" s="680"/>
      <c r="AS19" s="680"/>
      <c r="AT19" s="680"/>
      <c r="AU19" s="686"/>
      <c r="AV19" s="686"/>
      <c r="AW19" s="686"/>
      <c r="AX19" s="686"/>
      <c r="AY19" s="687"/>
      <c r="AZ19" s="63"/>
      <c r="BA19" s="63"/>
      <c r="BB19" s="63"/>
      <c r="BC19" s="63"/>
      <c r="BD19" s="63"/>
      <c r="BE19" s="81"/>
      <c r="BF19" s="81"/>
      <c r="BG19" s="81"/>
      <c r="BH19" s="81"/>
      <c r="BI19" s="81"/>
      <c r="BJ19" s="81"/>
      <c r="BK19" s="81"/>
      <c r="BL19" s="81"/>
      <c r="BM19" s="81"/>
      <c r="BN19" s="81"/>
      <c r="BO19" s="81"/>
      <c r="BP19" s="81"/>
      <c r="BQ19" s="59">
        <v>13</v>
      </c>
      <c r="BR19" s="87"/>
      <c r="BS19" s="676"/>
      <c r="BT19" s="677"/>
      <c r="BU19" s="677"/>
      <c r="BV19" s="677"/>
      <c r="BW19" s="677"/>
      <c r="BX19" s="677"/>
      <c r="BY19" s="677"/>
      <c r="BZ19" s="677"/>
      <c r="CA19" s="677"/>
      <c r="CB19" s="677"/>
      <c r="CC19" s="677"/>
      <c r="CD19" s="677"/>
      <c r="CE19" s="677"/>
      <c r="CF19" s="677"/>
      <c r="CG19" s="678"/>
      <c r="CH19" s="688"/>
      <c r="CI19" s="683"/>
      <c r="CJ19" s="683"/>
      <c r="CK19" s="683"/>
      <c r="CL19" s="689"/>
      <c r="CM19" s="688"/>
      <c r="CN19" s="683"/>
      <c r="CO19" s="683"/>
      <c r="CP19" s="683"/>
      <c r="CQ19" s="689"/>
      <c r="CR19" s="688"/>
      <c r="CS19" s="683"/>
      <c r="CT19" s="683"/>
      <c r="CU19" s="683"/>
      <c r="CV19" s="689"/>
      <c r="CW19" s="688"/>
      <c r="CX19" s="683"/>
      <c r="CY19" s="683"/>
      <c r="CZ19" s="683"/>
      <c r="DA19" s="689"/>
      <c r="DB19" s="688"/>
      <c r="DC19" s="683"/>
      <c r="DD19" s="683"/>
      <c r="DE19" s="683"/>
      <c r="DF19" s="689"/>
      <c r="DG19" s="688"/>
      <c r="DH19" s="683"/>
      <c r="DI19" s="683"/>
      <c r="DJ19" s="683"/>
      <c r="DK19" s="689"/>
      <c r="DL19" s="688"/>
      <c r="DM19" s="683"/>
      <c r="DN19" s="683"/>
      <c r="DO19" s="683"/>
      <c r="DP19" s="689"/>
      <c r="DQ19" s="688"/>
      <c r="DR19" s="683"/>
      <c r="DS19" s="683"/>
      <c r="DT19" s="683"/>
      <c r="DU19" s="689"/>
      <c r="DV19" s="676"/>
      <c r="DW19" s="677"/>
      <c r="DX19" s="677"/>
      <c r="DY19" s="677"/>
      <c r="DZ19" s="690"/>
      <c r="EA19" s="81"/>
    </row>
    <row r="20" spans="1:131" s="53" customFormat="1" ht="26.25" customHeight="1" x14ac:dyDescent="0.15">
      <c r="A20" s="59">
        <v>14</v>
      </c>
      <c r="B20" s="676"/>
      <c r="C20" s="677"/>
      <c r="D20" s="677"/>
      <c r="E20" s="677"/>
      <c r="F20" s="677"/>
      <c r="G20" s="677"/>
      <c r="H20" s="677"/>
      <c r="I20" s="677"/>
      <c r="J20" s="677"/>
      <c r="K20" s="677"/>
      <c r="L20" s="677"/>
      <c r="M20" s="677"/>
      <c r="N20" s="677"/>
      <c r="O20" s="677"/>
      <c r="P20" s="678"/>
      <c r="Q20" s="679"/>
      <c r="R20" s="680"/>
      <c r="S20" s="680"/>
      <c r="T20" s="680"/>
      <c r="U20" s="680"/>
      <c r="V20" s="680"/>
      <c r="W20" s="680"/>
      <c r="X20" s="680"/>
      <c r="Y20" s="680"/>
      <c r="Z20" s="680"/>
      <c r="AA20" s="680"/>
      <c r="AB20" s="680"/>
      <c r="AC20" s="680"/>
      <c r="AD20" s="680"/>
      <c r="AE20" s="681"/>
      <c r="AF20" s="682"/>
      <c r="AG20" s="683"/>
      <c r="AH20" s="683"/>
      <c r="AI20" s="683"/>
      <c r="AJ20" s="684"/>
      <c r="AK20" s="685"/>
      <c r="AL20" s="680"/>
      <c r="AM20" s="680"/>
      <c r="AN20" s="680"/>
      <c r="AO20" s="680"/>
      <c r="AP20" s="680"/>
      <c r="AQ20" s="680"/>
      <c r="AR20" s="680"/>
      <c r="AS20" s="680"/>
      <c r="AT20" s="680"/>
      <c r="AU20" s="686"/>
      <c r="AV20" s="686"/>
      <c r="AW20" s="686"/>
      <c r="AX20" s="686"/>
      <c r="AY20" s="687"/>
      <c r="AZ20" s="63"/>
      <c r="BA20" s="63"/>
      <c r="BB20" s="63"/>
      <c r="BC20" s="63"/>
      <c r="BD20" s="63"/>
      <c r="BE20" s="81"/>
      <c r="BF20" s="81"/>
      <c r="BG20" s="81"/>
      <c r="BH20" s="81"/>
      <c r="BI20" s="81"/>
      <c r="BJ20" s="81"/>
      <c r="BK20" s="81"/>
      <c r="BL20" s="81"/>
      <c r="BM20" s="81"/>
      <c r="BN20" s="81"/>
      <c r="BO20" s="81"/>
      <c r="BP20" s="81"/>
      <c r="BQ20" s="59">
        <v>14</v>
      </c>
      <c r="BR20" s="87"/>
      <c r="BS20" s="676"/>
      <c r="BT20" s="677"/>
      <c r="BU20" s="677"/>
      <c r="BV20" s="677"/>
      <c r="BW20" s="677"/>
      <c r="BX20" s="677"/>
      <c r="BY20" s="677"/>
      <c r="BZ20" s="677"/>
      <c r="CA20" s="677"/>
      <c r="CB20" s="677"/>
      <c r="CC20" s="677"/>
      <c r="CD20" s="677"/>
      <c r="CE20" s="677"/>
      <c r="CF20" s="677"/>
      <c r="CG20" s="678"/>
      <c r="CH20" s="688"/>
      <c r="CI20" s="683"/>
      <c r="CJ20" s="683"/>
      <c r="CK20" s="683"/>
      <c r="CL20" s="689"/>
      <c r="CM20" s="688"/>
      <c r="CN20" s="683"/>
      <c r="CO20" s="683"/>
      <c r="CP20" s="683"/>
      <c r="CQ20" s="689"/>
      <c r="CR20" s="688"/>
      <c r="CS20" s="683"/>
      <c r="CT20" s="683"/>
      <c r="CU20" s="683"/>
      <c r="CV20" s="689"/>
      <c r="CW20" s="688"/>
      <c r="CX20" s="683"/>
      <c r="CY20" s="683"/>
      <c r="CZ20" s="683"/>
      <c r="DA20" s="689"/>
      <c r="DB20" s="688"/>
      <c r="DC20" s="683"/>
      <c r="DD20" s="683"/>
      <c r="DE20" s="683"/>
      <c r="DF20" s="689"/>
      <c r="DG20" s="688"/>
      <c r="DH20" s="683"/>
      <c r="DI20" s="683"/>
      <c r="DJ20" s="683"/>
      <c r="DK20" s="689"/>
      <c r="DL20" s="688"/>
      <c r="DM20" s="683"/>
      <c r="DN20" s="683"/>
      <c r="DO20" s="683"/>
      <c r="DP20" s="689"/>
      <c r="DQ20" s="688"/>
      <c r="DR20" s="683"/>
      <c r="DS20" s="683"/>
      <c r="DT20" s="683"/>
      <c r="DU20" s="689"/>
      <c r="DV20" s="676"/>
      <c r="DW20" s="677"/>
      <c r="DX20" s="677"/>
      <c r="DY20" s="677"/>
      <c r="DZ20" s="690"/>
      <c r="EA20" s="81"/>
    </row>
    <row r="21" spans="1:131" s="53" customFormat="1" ht="26.25" customHeight="1" x14ac:dyDescent="0.15">
      <c r="A21" s="59">
        <v>15</v>
      </c>
      <c r="B21" s="676"/>
      <c r="C21" s="677"/>
      <c r="D21" s="677"/>
      <c r="E21" s="677"/>
      <c r="F21" s="677"/>
      <c r="G21" s="677"/>
      <c r="H21" s="677"/>
      <c r="I21" s="677"/>
      <c r="J21" s="677"/>
      <c r="K21" s="677"/>
      <c r="L21" s="677"/>
      <c r="M21" s="677"/>
      <c r="N21" s="677"/>
      <c r="O21" s="677"/>
      <c r="P21" s="678"/>
      <c r="Q21" s="679"/>
      <c r="R21" s="680"/>
      <c r="S21" s="680"/>
      <c r="T21" s="680"/>
      <c r="U21" s="680"/>
      <c r="V21" s="680"/>
      <c r="W21" s="680"/>
      <c r="X21" s="680"/>
      <c r="Y21" s="680"/>
      <c r="Z21" s="680"/>
      <c r="AA21" s="680"/>
      <c r="AB21" s="680"/>
      <c r="AC21" s="680"/>
      <c r="AD21" s="680"/>
      <c r="AE21" s="681"/>
      <c r="AF21" s="682"/>
      <c r="AG21" s="683"/>
      <c r="AH21" s="683"/>
      <c r="AI21" s="683"/>
      <c r="AJ21" s="684"/>
      <c r="AK21" s="685"/>
      <c r="AL21" s="680"/>
      <c r="AM21" s="680"/>
      <c r="AN21" s="680"/>
      <c r="AO21" s="680"/>
      <c r="AP21" s="680"/>
      <c r="AQ21" s="680"/>
      <c r="AR21" s="680"/>
      <c r="AS21" s="680"/>
      <c r="AT21" s="680"/>
      <c r="AU21" s="686"/>
      <c r="AV21" s="686"/>
      <c r="AW21" s="686"/>
      <c r="AX21" s="686"/>
      <c r="AY21" s="687"/>
      <c r="AZ21" s="63"/>
      <c r="BA21" s="63"/>
      <c r="BB21" s="63"/>
      <c r="BC21" s="63"/>
      <c r="BD21" s="63"/>
      <c r="BE21" s="81"/>
      <c r="BF21" s="81"/>
      <c r="BG21" s="81"/>
      <c r="BH21" s="81"/>
      <c r="BI21" s="81"/>
      <c r="BJ21" s="81"/>
      <c r="BK21" s="81"/>
      <c r="BL21" s="81"/>
      <c r="BM21" s="81"/>
      <c r="BN21" s="81"/>
      <c r="BO21" s="81"/>
      <c r="BP21" s="81"/>
      <c r="BQ21" s="59">
        <v>15</v>
      </c>
      <c r="BR21" s="87"/>
      <c r="BS21" s="676"/>
      <c r="BT21" s="677"/>
      <c r="BU21" s="677"/>
      <c r="BV21" s="677"/>
      <c r="BW21" s="677"/>
      <c r="BX21" s="677"/>
      <c r="BY21" s="677"/>
      <c r="BZ21" s="677"/>
      <c r="CA21" s="677"/>
      <c r="CB21" s="677"/>
      <c r="CC21" s="677"/>
      <c r="CD21" s="677"/>
      <c r="CE21" s="677"/>
      <c r="CF21" s="677"/>
      <c r="CG21" s="678"/>
      <c r="CH21" s="688"/>
      <c r="CI21" s="683"/>
      <c r="CJ21" s="683"/>
      <c r="CK21" s="683"/>
      <c r="CL21" s="689"/>
      <c r="CM21" s="688"/>
      <c r="CN21" s="683"/>
      <c r="CO21" s="683"/>
      <c r="CP21" s="683"/>
      <c r="CQ21" s="689"/>
      <c r="CR21" s="688"/>
      <c r="CS21" s="683"/>
      <c r="CT21" s="683"/>
      <c r="CU21" s="683"/>
      <c r="CV21" s="689"/>
      <c r="CW21" s="688"/>
      <c r="CX21" s="683"/>
      <c r="CY21" s="683"/>
      <c r="CZ21" s="683"/>
      <c r="DA21" s="689"/>
      <c r="DB21" s="688"/>
      <c r="DC21" s="683"/>
      <c r="DD21" s="683"/>
      <c r="DE21" s="683"/>
      <c r="DF21" s="689"/>
      <c r="DG21" s="688"/>
      <c r="DH21" s="683"/>
      <c r="DI21" s="683"/>
      <c r="DJ21" s="683"/>
      <c r="DK21" s="689"/>
      <c r="DL21" s="688"/>
      <c r="DM21" s="683"/>
      <c r="DN21" s="683"/>
      <c r="DO21" s="683"/>
      <c r="DP21" s="689"/>
      <c r="DQ21" s="688"/>
      <c r="DR21" s="683"/>
      <c r="DS21" s="683"/>
      <c r="DT21" s="683"/>
      <c r="DU21" s="689"/>
      <c r="DV21" s="676"/>
      <c r="DW21" s="677"/>
      <c r="DX21" s="677"/>
      <c r="DY21" s="677"/>
      <c r="DZ21" s="690"/>
      <c r="EA21" s="81"/>
    </row>
    <row r="22" spans="1:131" s="53" customFormat="1" ht="26.25" customHeight="1" x14ac:dyDescent="0.15">
      <c r="A22" s="59">
        <v>16</v>
      </c>
      <c r="B22" s="676"/>
      <c r="C22" s="677"/>
      <c r="D22" s="677"/>
      <c r="E22" s="677"/>
      <c r="F22" s="677"/>
      <c r="G22" s="677"/>
      <c r="H22" s="677"/>
      <c r="I22" s="677"/>
      <c r="J22" s="677"/>
      <c r="K22" s="677"/>
      <c r="L22" s="677"/>
      <c r="M22" s="677"/>
      <c r="N22" s="677"/>
      <c r="O22" s="677"/>
      <c r="P22" s="678"/>
      <c r="Q22" s="691"/>
      <c r="R22" s="692"/>
      <c r="S22" s="692"/>
      <c r="T22" s="692"/>
      <c r="U22" s="692"/>
      <c r="V22" s="692"/>
      <c r="W22" s="692"/>
      <c r="X22" s="692"/>
      <c r="Y22" s="692"/>
      <c r="Z22" s="692"/>
      <c r="AA22" s="692"/>
      <c r="AB22" s="692"/>
      <c r="AC22" s="692"/>
      <c r="AD22" s="692"/>
      <c r="AE22" s="693"/>
      <c r="AF22" s="682"/>
      <c r="AG22" s="683"/>
      <c r="AH22" s="683"/>
      <c r="AI22" s="683"/>
      <c r="AJ22" s="684"/>
      <c r="AK22" s="694"/>
      <c r="AL22" s="692"/>
      <c r="AM22" s="692"/>
      <c r="AN22" s="692"/>
      <c r="AO22" s="692"/>
      <c r="AP22" s="692"/>
      <c r="AQ22" s="692"/>
      <c r="AR22" s="692"/>
      <c r="AS22" s="692"/>
      <c r="AT22" s="692"/>
      <c r="AU22" s="695"/>
      <c r="AV22" s="695"/>
      <c r="AW22" s="695"/>
      <c r="AX22" s="695"/>
      <c r="AY22" s="696"/>
      <c r="AZ22" s="697" t="s">
        <v>101</v>
      </c>
      <c r="BA22" s="697"/>
      <c r="BB22" s="697"/>
      <c r="BC22" s="697"/>
      <c r="BD22" s="698"/>
      <c r="BE22" s="81"/>
      <c r="BF22" s="81"/>
      <c r="BG22" s="81"/>
      <c r="BH22" s="81"/>
      <c r="BI22" s="81"/>
      <c r="BJ22" s="81"/>
      <c r="BK22" s="81"/>
      <c r="BL22" s="81"/>
      <c r="BM22" s="81"/>
      <c r="BN22" s="81"/>
      <c r="BO22" s="81"/>
      <c r="BP22" s="81"/>
      <c r="BQ22" s="59">
        <v>16</v>
      </c>
      <c r="BR22" s="87"/>
      <c r="BS22" s="676"/>
      <c r="BT22" s="677"/>
      <c r="BU22" s="677"/>
      <c r="BV22" s="677"/>
      <c r="BW22" s="677"/>
      <c r="BX22" s="677"/>
      <c r="BY22" s="677"/>
      <c r="BZ22" s="677"/>
      <c r="CA22" s="677"/>
      <c r="CB22" s="677"/>
      <c r="CC22" s="677"/>
      <c r="CD22" s="677"/>
      <c r="CE22" s="677"/>
      <c r="CF22" s="677"/>
      <c r="CG22" s="678"/>
      <c r="CH22" s="688"/>
      <c r="CI22" s="683"/>
      <c r="CJ22" s="683"/>
      <c r="CK22" s="683"/>
      <c r="CL22" s="689"/>
      <c r="CM22" s="688"/>
      <c r="CN22" s="683"/>
      <c r="CO22" s="683"/>
      <c r="CP22" s="683"/>
      <c r="CQ22" s="689"/>
      <c r="CR22" s="688"/>
      <c r="CS22" s="683"/>
      <c r="CT22" s="683"/>
      <c r="CU22" s="683"/>
      <c r="CV22" s="689"/>
      <c r="CW22" s="688"/>
      <c r="CX22" s="683"/>
      <c r="CY22" s="683"/>
      <c r="CZ22" s="683"/>
      <c r="DA22" s="689"/>
      <c r="DB22" s="688"/>
      <c r="DC22" s="683"/>
      <c r="DD22" s="683"/>
      <c r="DE22" s="683"/>
      <c r="DF22" s="689"/>
      <c r="DG22" s="688"/>
      <c r="DH22" s="683"/>
      <c r="DI22" s="683"/>
      <c r="DJ22" s="683"/>
      <c r="DK22" s="689"/>
      <c r="DL22" s="688"/>
      <c r="DM22" s="683"/>
      <c r="DN22" s="683"/>
      <c r="DO22" s="683"/>
      <c r="DP22" s="689"/>
      <c r="DQ22" s="688"/>
      <c r="DR22" s="683"/>
      <c r="DS22" s="683"/>
      <c r="DT22" s="683"/>
      <c r="DU22" s="689"/>
      <c r="DV22" s="676"/>
      <c r="DW22" s="677"/>
      <c r="DX22" s="677"/>
      <c r="DY22" s="677"/>
      <c r="DZ22" s="690"/>
      <c r="EA22" s="81"/>
    </row>
    <row r="23" spans="1:131" s="53" customFormat="1" ht="26.25" customHeight="1" x14ac:dyDescent="0.15">
      <c r="A23" s="60" t="s">
        <v>450</v>
      </c>
      <c r="B23" s="699" t="s">
        <v>255</v>
      </c>
      <c r="C23" s="700"/>
      <c r="D23" s="700"/>
      <c r="E23" s="700"/>
      <c r="F23" s="700"/>
      <c r="G23" s="700"/>
      <c r="H23" s="700"/>
      <c r="I23" s="700"/>
      <c r="J23" s="700"/>
      <c r="K23" s="700"/>
      <c r="L23" s="700"/>
      <c r="M23" s="700"/>
      <c r="N23" s="700"/>
      <c r="O23" s="700"/>
      <c r="P23" s="701"/>
      <c r="Q23" s="702">
        <v>37983</v>
      </c>
      <c r="R23" s="703"/>
      <c r="S23" s="703"/>
      <c r="T23" s="703"/>
      <c r="U23" s="703"/>
      <c r="V23" s="703">
        <v>36324</v>
      </c>
      <c r="W23" s="703"/>
      <c r="X23" s="703"/>
      <c r="Y23" s="703"/>
      <c r="Z23" s="703"/>
      <c r="AA23" s="703">
        <v>1659</v>
      </c>
      <c r="AB23" s="703"/>
      <c r="AC23" s="703"/>
      <c r="AD23" s="703"/>
      <c r="AE23" s="704"/>
      <c r="AF23" s="705">
        <v>1453</v>
      </c>
      <c r="AG23" s="703"/>
      <c r="AH23" s="703"/>
      <c r="AI23" s="703"/>
      <c r="AJ23" s="706"/>
      <c r="AK23" s="707"/>
      <c r="AL23" s="708"/>
      <c r="AM23" s="708"/>
      <c r="AN23" s="708"/>
      <c r="AO23" s="708"/>
      <c r="AP23" s="703">
        <v>43810</v>
      </c>
      <c r="AQ23" s="703"/>
      <c r="AR23" s="703"/>
      <c r="AS23" s="703"/>
      <c r="AT23" s="703"/>
      <c r="AU23" s="709"/>
      <c r="AV23" s="709"/>
      <c r="AW23" s="709"/>
      <c r="AX23" s="709"/>
      <c r="AY23" s="710"/>
      <c r="AZ23" s="711" t="s">
        <v>168</v>
      </c>
      <c r="BA23" s="712"/>
      <c r="BB23" s="712"/>
      <c r="BC23" s="712"/>
      <c r="BD23" s="713"/>
      <c r="BE23" s="81"/>
      <c r="BF23" s="81"/>
      <c r="BG23" s="81"/>
      <c r="BH23" s="81"/>
      <c r="BI23" s="81"/>
      <c r="BJ23" s="81"/>
      <c r="BK23" s="81"/>
      <c r="BL23" s="81"/>
      <c r="BM23" s="81"/>
      <c r="BN23" s="81"/>
      <c r="BO23" s="81"/>
      <c r="BP23" s="81"/>
      <c r="BQ23" s="59">
        <v>17</v>
      </c>
      <c r="BR23" s="87"/>
      <c r="BS23" s="676"/>
      <c r="BT23" s="677"/>
      <c r="BU23" s="677"/>
      <c r="BV23" s="677"/>
      <c r="BW23" s="677"/>
      <c r="BX23" s="677"/>
      <c r="BY23" s="677"/>
      <c r="BZ23" s="677"/>
      <c r="CA23" s="677"/>
      <c r="CB23" s="677"/>
      <c r="CC23" s="677"/>
      <c r="CD23" s="677"/>
      <c r="CE23" s="677"/>
      <c r="CF23" s="677"/>
      <c r="CG23" s="678"/>
      <c r="CH23" s="688"/>
      <c r="CI23" s="683"/>
      <c r="CJ23" s="683"/>
      <c r="CK23" s="683"/>
      <c r="CL23" s="689"/>
      <c r="CM23" s="688"/>
      <c r="CN23" s="683"/>
      <c r="CO23" s="683"/>
      <c r="CP23" s="683"/>
      <c r="CQ23" s="689"/>
      <c r="CR23" s="688"/>
      <c r="CS23" s="683"/>
      <c r="CT23" s="683"/>
      <c r="CU23" s="683"/>
      <c r="CV23" s="689"/>
      <c r="CW23" s="688"/>
      <c r="CX23" s="683"/>
      <c r="CY23" s="683"/>
      <c r="CZ23" s="683"/>
      <c r="DA23" s="689"/>
      <c r="DB23" s="688"/>
      <c r="DC23" s="683"/>
      <c r="DD23" s="683"/>
      <c r="DE23" s="683"/>
      <c r="DF23" s="689"/>
      <c r="DG23" s="688"/>
      <c r="DH23" s="683"/>
      <c r="DI23" s="683"/>
      <c r="DJ23" s="683"/>
      <c r="DK23" s="689"/>
      <c r="DL23" s="688"/>
      <c r="DM23" s="683"/>
      <c r="DN23" s="683"/>
      <c r="DO23" s="683"/>
      <c r="DP23" s="689"/>
      <c r="DQ23" s="688"/>
      <c r="DR23" s="683"/>
      <c r="DS23" s="683"/>
      <c r="DT23" s="683"/>
      <c r="DU23" s="689"/>
      <c r="DV23" s="676"/>
      <c r="DW23" s="677"/>
      <c r="DX23" s="677"/>
      <c r="DY23" s="677"/>
      <c r="DZ23" s="690"/>
      <c r="EA23" s="81"/>
    </row>
    <row r="24" spans="1:131" s="53" customFormat="1" ht="26.25" customHeight="1" x14ac:dyDescent="0.15">
      <c r="A24" s="714" t="s">
        <v>237</v>
      </c>
      <c r="B24" s="714"/>
      <c r="C24" s="714"/>
      <c r="D24" s="714"/>
      <c r="E24" s="714"/>
      <c r="F24" s="714"/>
      <c r="G24" s="714"/>
      <c r="H24" s="714"/>
      <c r="I24" s="714"/>
      <c r="J24" s="714"/>
      <c r="K24" s="714"/>
      <c r="L24" s="714"/>
      <c r="M24" s="714"/>
      <c r="N24" s="714"/>
      <c r="O24" s="714"/>
      <c r="P24" s="714"/>
      <c r="Q24" s="714"/>
      <c r="R24" s="714"/>
      <c r="S24" s="714"/>
      <c r="T24" s="714"/>
      <c r="U24" s="714"/>
      <c r="V24" s="714"/>
      <c r="W24" s="714"/>
      <c r="X24" s="714"/>
      <c r="Y24" s="714"/>
      <c r="Z24" s="714"/>
      <c r="AA24" s="714"/>
      <c r="AB24" s="714"/>
      <c r="AC24" s="714"/>
      <c r="AD24" s="714"/>
      <c r="AE24" s="714"/>
      <c r="AF24" s="714"/>
      <c r="AG24" s="714"/>
      <c r="AH24" s="714"/>
      <c r="AI24" s="714"/>
      <c r="AJ24" s="714"/>
      <c r="AK24" s="714"/>
      <c r="AL24" s="714"/>
      <c r="AM24" s="714"/>
      <c r="AN24" s="714"/>
      <c r="AO24" s="714"/>
      <c r="AP24" s="714"/>
      <c r="AQ24" s="714"/>
      <c r="AR24" s="714"/>
      <c r="AS24" s="714"/>
      <c r="AT24" s="714"/>
      <c r="AU24" s="714"/>
      <c r="AV24" s="714"/>
      <c r="AW24" s="714"/>
      <c r="AX24" s="714"/>
      <c r="AY24" s="714"/>
      <c r="AZ24" s="63"/>
      <c r="BA24" s="63"/>
      <c r="BB24" s="63"/>
      <c r="BC24" s="63"/>
      <c r="BD24" s="63"/>
      <c r="BE24" s="81"/>
      <c r="BF24" s="81"/>
      <c r="BG24" s="81"/>
      <c r="BH24" s="81"/>
      <c r="BI24" s="81"/>
      <c r="BJ24" s="81"/>
      <c r="BK24" s="81"/>
      <c r="BL24" s="81"/>
      <c r="BM24" s="81"/>
      <c r="BN24" s="81"/>
      <c r="BO24" s="81"/>
      <c r="BP24" s="81"/>
      <c r="BQ24" s="59">
        <v>18</v>
      </c>
      <c r="BR24" s="87"/>
      <c r="BS24" s="676"/>
      <c r="BT24" s="677"/>
      <c r="BU24" s="677"/>
      <c r="BV24" s="677"/>
      <c r="BW24" s="677"/>
      <c r="BX24" s="677"/>
      <c r="BY24" s="677"/>
      <c r="BZ24" s="677"/>
      <c r="CA24" s="677"/>
      <c r="CB24" s="677"/>
      <c r="CC24" s="677"/>
      <c r="CD24" s="677"/>
      <c r="CE24" s="677"/>
      <c r="CF24" s="677"/>
      <c r="CG24" s="678"/>
      <c r="CH24" s="688"/>
      <c r="CI24" s="683"/>
      <c r="CJ24" s="683"/>
      <c r="CK24" s="683"/>
      <c r="CL24" s="689"/>
      <c r="CM24" s="688"/>
      <c r="CN24" s="683"/>
      <c r="CO24" s="683"/>
      <c r="CP24" s="683"/>
      <c r="CQ24" s="689"/>
      <c r="CR24" s="688"/>
      <c r="CS24" s="683"/>
      <c r="CT24" s="683"/>
      <c r="CU24" s="683"/>
      <c r="CV24" s="689"/>
      <c r="CW24" s="688"/>
      <c r="CX24" s="683"/>
      <c r="CY24" s="683"/>
      <c r="CZ24" s="683"/>
      <c r="DA24" s="689"/>
      <c r="DB24" s="688"/>
      <c r="DC24" s="683"/>
      <c r="DD24" s="683"/>
      <c r="DE24" s="683"/>
      <c r="DF24" s="689"/>
      <c r="DG24" s="688"/>
      <c r="DH24" s="683"/>
      <c r="DI24" s="683"/>
      <c r="DJ24" s="683"/>
      <c r="DK24" s="689"/>
      <c r="DL24" s="688"/>
      <c r="DM24" s="683"/>
      <c r="DN24" s="683"/>
      <c r="DO24" s="683"/>
      <c r="DP24" s="689"/>
      <c r="DQ24" s="688"/>
      <c r="DR24" s="683"/>
      <c r="DS24" s="683"/>
      <c r="DT24" s="683"/>
      <c r="DU24" s="689"/>
      <c r="DV24" s="676"/>
      <c r="DW24" s="677"/>
      <c r="DX24" s="677"/>
      <c r="DY24" s="677"/>
      <c r="DZ24" s="690"/>
      <c r="EA24" s="81"/>
    </row>
    <row r="25" spans="1:131" s="51" customFormat="1" ht="26.25" customHeight="1" x14ac:dyDescent="0.15">
      <c r="A25" s="659" t="s">
        <v>452</v>
      </c>
      <c r="B25" s="659"/>
      <c r="C25" s="659"/>
      <c r="D25" s="659"/>
      <c r="E25" s="659"/>
      <c r="F25" s="659"/>
      <c r="G25" s="659"/>
      <c r="H25" s="659"/>
      <c r="I25" s="659"/>
      <c r="J25" s="659"/>
      <c r="K25" s="659"/>
      <c r="L25" s="659"/>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59"/>
      <c r="AU25" s="659"/>
      <c r="AV25" s="659"/>
      <c r="AW25" s="659"/>
      <c r="AX25" s="659"/>
      <c r="AY25" s="659"/>
      <c r="AZ25" s="659"/>
      <c r="BA25" s="659"/>
      <c r="BB25" s="659"/>
      <c r="BC25" s="659"/>
      <c r="BD25" s="659"/>
      <c r="BE25" s="659"/>
      <c r="BF25" s="659"/>
      <c r="BG25" s="659"/>
      <c r="BH25" s="659"/>
      <c r="BI25" s="659"/>
      <c r="BJ25" s="63"/>
      <c r="BK25" s="63"/>
      <c r="BL25" s="63"/>
      <c r="BM25" s="63"/>
      <c r="BN25" s="63"/>
      <c r="BO25" s="62"/>
      <c r="BP25" s="62"/>
      <c r="BQ25" s="59">
        <v>19</v>
      </c>
      <c r="BR25" s="87"/>
      <c r="BS25" s="676"/>
      <c r="BT25" s="677"/>
      <c r="BU25" s="677"/>
      <c r="BV25" s="677"/>
      <c r="BW25" s="677"/>
      <c r="BX25" s="677"/>
      <c r="BY25" s="677"/>
      <c r="BZ25" s="677"/>
      <c r="CA25" s="677"/>
      <c r="CB25" s="677"/>
      <c r="CC25" s="677"/>
      <c r="CD25" s="677"/>
      <c r="CE25" s="677"/>
      <c r="CF25" s="677"/>
      <c r="CG25" s="678"/>
      <c r="CH25" s="688"/>
      <c r="CI25" s="683"/>
      <c r="CJ25" s="683"/>
      <c r="CK25" s="683"/>
      <c r="CL25" s="689"/>
      <c r="CM25" s="688"/>
      <c r="CN25" s="683"/>
      <c r="CO25" s="683"/>
      <c r="CP25" s="683"/>
      <c r="CQ25" s="689"/>
      <c r="CR25" s="688"/>
      <c r="CS25" s="683"/>
      <c r="CT25" s="683"/>
      <c r="CU25" s="683"/>
      <c r="CV25" s="689"/>
      <c r="CW25" s="688"/>
      <c r="CX25" s="683"/>
      <c r="CY25" s="683"/>
      <c r="CZ25" s="683"/>
      <c r="DA25" s="689"/>
      <c r="DB25" s="688"/>
      <c r="DC25" s="683"/>
      <c r="DD25" s="683"/>
      <c r="DE25" s="683"/>
      <c r="DF25" s="689"/>
      <c r="DG25" s="688"/>
      <c r="DH25" s="683"/>
      <c r="DI25" s="683"/>
      <c r="DJ25" s="683"/>
      <c r="DK25" s="689"/>
      <c r="DL25" s="688"/>
      <c r="DM25" s="683"/>
      <c r="DN25" s="683"/>
      <c r="DO25" s="683"/>
      <c r="DP25" s="689"/>
      <c r="DQ25" s="688"/>
      <c r="DR25" s="683"/>
      <c r="DS25" s="683"/>
      <c r="DT25" s="683"/>
      <c r="DU25" s="689"/>
      <c r="DV25" s="676"/>
      <c r="DW25" s="677"/>
      <c r="DX25" s="677"/>
      <c r="DY25" s="677"/>
      <c r="DZ25" s="690"/>
      <c r="EA25" s="54"/>
    </row>
    <row r="26" spans="1:131" s="51" customFormat="1" ht="26.25" customHeight="1" x14ac:dyDescent="0.15">
      <c r="A26" s="924" t="s">
        <v>2</v>
      </c>
      <c r="B26" s="925"/>
      <c r="C26" s="925"/>
      <c r="D26" s="925"/>
      <c r="E26" s="925"/>
      <c r="F26" s="925"/>
      <c r="G26" s="925"/>
      <c r="H26" s="925"/>
      <c r="I26" s="925"/>
      <c r="J26" s="925"/>
      <c r="K26" s="925"/>
      <c r="L26" s="925"/>
      <c r="M26" s="925"/>
      <c r="N26" s="925"/>
      <c r="O26" s="925"/>
      <c r="P26" s="926"/>
      <c r="Q26" s="930" t="s">
        <v>280</v>
      </c>
      <c r="R26" s="931"/>
      <c r="S26" s="931"/>
      <c r="T26" s="931"/>
      <c r="U26" s="932"/>
      <c r="V26" s="930" t="s">
        <v>330</v>
      </c>
      <c r="W26" s="931"/>
      <c r="X26" s="931"/>
      <c r="Y26" s="931"/>
      <c r="Z26" s="932"/>
      <c r="AA26" s="930" t="s">
        <v>298</v>
      </c>
      <c r="AB26" s="931"/>
      <c r="AC26" s="931"/>
      <c r="AD26" s="931"/>
      <c r="AE26" s="931"/>
      <c r="AF26" s="946" t="s">
        <v>453</v>
      </c>
      <c r="AG26" s="947"/>
      <c r="AH26" s="947"/>
      <c r="AI26" s="947"/>
      <c r="AJ26" s="948"/>
      <c r="AK26" s="931" t="s">
        <v>454</v>
      </c>
      <c r="AL26" s="931"/>
      <c r="AM26" s="931"/>
      <c r="AN26" s="931"/>
      <c r="AO26" s="932"/>
      <c r="AP26" s="930" t="s">
        <v>35</v>
      </c>
      <c r="AQ26" s="931"/>
      <c r="AR26" s="931"/>
      <c r="AS26" s="931"/>
      <c r="AT26" s="932"/>
      <c r="AU26" s="930" t="s">
        <v>455</v>
      </c>
      <c r="AV26" s="931"/>
      <c r="AW26" s="931"/>
      <c r="AX26" s="931"/>
      <c r="AY26" s="932"/>
      <c r="AZ26" s="930" t="s">
        <v>456</v>
      </c>
      <c r="BA26" s="931"/>
      <c r="BB26" s="931"/>
      <c r="BC26" s="931"/>
      <c r="BD26" s="932"/>
      <c r="BE26" s="930" t="s">
        <v>443</v>
      </c>
      <c r="BF26" s="931"/>
      <c r="BG26" s="931"/>
      <c r="BH26" s="931"/>
      <c r="BI26" s="937"/>
      <c r="BJ26" s="63"/>
      <c r="BK26" s="63"/>
      <c r="BL26" s="63"/>
      <c r="BM26" s="63"/>
      <c r="BN26" s="63"/>
      <c r="BO26" s="62"/>
      <c r="BP26" s="62"/>
      <c r="BQ26" s="59">
        <v>20</v>
      </c>
      <c r="BR26" s="87"/>
      <c r="BS26" s="676"/>
      <c r="BT26" s="677"/>
      <c r="BU26" s="677"/>
      <c r="BV26" s="677"/>
      <c r="BW26" s="677"/>
      <c r="BX26" s="677"/>
      <c r="BY26" s="677"/>
      <c r="BZ26" s="677"/>
      <c r="CA26" s="677"/>
      <c r="CB26" s="677"/>
      <c r="CC26" s="677"/>
      <c r="CD26" s="677"/>
      <c r="CE26" s="677"/>
      <c r="CF26" s="677"/>
      <c r="CG26" s="678"/>
      <c r="CH26" s="688"/>
      <c r="CI26" s="683"/>
      <c r="CJ26" s="683"/>
      <c r="CK26" s="683"/>
      <c r="CL26" s="689"/>
      <c r="CM26" s="688"/>
      <c r="CN26" s="683"/>
      <c r="CO26" s="683"/>
      <c r="CP26" s="683"/>
      <c r="CQ26" s="689"/>
      <c r="CR26" s="688"/>
      <c r="CS26" s="683"/>
      <c r="CT26" s="683"/>
      <c r="CU26" s="683"/>
      <c r="CV26" s="689"/>
      <c r="CW26" s="688"/>
      <c r="CX26" s="683"/>
      <c r="CY26" s="683"/>
      <c r="CZ26" s="683"/>
      <c r="DA26" s="689"/>
      <c r="DB26" s="688"/>
      <c r="DC26" s="683"/>
      <c r="DD26" s="683"/>
      <c r="DE26" s="683"/>
      <c r="DF26" s="689"/>
      <c r="DG26" s="688"/>
      <c r="DH26" s="683"/>
      <c r="DI26" s="683"/>
      <c r="DJ26" s="683"/>
      <c r="DK26" s="689"/>
      <c r="DL26" s="688"/>
      <c r="DM26" s="683"/>
      <c r="DN26" s="683"/>
      <c r="DO26" s="683"/>
      <c r="DP26" s="689"/>
      <c r="DQ26" s="688"/>
      <c r="DR26" s="683"/>
      <c r="DS26" s="683"/>
      <c r="DT26" s="683"/>
      <c r="DU26" s="689"/>
      <c r="DV26" s="676"/>
      <c r="DW26" s="677"/>
      <c r="DX26" s="677"/>
      <c r="DY26" s="677"/>
      <c r="DZ26" s="690"/>
      <c r="EA26" s="54"/>
    </row>
    <row r="27" spans="1:131" s="51" customFormat="1" ht="26.25" customHeight="1" x14ac:dyDescent="0.15">
      <c r="A27" s="927"/>
      <c r="B27" s="928"/>
      <c r="C27" s="928"/>
      <c r="D27" s="928"/>
      <c r="E27" s="928"/>
      <c r="F27" s="928"/>
      <c r="G27" s="928"/>
      <c r="H27" s="928"/>
      <c r="I27" s="928"/>
      <c r="J27" s="928"/>
      <c r="K27" s="928"/>
      <c r="L27" s="928"/>
      <c r="M27" s="928"/>
      <c r="N27" s="928"/>
      <c r="O27" s="928"/>
      <c r="P27" s="929"/>
      <c r="Q27" s="933"/>
      <c r="R27" s="934"/>
      <c r="S27" s="934"/>
      <c r="T27" s="934"/>
      <c r="U27" s="935"/>
      <c r="V27" s="933"/>
      <c r="W27" s="934"/>
      <c r="X27" s="934"/>
      <c r="Y27" s="934"/>
      <c r="Z27" s="935"/>
      <c r="AA27" s="933"/>
      <c r="AB27" s="934"/>
      <c r="AC27" s="934"/>
      <c r="AD27" s="934"/>
      <c r="AE27" s="934"/>
      <c r="AF27" s="949"/>
      <c r="AG27" s="950"/>
      <c r="AH27" s="950"/>
      <c r="AI27" s="950"/>
      <c r="AJ27" s="951"/>
      <c r="AK27" s="934"/>
      <c r="AL27" s="934"/>
      <c r="AM27" s="934"/>
      <c r="AN27" s="934"/>
      <c r="AO27" s="935"/>
      <c r="AP27" s="933"/>
      <c r="AQ27" s="934"/>
      <c r="AR27" s="934"/>
      <c r="AS27" s="934"/>
      <c r="AT27" s="935"/>
      <c r="AU27" s="933"/>
      <c r="AV27" s="934"/>
      <c r="AW27" s="934"/>
      <c r="AX27" s="934"/>
      <c r="AY27" s="935"/>
      <c r="AZ27" s="933"/>
      <c r="BA27" s="934"/>
      <c r="BB27" s="934"/>
      <c r="BC27" s="934"/>
      <c r="BD27" s="935"/>
      <c r="BE27" s="933"/>
      <c r="BF27" s="934"/>
      <c r="BG27" s="934"/>
      <c r="BH27" s="934"/>
      <c r="BI27" s="939"/>
      <c r="BJ27" s="63"/>
      <c r="BK27" s="63"/>
      <c r="BL27" s="63"/>
      <c r="BM27" s="63"/>
      <c r="BN27" s="63"/>
      <c r="BO27" s="62"/>
      <c r="BP27" s="62"/>
      <c r="BQ27" s="59">
        <v>21</v>
      </c>
      <c r="BR27" s="87"/>
      <c r="BS27" s="676"/>
      <c r="BT27" s="677"/>
      <c r="BU27" s="677"/>
      <c r="BV27" s="677"/>
      <c r="BW27" s="677"/>
      <c r="BX27" s="677"/>
      <c r="BY27" s="677"/>
      <c r="BZ27" s="677"/>
      <c r="CA27" s="677"/>
      <c r="CB27" s="677"/>
      <c r="CC27" s="677"/>
      <c r="CD27" s="677"/>
      <c r="CE27" s="677"/>
      <c r="CF27" s="677"/>
      <c r="CG27" s="678"/>
      <c r="CH27" s="688"/>
      <c r="CI27" s="683"/>
      <c r="CJ27" s="683"/>
      <c r="CK27" s="683"/>
      <c r="CL27" s="689"/>
      <c r="CM27" s="688"/>
      <c r="CN27" s="683"/>
      <c r="CO27" s="683"/>
      <c r="CP27" s="683"/>
      <c r="CQ27" s="689"/>
      <c r="CR27" s="688"/>
      <c r="CS27" s="683"/>
      <c r="CT27" s="683"/>
      <c r="CU27" s="683"/>
      <c r="CV27" s="689"/>
      <c r="CW27" s="688"/>
      <c r="CX27" s="683"/>
      <c r="CY27" s="683"/>
      <c r="CZ27" s="683"/>
      <c r="DA27" s="689"/>
      <c r="DB27" s="688"/>
      <c r="DC27" s="683"/>
      <c r="DD27" s="683"/>
      <c r="DE27" s="683"/>
      <c r="DF27" s="689"/>
      <c r="DG27" s="688"/>
      <c r="DH27" s="683"/>
      <c r="DI27" s="683"/>
      <c r="DJ27" s="683"/>
      <c r="DK27" s="689"/>
      <c r="DL27" s="688"/>
      <c r="DM27" s="683"/>
      <c r="DN27" s="683"/>
      <c r="DO27" s="683"/>
      <c r="DP27" s="689"/>
      <c r="DQ27" s="688"/>
      <c r="DR27" s="683"/>
      <c r="DS27" s="683"/>
      <c r="DT27" s="683"/>
      <c r="DU27" s="689"/>
      <c r="DV27" s="676"/>
      <c r="DW27" s="677"/>
      <c r="DX27" s="677"/>
      <c r="DY27" s="677"/>
      <c r="DZ27" s="690"/>
      <c r="EA27" s="54"/>
    </row>
    <row r="28" spans="1:131" s="51" customFormat="1" ht="26.25" customHeight="1" x14ac:dyDescent="0.15">
      <c r="A28" s="61">
        <v>1</v>
      </c>
      <c r="B28" s="660" t="s">
        <v>431</v>
      </c>
      <c r="C28" s="661"/>
      <c r="D28" s="661"/>
      <c r="E28" s="661"/>
      <c r="F28" s="661"/>
      <c r="G28" s="661"/>
      <c r="H28" s="661"/>
      <c r="I28" s="661"/>
      <c r="J28" s="661"/>
      <c r="K28" s="661"/>
      <c r="L28" s="661"/>
      <c r="M28" s="661"/>
      <c r="N28" s="661"/>
      <c r="O28" s="661"/>
      <c r="P28" s="662"/>
      <c r="Q28" s="715">
        <v>5392</v>
      </c>
      <c r="R28" s="716"/>
      <c r="S28" s="716"/>
      <c r="T28" s="716"/>
      <c r="U28" s="716"/>
      <c r="V28" s="716">
        <v>5309</v>
      </c>
      <c r="W28" s="716"/>
      <c r="X28" s="716"/>
      <c r="Y28" s="716"/>
      <c r="Z28" s="716"/>
      <c r="AA28" s="716">
        <v>84</v>
      </c>
      <c r="AB28" s="716"/>
      <c r="AC28" s="716"/>
      <c r="AD28" s="716"/>
      <c r="AE28" s="717"/>
      <c r="AF28" s="718">
        <v>84</v>
      </c>
      <c r="AG28" s="716"/>
      <c r="AH28" s="716"/>
      <c r="AI28" s="716"/>
      <c r="AJ28" s="719"/>
      <c r="AK28" s="720">
        <v>337750</v>
      </c>
      <c r="AL28" s="716"/>
      <c r="AM28" s="716"/>
      <c r="AN28" s="716"/>
      <c r="AO28" s="716"/>
      <c r="AP28" s="716" t="s">
        <v>168</v>
      </c>
      <c r="AQ28" s="716"/>
      <c r="AR28" s="716"/>
      <c r="AS28" s="716"/>
      <c r="AT28" s="716"/>
      <c r="AU28" s="716" t="s">
        <v>168</v>
      </c>
      <c r="AV28" s="716"/>
      <c r="AW28" s="716"/>
      <c r="AX28" s="716"/>
      <c r="AY28" s="716"/>
      <c r="AZ28" s="721" t="s">
        <v>168</v>
      </c>
      <c r="BA28" s="721"/>
      <c r="BB28" s="721"/>
      <c r="BC28" s="721"/>
      <c r="BD28" s="721"/>
      <c r="BE28" s="722"/>
      <c r="BF28" s="722"/>
      <c r="BG28" s="722"/>
      <c r="BH28" s="722"/>
      <c r="BI28" s="723"/>
      <c r="BJ28" s="63"/>
      <c r="BK28" s="63"/>
      <c r="BL28" s="63"/>
      <c r="BM28" s="63"/>
      <c r="BN28" s="63"/>
      <c r="BO28" s="62"/>
      <c r="BP28" s="62"/>
      <c r="BQ28" s="59">
        <v>22</v>
      </c>
      <c r="BR28" s="87"/>
      <c r="BS28" s="676"/>
      <c r="BT28" s="677"/>
      <c r="BU28" s="677"/>
      <c r="BV28" s="677"/>
      <c r="BW28" s="677"/>
      <c r="BX28" s="677"/>
      <c r="BY28" s="677"/>
      <c r="BZ28" s="677"/>
      <c r="CA28" s="677"/>
      <c r="CB28" s="677"/>
      <c r="CC28" s="677"/>
      <c r="CD28" s="677"/>
      <c r="CE28" s="677"/>
      <c r="CF28" s="677"/>
      <c r="CG28" s="678"/>
      <c r="CH28" s="688"/>
      <c r="CI28" s="683"/>
      <c r="CJ28" s="683"/>
      <c r="CK28" s="683"/>
      <c r="CL28" s="689"/>
      <c r="CM28" s="688"/>
      <c r="CN28" s="683"/>
      <c r="CO28" s="683"/>
      <c r="CP28" s="683"/>
      <c r="CQ28" s="689"/>
      <c r="CR28" s="688"/>
      <c r="CS28" s="683"/>
      <c r="CT28" s="683"/>
      <c r="CU28" s="683"/>
      <c r="CV28" s="689"/>
      <c r="CW28" s="688"/>
      <c r="CX28" s="683"/>
      <c r="CY28" s="683"/>
      <c r="CZ28" s="683"/>
      <c r="DA28" s="689"/>
      <c r="DB28" s="688"/>
      <c r="DC28" s="683"/>
      <c r="DD28" s="683"/>
      <c r="DE28" s="683"/>
      <c r="DF28" s="689"/>
      <c r="DG28" s="688"/>
      <c r="DH28" s="683"/>
      <c r="DI28" s="683"/>
      <c r="DJ28" s="683"/>
      <c r="DK28" s="689"/>
      <c r="DL28" s="688"/>
      <c r="DM28" s="683"/>
      <c r="DN28" s="683"/>
      <c r="DO28" s="683"/>
      <c r="DP28" s="689"/>
      <c r="DQ28" s="688"/>
      <c r="DR28" s="683"/>
      <c r="DS28" s="683"/>
      <c r="DT28" s="683"/>
      <c r="DU28" s="689"/>
      <c r="DV28" s="676"/>
      <c r="DW28" s="677"/>
      <c r="DX28" s="677"/>
      <c r="DY28" s="677"/>
      <c r="DZ28" s="690"/>
      <c r="EA28" s="54"/>
    </row>
    <row r="29" spans="1:131" s="51" customFormat="1" ht="26.25" customHeight="1" x14ac:dyDescent="0.15">
      <c r="A29" s="61">
        <v>2</v>
      </c>
      <c r="B29" s="676" t="s">
        <v>408</v>
      </c>
      <c r="C29" s="677"/>
      <c r="D29" s="677"/>
      <c r="E29" s="677"/>
      <c r="F29" s="677"/>
      <c r="G29" s="677"/>
      <c r="H29" s="677"/>
      <c r="I29" s="677"/>
      <c r="J29" s="677"/>
      <c r="K29" s="677"/>
      <c r="L29" s="677"/>
      <c r="M29" s="677"/>
      <c r="N29" s="677"/>
      <c r="O29" s="677"/>
      <c r="P29" s="678"/>
      <c r="Q29" s="679">
        <v>333</v>
      </c>
      <c r="R29" s="680"/>
      <c r="S29" s="680"/>
      <c r="T29" s="680"/>
      <c r="U29" s="680"/>
      <c r="V29" s="680">
        <v>327</v>
      </c>
      <c r="W29" s="680"/>
      <c r="X29" s="680"/>
      <c r="Y29" s="680"/>
      <c r="Z29" s="680"/>
      <c r="AA29" s="680">
        <v>6</v>
      </c>
      <c r="AB29" s="680"/>
      <c r="AC29" s="680"/>
      <c r="AD29" s="680"/>
      <c r="AE29" s="681"/>
      <c r="AF29" s="682">
        <v>6</v>
      </c>
      <c r="AG29" s="683"/>
      <c r="AH29" s="683"/>
      <c r="AI29" s="683"/>
      <c r="AJ29" s="684"/>
      <c r="AK29" s="685">
        <v>138</v>
      </c>
      <c r="AL29" s="680"/>
      <c r="AM29" s="680"/>
      <c r="AN29" s="680"/>
      <c r="AO29" s="680"/>
      <c r="AP29" s="680">
        <v>13779</v>
      </c>
      <c r="AQ29" s="680"/>
      <c r="AR29" s="680"/>
      <c r="AS29" s="680"/>
      <c r="AT29" s="680"/>
      <c r="AU29" s="680">
        <v>65</v>
      </c>
      <c r="AV29" s="680"/>
      <c r="AW29" s="680"/>
      <c r="AX29" s="680"/>
      <c r="AY29" s="680"/>
      <c r="AZ29" s="724" t="s">
        <v>168</v>
      </c>
      <c r="BA29" s="724"/>
      <c r="BB29" s="724"/>
      <c r="BC29" s="724"/>
      <c r="BD29" s="724"/>
      <c r="BE29" s="686"/>
      <c r="BF29" s="686"/>
      <c r="BG29" s="686"/>
      <c r="BH29" s="686"/>
      <c r="BI29" s="687"/>
      <c r="BJ29" s="63"/>
      <c r="BK29" s="63"/>
      <c r="BL29" s="63"/>
      <c r="BM29" s="63"/>
      <c r="BN29" s="63"/>
      <c r="BO29" s="62"/>
      <c r="BP29" s="62"/>
      <c r="BQ29" s="59">
        <v>23</v>
      </c>
      <c r="BR29" s="87"/>
      <c r="BS29" s="676"/>
      <c r="BT29" s="677"/>
      <c r="BU29" s="677"/>
      <c r="BV29" s="677"/>
      <c r="BW29" s="677"/>
      <c r="BX29" s="677"/>
      <c r="BY29" s="677"/>
      <c r="BZ29" s="677"/>
      <c r="CA29" s="677"/>
      <c r="CB29" s="677"/>
      <c r="CC29" s="677"/>
      <c r="CD29" s="677"/>
      <c r="CE29" s="677"/>
      <c r="CF29" s="677"/>
      <c r="CG29" s="678"/>
      <c r="CH29" s="688"/>
      <c r="CI29" s="683"/>
      <c r="CJ29" s="683"/>
      <c r="CK29" s="683"/>
      <c r="CL29" s="689"/>
      <c r="CM29" s="688"/>
      <c r="CN29" s="683"/>
      <c r="CO29" s="683"/>
      <c r="CP29" s="683"/>
      <c r="CQ29" s="689"/>
      <c r="CR29" s="688"/>
      <c r="CS29" s="683"/>
      <c r="CT29" s="683"/>
      <c r="CU29" s="683"/>
      <c r="CV29" s="689"/>
      <c r="CW29" s="688"/>
      <c r="CX29" s="683"/>
      <c r="CY29" s="683"/>
      <c r="CZ29" s="683"/>
      <c r="DA29" s="689"/>
      <c r="DB29" s="688"/>
      <c r="DC29" s="683"/>
      <c r="DD29" s="683"/>
      <c r="DE29" s="683"/>
      <c r="DF29" s="689"/>
      <c r="DG29" s="688"/>
      <c r="DH29" s="683"/>
      <c r="DI29" s="683"/>
      <c r="DJ29" s="683"/>
      <c r="DK29" s="689"/>
      <c r="DL29" s="688"/>
      <c r="DM29" s="683"/>
      <c r="DN29" s="683"/>
      <c r="DO29" s="683"/>
      <c r="DP29" s="689"/>
      <c r="DQ29" s="688"/>
      <c r="DR29" s="683"/>
      <c r="DS29" s="683"/>
      <c r="DT29" s="683"/>
      <c r="DU29" s="689"/>
      <c r="DV29" s="676"/>
      <c r="DW29" s="677"/>
      <c r="DX29" s="677"/>
      <c r="DY29" s="677"/>
      <c r="DZ29" s="690"/>
      <c r="EA29" s="54"/>
    </row>
    <row r="30" spans="1:131" s="51" customFormat="1" ht="26.25" customHeight="1" x14ac:dyDescent="0.15">
      <c r="A30" s="61">
        <v>3</v>
      </c>
      <c r="B30" s="676" t="s">
        <v>457</v>
      </c>
      <c r="C30" s="677"/>
      <c r="D30" s="677"/>
      <c r="E30" s="677"/>
      <c r="F30" s="677"/>
      <c r="G30" s="677"/>
      <c r="H30" s="677"/>
      <c r="I30" s="677"/>
      <c r="J30" s="677"/>
      <c r="K30" s="677"/>
      <c r="L30" s="677"/>
      <c r="M30" s="677"/>
      <c r="N30" s="677"/>
      <c r="O30" s="677"/>
      <c r="P30" s="678"/>
      <c r="Q30" s="679">
        <v>1624</v>
      </c>
      <c r="R30" s="680"/>
      <c r="S30" s="680"/>
      <c r="T30" s="680"/>
      <c r="U30" s="680"/>
      <c r="V30" s="680">
        <v>1623</v>
      </c>
      <c r="W30" s="680"/>
      <c r="X30" s="680"/>
      <c r="Y30" s="680"/>
      <c r="Z30" s="680"/>
      <c r="AA30" s="680">
        <v>1</v>
      </c>
      <c r="AB30" s="680"/>
      <c r="AC30" s="680"/>
      <c r="AD30" s="680"/>
      <c r="AE30" s="681"/>
      <c r="AF30" s="682">
        <v>1</v>
      </c>
      <c r="AG30" s="683"/>
      <c r="AH30" s="683"/>
      <c r="AI30" s="683"/>
      <c r="AJ30" s="684"/>
      <c r="AK30" s="685">
        <v>927</v>
      </c>
      <c r="AL30" s="680"/>
      <c r="AM30" s="680"/>
      <c r="AN30" s="680"/>
      <c r="AO30" s="680"/>
      <c r="AP30" s="680" t="s">
        <v>168</v>
      </c>
      <c r="AQ30" s="680"/>
      <c r="AR30" s="680"/>
      <c r="AS30" s="680"/>
      <c r="AT30" s="680"/>
      <c r="AU30" s="680" t="s">
        <v>168</v>
      </c>
      <c r="AV30" s="680"/>
      <c r="AW30" s="680"/>
      <c r="AX30" s="680"/>
      <c r="AY30" s="680"/>
      <c r="AZ30" s="724" t="s">
        <v>168</v>
      </c>
      <c r="BA30" s="724"/>
      <c r="BB30" s="724"/>
      <c r="BC30" s="724"/>
      <c r="BD30" s="724"/>
      <c r="BE30" s="686"/>
      <c r="BF30" s="686"/>
      <c r="BG30" s="686"/>
      <c r="BH30" s="686"/>
      <c r="BI30" s="687"/>
      <c r="BJ30" s="63"/>
      <c r="BK30" s="63"/>
      <c r="BL30" s="63"/>
      <c r="BM30" s="63"/>
      <c r="BN30" s="63"/>
      <c r="BO30" s="62"/>
      <c r="BP30" s="62"/>
      <c r="BQ30" s="59">
        <v>24</v>
      </c>
      <c r="BR30" s="87"/>
      <c r="BS30" s="676"/>
      <c r="BT30" s="677"/>
      <c r="BU30" s="677"/>
      <c r="BV30" s="677"/>
      <c r="BW30" s="677"/>
      <c r="BX30" s="677"/>
      <c r="BY30" s="677"/>
      <c r="BZ30" s="677"/>
      <c r="CA30" s="677"/>
      <c r="CB30" s="677"/>
      <c r="CC30" s="677"/>
      <c r="CD30" s="677"/>
      <c r="CE30" s="677"/>
      <c r="CF30" s="677"/>
      <c r="CG30" s="678"/>
      <c r="CH30" s="688"/>
      <c r="CI30" s="683"/>
      <c r="CJ30" s="683"/>
      <c r="CK30" s="683"/>
      <c r="CL30" s="689"/>
      <c r="CM30" s="688"/>
      <c r="CN30" s="683"/>
      <c r="CO30" s="683"/>
      <c r="CP30" s="683"/>
      <c r="CQ30" s="689"/>
      <c r="CR30" s="688"/>
      <c r="CS30" s="683"/>
      <c r="CT30" s="683"/>
      <c r="CU30" s="683"/>
      <c r="CV30" s="689"/>
      <c r="CW30" s="688"/>
      <c r="CX30" s="683"/>
      <c r="CY30" s="683"/>
      <c r="CZ30" s="683"/>
      <c r="DA30" s="689"/>
      <c r="DB30" s="688"/>
      <c r="DC30" s="683"/>
      <c r="DD30" s="683"/>
      <c r="DE30" s="683"/>
      <c r="DF30" s="689"/>
      <c r="DG30" s="688"/>
      <c r="DH30" s="683"/>
      <c r="DI30" s="683"/>
      <c r="DJ30" s="683"/>
      <c r="DK30" s="689"/>
      <c r="DL30" s="688"/>
      <c r="DM30" s="683"/>
      <c r="DN30" s="683"/>
      <c r="DO30" s="683"/>
      <c r="DP30" s="689"/>
      <c r="DQ30" s="688"/>
      <c r="DR30" s="683"/>
      <c r="DS30" s="683"/>
      <c r="DT30" s="683"/>
      <c r="DU30" s="689"/>
      <c r="DV30" s="676"/>
      <c r="DW30" s="677"/>
      <c r="DX30" s="677"/>
      <c r="DY30" s="677"/>
      <c r="DZ30" s="690"/>
      <c r="EA30" s="54"/>
    </row>
    <row r="31" spans="1:131" s="51" customFormat="1" ht="26.25" customHeight="1" x14ac:dyDescent="0.15">
      <c r="A31" s="61">
        <v>4</v>
      </c>
      <c r="B31" s="676" t="s">
        <v>412</v>
      </c>
      <c r="C31" s="677"/>
      <c r="D31" s="677"/>
      <c r="E31" s="677"/>
      <c r="F31" s="677"/>
      <c r="G31" s="677"/>
      <c r="H31" s="677"/>
      <c r="I31" s="677"/>
      <c r="J31" s="677"/>
      <c r="K31" s="677"/>
      <c r="L31" s="677"/>
      <c r="M31" s="677"/>
      <c r="N31" s="677"/>
      <c r="O31" s="677"/>
      <c r="P31" s="678"/>
      <c r="Q31" s="679">
        <v>239</v>
      </c>
      <c r="R31" s="680"/>
      <c r="S31" s="680"/>
      <c r="T31" s="680"/>
      <c r="U31" s="680"/>
      <c r="V31" s="680">
        <v>226</v>
      </c>
      <c r="W31" s="680"/>
      <c r="X31" s="680"/>
      <c r="Y31" s="680"/>
      <c r="Z31" s="680"/>
      <c r="AA31" s="680">
        <v>12</v>
      </c>
      <c r="AB31" s="680"/>
      <c r="AC31" s="680"/>
      <c r="AD31" s="680"/>
      <c r="AE31" s="681"/>
      <c r="AF31" s="682">
        <v>12</v>
      </c>
      <c r="AG31" s="683"/>
      <c r="AH31" s="683"/>
      <c r="AI31" s="683"/>
      <c r="AJ31" s="684"/>
      <c r="AK31" s="685">
        <v>123</v>
      </c>
      <c r="AL31" s="680"/>
      <c r="AM31" s="680"/>
      <c r="AN31" s="680"/>
      <c r="AO31" s="680"/>
      <c r="AP31" s="680">
        <v>71</v>
      </c>
      <c r="AQ31" s="680"/>
      <c r="AR31" s="680"/>
      <c r="AS31" s="680"/>
      <c r="AT31" s="680"/>
      <c r="AU31" s="680">
        <v>43</v>
      </c>
      <c r="AV31" s="680"/>
      <c r="AW31" s="680"/>
      <c r="AX31" s="680"/>
      <c r="AY31" s="680"/>
      <c r="AZ31" s="724" t="s">
        <v>168</v>
      </c>
      <c r="BA31" s="724"/>
      <c r="BB31" s="724"/>
      <c r="BC31" s="724"/>
      <c r="BD31" s="724"/>
      <c r="BE31" s="686"/>
      <c r="BF31" s="686"/>
      <c r="BG31" s="686"/>
      <c r="BH31" s="686"/>
      <c r="BI31" s="687"/>
      <c r="BJ31" s="63"/>
      <c r="BK31" s="63"/>
      <c r="BL31" s="63"/>
      <c r="BM31" s="63"/>
      <c r="BN31" s="63"/>
      <c r="BO31" s="62"/>
      <c r="BP31" s="62"/>
      <c r="BQ31" s="59">
        <v>25</v>
      </c>
      <c r="BR31" s="87"/>
      <c r="BS31" s="676"/>
      <c r="BT31" s="677"/>
      <c r="BU31" s="677"/>
      <c r="BV31" s="677"/>
      <c r="BW31" s="677"/>
      <c r="BX31" s="677"/>
      <c r="BY31" s="677"/>
      <c r="BZ31" s="677"/>
      <c r="CA31" s="677"/>
      <c r="CB31" s="677"/>
      <c r="CC31" s="677"/>
      <c r="CD31" s="677"/>
      <c r="CE31" s="677"/>
      <c r="CF31" s="677"/>
      <c r="CG31" s="678"/>
      <c r="CH31" s="688"/>
      <c r="CI31" s="683"/>
      <c r="CJ31" s="683"/>
      <c r="CK31" s="683"/>
      <c r="CL31" s="689"/>
      <c r="CM31" s="688"/>
      <c r="CN31" s="683"/>
      <c r="CO31" s="683"/>
      <c r="CP31" s="683"/>
      <c r="CQ31" s="689"/>
      <c r="CR31" s="688"/>
      <c r="CS31" s="683"/>
      <c r="CT31" s="683"/>
      <c r="CU31" s="683"/>
      <c r="CV31" s="689"/>
      <c r="CW31" s="688"/>
      <c r="CX31" s="683"/>
      <c r="CY31" s="683"/>
      <c r="CZ31" s="683"/>
      <c r="DA31" s="689"/>
      <c r="DB31" s="688"/>
      <c r="DC31" s="683"/>
      <c r="DD31" s="683"/>
      <c r="DE31" s="683"/>
      <c r="DF31" s="689"/>
      <c r="DG31" s="688"/>
      <c r="DH31" s="683"/>
      <c r="DI31" s="683"/>
      <c r="DJ31" s="683"/>
      <c r="DK31" s="689"/>
      <c r="DL31" s="688"/>
      <c r="DM31" s="683"/>
      <c r="DN31" s="683"/>
      <c r="DO31" s="683"/>
      <c r="DP31" s="689"/>
      <c r="DQ31" s="688"/>
      <c r="DR31" s="683"/>
      <c r="DS31" s="683"/>
      <c r="DT31" s="683"/>
      <c r="DU31" s="689"/>
      <c r="DV31" s="676"/>
      <c r="DW31" s="677"/>
      <c r="DX31" s="677"/>
      <c r="DY31" s="677"/>
      <c r="DZ31" s="690"/>
      <c r="EA31" s="54"/>
    </row>
    <row r="32" spans="1:131" s="51" customFormat="1" ht="26.25" customHeight="1" x14ac:dyDescent="0.15">
      <c r="A32" s="61">
        <v>5</v>
      </c>
      <c r="B32" s="676" t="s">
        <v>154</v>
      </c>
      <c r="C32" s="677"/>
      <c r="D32" s="677"/>
      <c r="E32" s="677"/>
      <c r="F32" s="677"/>
      <c r="G32" s="677"/>
      <c r="H32" s="677"/>
      <c r="I32" s="677"/>
      <c r="J32" s="677"/>
      <c r="K32" s="677"/>
      <c r="L32" s="677"/>
      <c r="M32" s="677"/>
      <c r="N32" s="677"/>
      <c r="O32" s="677"/>
      <c r="P32" s="678"/>
      <c r="Q32" s="679">
        <v>379</v>
      </c>
      <c r="R32" s="680"/>
      <c r="S32" s="680"/>
      <c r="T32" s="680"/>
      <c r="U32" s="680"/>
      <c r="V32" s="680">
        <v>368</v>
      </c>
      <c r="W32" s="680"/>
      <c r="X32" s="680"/>
      <c r="Y32" s="680"/>
      <c r="Z32" s="680"/>
      <c r="AA32" s="680">
        <v>11</v>
      </c>
      <c r="AB32" s="680"/>
      <c r="AC32" s="680"/>
      <c r="AD32" s="680"/>
      <c r="AE32" s="681"/>
      <c r="AF32" s="682">
        <v>11</v>
      </c>
      <c r="AG32" s="683"/>
      <c r="AH32" s="683"/>
      <c r="AI32" s="683"/>
      <c r="AJ32" s="684"/>
      <c r="AK32" s="685">
        <v>150</v>
      </c>
      <c r="AL32" s="680"/>
      <c r="AM32" s="680"/>
      <c r="AN32" s="680"/>
      <c r="AO32" s="680"/>
      <c r="AP32" s="680">
        <v>23</v>
      </c>
      <c r="AQ32" s="680"/>
      <c r="AR32" s="680"/>
      <c r="AS32" s="680"/>
      <c r="AT32" s="680"/>
      <c r="AU32" s="680">
        <v>15</v>
      </c>
      <c r="AV32" s="680"/>
      <c r="AW32" s="680"/>
      <c r="AX32" s="680"/>
      <c r="AY32" s="680"/>
      <c r="AZ32" s="724" t="s">
        <v>168</v>
      </c>
      <c r="BA32" s="724"/>
      <c r="BB32" s="724"/>
      <c r="BC32" s="724"/>
      <c r="BD32" s="724"/>
      <c r="BE32" s="686"/>
      <c r="BF32" s="686"/>
      <c r="BG32" s="686"/>
      <c r="BH32" s="686"/>
      <c r="BI32" s="687"/>
      <c r="BJ32" s="63"/>
      <c r="BK32" s="63"/>
      <c r="BL32" s="63"/>
      <c r="BM32" s="63"/>
      <c r="BN32" s="63"/>
      <c r="BO32" s="62"/>
      <c r="BP32" s="62"/>
      <c r="BQ32" s="59">
        <v>26</v>
      </c>
      <c r="BR32" s="87"/>
      <c r="BS32" s="676"/>
      <c r="BT32" s="677"/>
      <c r="BU32" s="677"/>
      <c r="BV32" s="677"/>
      <c r="BW32" s="677"/>
      <c r="BX32" s="677"/>
      <c r="BY32" s="677"/>
      <c r="BZ32" s="677"/>
      <c r="CA32" s="677"/>
      <c r="CB32" s="677"/>
      <c r="CC32" s="677"/>
      <c r="CD32" s="677"/>
      <c r="CE32" s="677"/>
      <c r="CF32" s="677"/>
      <c r="CG32" s="678"/>
      <c r="CH32" s="688"/>
      <c r="CI32" s="683"/>
      <c r="CJ32" s="683"/>
      <c r="CK32" s="683"/>
      <c r="CL32" s="689"/>
      <c r="CM32" s="688"/>
      <c r="CN32" s="683"/>
      <c r="CO32" s="683"/>
      <c r="CP32" s="683"/>
      <c r="CQ32" s="689"/>
      <c r="CR32" s="688"/>
      <c r="CS32" s="683"/>
      <c r="CT32" s="683"/>
      <c r="CU32" s="683"/>
      <c r="CV32" s="689"/>
      <c r="CW32" s="688"/>
      <c r="CX32" s="683"/>
      <c r="CY32" s="683"/>
      <c r="CZ32" s="683"/>
      <c r="DA32" s="689"/>
      <c r="DB32" s="688"/>
      <c r="DC32" s="683"/>
      <c r="DD32" s="683"/>
      <c r="DE32" s="683"/>
      <c r="DF32" s="689"/>
      <c r="DG32" s="688"/>
      <c r="DH32" s="683"/>
      <c r="DI32" s="683"/>
      <c r="DJ32" s="683"/>
      <c r="DK32" s="689"/>
      <c r="DL32" s="688"/>
      <c r="DM32" s="683"/>
      <c r="DN32" s="683"/>
      <c r="DO32" s="683"/>
      <c r="DP32" s="689"/>
      <c r="DQ32" s="688"/>
      <c r="DR32" s="683"/>
      <c r="DS32" s="683"/>
      <c r="DT32" s="683"/>
      <c r="DU32" s="689"/>
      <c r="DV32" s="676"/>
      <c r="DW32" s="677"/>
      <c r="DX32" s="677"/>
      <c r="DY32" s="677"/>
      <c r="DZ32" s="690"/>
      <c r="EA32" s="54"/>
    </row>
    <row r="33" spans="1:131" s="51" customFormat="1" ht="26.25" customHeight="1" x14ac:dyDescent="0.15">
      <c r="A33" s="61">
        <v>6</v>
      </c>
      <c r="B33" s="676" t="s">
        <v>459</v>
      </c>
      <c r="C33" s="677"/>
      <c r="D33" s="677"/>
      <c r="E33" s="677"/>
      <c r="F33" s="677"/>
      <c r="G33" s="677"/>
      <c r="H33" s="677"/>
      <c r="I33" s="677"/>
      <c r="J33" s="677"/>
      <c r="K33" s="677"/>
      <c r="L33" s="677"/>
      <c r="M33" s="677"/>
      <c r="N33" s="677"/>
      <c r="O33" s="677"/>
      <c r="P33" s="678"/>
      <c r="Q33" s="679">
        <v>6251</v>
      </c>
      <c r="R33" s="680"/>
      <c r="S33" s="680"/>
      <c r="T33" s="680"/>
      <c r="U33" s="680"/>
      <c r="V33" s="680">
        <v>6211</v>
      </c>
      <c r="W33" s="680"/>
      <c r="X33" s="680"/>
      <c r="Y33" s="680"/>
      <c r="Z33" s="680"/>
      <c r="AA33" s="680">
        <v>40</v>
      </c>
      <c r="AB33" s="680"/>
      <c r="AC33" s="680"/>
      <c r="AD33" s="680"/>
      <c r="AE33" s="681"/>
      <c r="AF33" s="682">
        <v>2449</v>
      </c>
      <c r="AG33" s="683"/>
      <c r="AH33" s="683"/>
      <c r="AI33" s="683"/>
      <c r="AJ33" s="684"/>
      <c r="AK33" s="685">
        <v>1276</v>
      </c>
      <c r="AL33" s="680"/>
      <c r="AM33" s="680"/>
      <c r="AN33" s="680"/>
      <c r="AO33" s="680"/>
      <c r="AP33" s="680">
        <v>6261</v>
      </c>
      <c r="AQ33" s="680"/>
      <c r="AR33" s="680"/>
      <c r="AS33" s="680"/>
      <c r="AT33" s="680"/>
      <c r="AU33" s="680">
        <v>3901</v>
      </c>
      <c r="AV33" s="680"/>
      <c r="AW33" s="680"/>
      <c r="AX33" s="680"/>
      <c r="AY33" s="680"/>
      <c r="AZ33" s="724" t="s">
        <v>168</v>
      </c>
      <c r="BA33" s="724"/>
      <c r="BB33" s="724"/>
      <c r="BC33" s="724"/>
      <c r="BD33" s="724"/>
      <c r="BE33" s="686" t="s">
        <v>460</v>
      </c>
      <c r="BF33" s="686"/>
      <c r="BG33" s="686"/>
      <c r="BH33" s="686"/>
      <c r="BI33" s="687"/>
      <c r="BJ33" s="63"/>
      <c r="BK33" s="63"/>
      <c r="BL33" s="63"/>
      <c r="BM33" s="63"/>
      <c r="BN33" s="63"/>
      <c r="BO33" s="62"/>
      <c r="BP33" s="62"/>
      <c r="BQ33" s="59">
        <v>27</v>
      </c>
      <c r="BR33" s="87"/>
      <c r="BS33" s="676"/>
      <c r="BT33" s="677"/>
      <c r="BU33" s="677"/>
      <c r="BV33" s="677"/>
      <c r="BW33" s="677"/>
      <c r="BX33" s="677"/>
      <c r="BY33" s="677"/>
      <c r="BZ33" s="677"/>
      <c r="CA33" s="677"/>
      <c r="CB33" s="677"/>
      <c r="CC33" s="677"/>
      <c r="CD33" s="677"/>
      <c r="CE33" s="677"/>
      <c r="CF33" s="677"/>
      <c r="CG33" s="678"/>
      <c r="CH33" s="688"/>
      <c r="CI33" s="683"/>
      <c r="CJ33" s="683"/>
      <c r="CK33" s="683"/>
      <c r="CL33" s="689"/>
      <c r="CM33" s="688"/>
      <c r="CN33" s="683"/>
      <c r="CO33" s="683"/>
      <c r="CP33" s="683"/>
      <c r="CQ33" s="689"/>
      <c r="CR33" s="688"/>
      <c r="CS33" s="683"/>
      <c r="CT33" s="683"/>
      <c r="CU33" s="683"/>
      <c r="CV33" s="689"/>
      <c r="CW33" s="688"/>
      <c r="CX33" s="683"/>
      <c r="CY33" s="683"/>
      <c r="CZ33" s="683"/>
      <c r="DA33" s="689"/>
      <c r="DB33" s="688"/>
      <c r="DC33" s="683"/>
      <c r="DD33" s="683"/>
      <c r="DE33" s="683"/>
      <c r="DF33" s="689"/>
      <c r="DG33" s="688"/>
      <c r="DH33" s="683"/>
      <c r="DI33" s="683"/>
      <c r="DJ33" s="683"/>
      <c r="DK33" s="689"/>
      <c r="DL33" s="688"/>
      <c r="DM33" s="683"/>
      <c r="DN33" s="683"/>
      <c r="DO33" s="683"/>
      <c r="DP33" s="689"/>
      <c r="DQ33" s="688"/>
      <c r="DR33" s="683"/>
      <c r="DS33" s="683"/>
      <c r="DT33" s="683"/>
      <c r="DU33" s="689"/>
      <c r="DV33" s="676"/>
      <c r="DW33" s="677"/>
      <c r="DX33" s="677"/>
      <c r="DY33" s="677"/>
      <c r="DZ33" s="690"/>
      <c r="EA33" s="54"/>
    </row>
    <row r="34" spans="1:131" s="51" customFormat="1" ht="26.25" customHeight="1" x14ac:dyDescent="0.15">
      <c r="A34" s="61">
        <v>7</v>
      </c>
      <c r="B34" s="676" t="s">
        <v>464</v>
      </c>
      <c r="C34" s="677"/>
      <c r="D34" s="677"/>
      <c r="E34" s="677"/>
      <c r="F34" s="677"/>
      <c r="G34" s="677"/>
      <c r="H34" s="677"/>
      <c r="I34" s="677"/>
      <c r="J34" s="677"/>
      <c r="K34" s="677"/>
      <c r="L34" s="677"/>
      <c r="M34" s="677"/>
      <c r="N34" s="677"/>
      <c r="O34" s="677"/>
      <c r="P34" s="678"/>
      <c r="Q34" s="679">
        <v>1146</v>
      </c>
      <c r="R34" s="680"/>
      <c r="S34" s="680"/>
      <c r="T34" s="680"/>
      <c r="U34" s="680"/>
      <c r="V34" s="680">
        <v>1164</v>
      </c>
      <c r="W34" s="680"/>
      <c r="X34" s="680"/>
      <c r="Y34" s="680"/>
      <c r="Z34" s="680"/>
      <c r="AA34" s="680">
        <v>-18</v>
      </c>
      <c r="AB34" s="680"/>
      <c r="AC34" s="680"/>
      <c r="AD34" s="680"/>
      <c r="AE34" s="681"/>
      <c r="AF34" s="682">
        <v>1870</v>
      </c>
      <c r="AG34" s="683"/>
      <c r="AH34" s="683"/>
      <c r="AI34" s="683"/>
      <c r="AJ34" s="684"/>
      <c r="AK34" s="685">
        <v>274</v>
      </c>
      <c r="AL34" s="680"/>
      <c r="AM34" s="680"/>
      <c r="AN34" s="680"/>
      <c r="AO34" s="680"/>
      <c r="AP34" s="680">
        <v>4011</v>
      </c>
      <c r="AQ34" s="680"/>
      <c r="AR34" s="680"/>
      <c r="AS34" s="680"/>
      <c r="AT34" s="680"/>
      <c r="AU34" s="680">
        <v>1668</v>
      </c>
      <c r="AV34" s="680"/>
      <c r="AW34" s="680"/>
      <c r="AX34" s="680"/>
      <c r="AY34" s="680"/>
      <c r="AZ34" s="724" t="s">
        <v>168</v>
      </c>
      <c r="BA34" s="724"/>
      <c r="BB34" s="724"/>
      <c r="BC34" s="724"/>
      <c r="BD34" s="724"/>
      <c r="BE34" s="686" t="s">
        <v>460</v>
      </c>
      <c r="BF34" s="686"/>
      <c r="BG34" s="686"/>
      <c r="BH34" s="686"/>
      <c r="BI34" s="687"/>
      <c r="BJ34" s="63"/>
      <c r="BK34" s="63"/>
      <c r="BL34" s="63"/>
      <c r="BM34" s="63"/>
      <c r="BN34" s="63"/>
      <c r="BO34" s="62"/>
      <c r="BP34" s="62"/>
      <c r="BQ34" s="59">
        <v>28</v>
      </c>
      <c r="BR34" s="87"/>
      <c r="BS34" s="676"/>
      <c r="BT34" s="677"/>
      <c r="BU34" s="677"/>
      <c r="BV34" s="677"/>
      <c r="BW34" s="677"/>
      <c r="BX34" s="677"/>
      <c r="BY34" s="677"/>
      <c r="BZ34" s="677"/>
      <c r="CA34" s="677"/>
      <c r="CB34" s="677"/>
      <c r="CC34" s="677"/>
      <c r="CD34" s="677"/>
      <c r="CE34" s="677"/>
      <c r="CF34" s="677"/>
      <c r="CG34" s="678"/>
      <c r="CH34" s="688"/>
      <c r="CI34" s="683"/>
      <c r="CJ34" s="683"/>
      <c r="CK34" s="683"/>
      <c r="CL34" s="689"/>
      <c r="CM34" s="688"/>
      <c r="CN34" s="683"/>
      <c r="CO34" s="683"/>
      <c r="CP34" s="683"/>
      <c r="CQ34" s="689"/>
      <c r="CR34" s="688"/>
      <c r="CS34" s="683"/>
      <c r="CT34" s="683"/>
      <c r="CU34" s="683"/>
      <c r="CV34" s="689"/>
      <c r="CW34" s="688"/>
      <c r="CX34" s="683"/>
      <c r="CY34" s="683"/>
      <c r="CZ34" s="683"/>
      <c r="DA34" s="689"/>
      <c r="DB34" s="688"/>
      <c r="DC34" s="683"/>
      <c r="DD34" s="683"/>
      <c r="DE34" s="683"/>
      <c r="DF34" s="689"/>
      <c r="DG34" s="688"/>
      <c r="DH34" s="683"/>
      <c r="DI34" s="683"/>
      <c r="DJ34" s="683"/>
      <c r="DK34" s="689"/>
      <c r="DL34" s="688"/>
      <c r="DM34" s="683"/>
      <c r="DN34" s="683"/>
      <c r="DO34" s="683"/>
      <c r="DP34" s="689"/>
      <c r="DQ34" s="688"/>
      <c r="DR34" s="683"/>
      <c r="DS34" s="683"/>
      <c r="DT34" s="683"/>
      <c r="DU34" s="689"/>
      <c r="DV34" s="676"/>
      <c r="DW34" s="677"/>
      <c r="DX34" s="677"/>
      <c r="DY34" s="677"/>
      <c r="DZ34" s="690"/>
      <c r="EA34" s="54"/>
    </row>
    <row r="35" spans="1:131" s="51" customFormat="1" ht="26.25" customHeight="1" x14ac:dyDescent="0.15">
      <c r="A35" s="61">
        <v>8</v>
      </c>
      <c r="B35" s="676" t="s">
        <v>399</v>
      </c>
      <c r="C35" s="677"/>
      <c r="D35" s="677"/>
      <c r="E35" s="677"/>
      <c r="F35" s="677"/>
      <c r="G35" s="677"/>
      <c r="H35" s="677"/>
      <c r="I35" s="677"/>
      <c r="J35" s="677"/>
      <c r="K35" s="677"/>
      <c r="L35" s="677"/>
      <c r="M35" s="677"/>
      <c r="N35" s="677"/>
      <c r="O35" s="677"/>
      <c r="P35" s="678"/>
      <c r="Q35" s="679">
        <v>3022</v>
      </c>
      <c r="R35" s="680"/>
      <c r="S35" s="680"/>
      <c r="T35" s="680"/>
      <c r="U35" s="680"/>
      <c r="V35" s="680">
        <v>2761</v>
      </c>
      <c r="W35" s="680"/>
      <c r="X35" s="680"/>
      <c r="Y35" s="680"/>
      <c r="Z35" s="680"/>
      <c r="AA35" s="680">
        <v>261</v>
      </c>
      <c r="AB35" s="680"/>
      <c r="AC35" s="680"/>
      <c r="AD35" s="680"/>
      <c r="AE35" s="681"/>
      <c r="AF35" s="682">
        <v>135</v>
      </c>
      <c r="AG35" s="683"/>
      <c r="AH35" s="683"/>
      <c r="AI35" s="683"/>
      <c r="AJ35" s="684"/>
      <c r="AK35" s="685">
        <v>1818</v>
      </c>
      <c r="AL35" s="680"/>
      <c r="AM35" s="680"/>
      <c r="AN35" s="680"/>
      <c r="AO35" s="680"/>
      <c r="AP35" s="680">
        <v>18039</v>
      </c>
      <c r="AQ35" s="680"/>
      <c r="AR35" s="680"/>
      <c r="AS35" s="680"/>
      <c r="AT35" s="680"/>
      <c r="AU35" s="680">
        <v>10950</v>
      </c>
      <c r="AV35" s="680"/>
      <c r="AW35" s="680"/>
      <c r="AX35" s="680"/>
      <c r="AY35" s="680"/>
      <c r="AZ35" s="724" t="s">
        <v>168</v>
      </c>
      <c r="BA35" s="724"/>
      <c r="BB35" s="724"/>
      <c r="BC35" s="724"/>
      <c r="BD35" s="724"/>
      <c r="BE35" s="686" t="s">
        <v>460</v>
      </c>
      <c r="BF35" s="686"/>
      <c r="BG35" s="686"/>
      <c r="BH35" s="686"/>
      <c r="BI35" s="687"/>
      <c r="BJ35" s="63"/>
      <c r="BK35" s="63"/>
      <c r="BL35" s="63"/>
      <c r="BM35" s="63"/>
      <c r="BN35" s="63"/>
      <c r="BO35" s="62"/>
      <c r="BP35" s="62"/>
      <c r="BQ35" s="59">
        <v>29</v>
      </c>
      <c r="BR35" s="87"/>
      <c r="BS35" s="676"/>
      <c r="BT35" s="677"/>
      <c r="BU35" s="677"/>
      <c r="BV35" s="677"/>
      <c r="BW35" s="677"/>
      <c r="BX35" s="677"/>
      <c r="BY35" s="677"/>
      <c r="BZ35" s="677"/>
      <c r="CA35" s="677"/>
      <c r="CB35" s="677"/>
      <c r="CC35" s="677"/>
      <c r="CD35" s="677"/>
      <c r="CE35" s="677"/>
      <c r="CF35" s="677"/>
      <c r="CG35" s="678"/>
      <c r="CH35" s="688"/>
      <c r="CI35" s="683"/>
      <c r="CJ35" s="683"/>
      <c r="CK35" s="683"/>
      <c r="CL35" s="689"/>
      <c r="CM35" s="688"/>
      <c r="CN35" s="683"/>
      <c r="CO35" s="683"/>
      <c r="CP35" s="683"/>
      <c r="CQ35" s="689"/>
      <c r="CR35" s="688"/>
      <c r="CS35" s="683"/>
      <c r="CT35" s="683"/>
      <c r="CU35" s="683"/>
      <c r="CV35" s="689"/>
      <c r="CW35" s="688"/>
      <c r="CX35" s="683"/>
      <c r="CY35" s="683"/>
      <c r="CZ35" s="683"/>
      <c r="DA35" s="689"/>
      <c r="DB35" s="688"/>
      <c r="DC35" s="683"/>
      <c r="DD35" s="683"/>
      <c r="DE35" s="683"/>
      <c r="DF35" s="689"/>
      <c r="DG35" s="688"/>
      <c r="DH35" s="683"/>
      <c r="DI35" s="683"/>
      <c r="DJ35" s="683"/>
      <c r="DK35" s="689"/>
      <c r="DL35" s="688"/>
      <c r="DM35" s="683"/>
      <c r="DN35" s="683"/>
      <c r="DO35" s="683"/>
      <c r="DP35" s="689"/>
      <c r="DQ35" s="688"/>
      <c r="DR35" s="683"/>
      <c r="DS35" s="683"/>
      <c r="DT35" s="683"/>
      <c r="DU35" s="689"/>
      <c r="DV35" s="676"/>
      <c r="DW35" s="677"/>
      <c r="DX35" s="677"/>
      <c r="DY35" s="677"/>
      <c r="DZ35" s="690"/>
      <c r="EA35" s="54"/>
    </row>
    <row r="36" spans="1:131" s="51" customFormat="1" ht="26.25" customHeight="1" x14ac:dyDescent="0.15">
      <c r="A36" s="61">
        <v>9</v>
      </c>
      <c r="B36" s="676" t="s">
        <v>465</v>
      </c>
      <c r="C36" s="677"/>
      <c r="D36" s="677"/>
      <c r="E36" s="677"/>
      <c r="F36" s="677"/>
      <c r="G36" s="677"/>
      <c r="H36" s="677"/>
      <c r="I36" s="677"/>
      <c r="J36" s="677"/>
      <c r="K36" s="677"/>
      <c r="L36" s="677"/>
      <c r="M36" s="677"/>
      <c r="N36" s="677"/>
      <c r="O36" s="677"/>
      <c r="P36" s="678"/>
      <c r="Q36" s="679">
        <v>170</v>
      </c>
      <c r="R36" s="680"/>
      <c r="S36" s="680"/>
      <c r="T36" s="680"/>
      <c r="U36" s="680"/>
      <c r="V36" s="680">
        <v>116</v>
      </c>
      <c r="W36" s="680"/>
      <c r="X36" s="680"/>
      <c r="Y36" s="680"/>
      <c r="Z36" s="680"/>
      <c r="AA36" s="680">
        <v>54</v>
      </c>
      <c r="AB36" s="680"/>
      <c r="AC36" s="680"/>
      <c r="AD36" s="680"/>
      <c r="AE36" s="681"/>
      <c r="AF36" s="682">
        <v>2</v>
      </c>
      <c r="AG36" s="683"/>
      <c r="AH36" s="683"/>
      <c r="AI36" s="683"/>
      <c r="AJ36" s="684"/>
      <c r="AK36" s="685" t="s">
        <v>168</v>
      </c>
      <c r="AL36" s="680"/>
      <c r="AM36" s="680"/>
      <c r="AN36" s="680"/>
      <c r="AO36" s="680"/>
      <c r="AP36" s="680">
        <v>53</v>
      </c>
      <c r="AQ36" s="680"/>
      <c r="AR36" s="680"/>
      <c r="AS36" s="680"/>
      <c r="AT36" s="680"/>
      <c r="AU36" s="680">
        <v>51</v>
      </c>
      <c r="AV36" s="680"/>
      <c r="AW36" s="680"/>
      <c r="AX36" s="680"/>
      <c r="AY36" s="680"/>
      <c r="AZ36" s="724" t="s">
        <v>168</v>
      </c>
      <c r="BA36" s="724"/>
      <c r="BB36" s="724"/>
      <c r="BC36" s="724"/>
      <c r="BD36" s="724"/>
      <c r="BE36" s="686" t="s">
        <v>466</v>
      </c>
      <c r="BF36" s="686"/>
      <c r="BG36" s="686"/>
      <c r="BH36" s="686"/>
      <c r="BI36" s="687"/>
      <c r="BJ36" s="63"/>
      <c r="BK36" s="63"/>
      <c r="BL36" s="63"/>
      <c r="BM36" s="63"/>
      <c r="BN36" s="63"/>
      <c r="BO36" s="62"/>
      <c r="BP36" s="62"/>
      <c r="BQ36" s="59">
        <v>30</v>
      </c>
      <c r="BR36" s="87"/>
      <c r="BS36" s="676"/>
      <c r="BT36" s="677"/>
      <c r="BU36" s="677"/>
      <c r="BV36" s="677"/>
      <c r="BW36" s="677"/>
      <c r="BX36" s="677"/>
      <c r="BY36" s="677"/>
      <c r="BZ36" s="677"/>
      <c r="CA36" s="677"/>
      <c r="CB36" s="677"/>
      <c r="CC36" s="677"/>
      <c r="CD36" s="677"/>
      <c r="CE36" s="677"/>
      <c r="CF36" s="677"/>
      <c r="CG36" s="678"/>
      <c r="CH36" s="688"/>
      <c r="CI36" s="683"/>
      <c r="CJ36" s="683"/>
      <c r="CK36" s="683"/>
      <c r="CL36" s="689"/>
      <c r="CM36" s="688"/>
      <c r="CN36" s="683"/>
      <c r="CO36" s="683"/>
      <c r="CP36" s="683"/>
      <c r="CQ36" s="689"/>
      <c r="CR36" s="688"/>
      <c r="CS36" s="683"/>
      <c r="CT36" s="683"/>
      <c r="CU36" s="683"/>
      <c r="CV36" s="689"/>
      <c r="CW36" s="688"/>
      <c r="CX36" s="683"/>
      <c r="CY36" s="683"/>
      <c r="CZ36" s="683"/>
      <c r="DA36" s="689"/>
      <c r="DB36" s="688"/>
      <c r="DC36" s="683"/>
      <c r="DD36" s="683"/>
      <c r="DE36" s="683"/>
      <c r="DF36" s="689"/>
      <c r="DG36" s="688"/>
      <c r="DH36" s="683"/>
      <c r="DI36" s="683"/>
      <c r="DJ36" s="683"/>
      <c r="DK36" s="689"/>
      <c r="DL36" s="688"/>
      <c r="DM36" s="683"/>
      <c r="DN36" s="683"/>
      <c r="DO36" s="683"/>
      <c r="DP36" s="689"/>
      <c r="DQ36" s="688"/>
      <c r="DR36" s="683"/>
      <c r="DS36" s="683"/>
      <c r="DT36" s="683"/>
      <c r="DU36" s="689"/>
      <c r="DV36" s="676"/>
      <c r="DW36" s="677"/>
      <c r="DX36" s="677"/>
      <c r="DY36" s="677"/>
      <c r="DZ36" s="690"/>
      <c r="EA36" s="54"/>
    </row>
    <row r="37" spans="1:131" s="51" customFormat="1" ht="26.25" customHeight="1" x14ac:dyDescent="0.15">
      <c r="A37" s="61">
        <v>10</v>
      </c>
      <c r="B37" s="676"/>
      <c r="C37" s="677"/>
      <c r="D37" s="677"/>
      <c r="E37" s="677"/>
      <c r="F37" s="677"/>
      <c r="G37" s="677"/>
      <c r="H37" s="677"/>
      <c r="I37" s="677"/>
      <c r="J37" s="677"/>
      <c r="K37" s="677"/>
      <c r="L37" s="677"/>
      <c r="M37" s="677"/>
      <c r="N37" s="677"/>
      <c r="O37" s="677"/>
      <c r="P37" s="678"/>
      <c r="Q37" s="679"/>
      <c r="R37" s="680"/>
      <c r="S37" s="680"/>
      <c r="T37" s="680"/>
      <c r="U37" s="680"/>
      <c r="V37" s="680"/>
      <c r="W37" s="680"/>
      <c r="X37" s="680"/>
      <c r="Y37" s="680"/>
      <c r="Z37" s="680"/>
      <c r="AA37" s="680"/>
      <c r="AB37" s="680"/>
      <c r="AC37" s="680"/>
      <c r="AD37" s="680"/>
      <c r="AE37" s="681"/>
      <c r="AF37" s="682"/>
      <c r="AG37" s="683"/>
      <c r="AH37" s="683"/>
      <c r="AI37" s="683"/>
      <c r="AJ37" s="684"/>
      <c r="AK37" s="685"/>
      <c r="AL37" s="680"/>
      <c r="AM37" s="680"/>
      <c r="AN37" s="680"/>
      <c r="AO37" s="680"/>
      <c r="AP37" s="680"/>
      <c r="AQ37" s="680"/>
      <c r="AR37" s="680"/>
      <c r="AS37" s="680"/>
      <c r="AT37" s="680"/>
      <c r="AU37" s="680"/>
      <c r="AV37" s="680"/>
      <c r="AW37" s="680"/>
      <c r="AX37" s="680"/>
      <c r="AY37" s="680"/>
      <c r="AZ37" s="724"/>
      <c r="BA37" s="724"/>
      <c r="BB37" s="724"/>
      <c r="BC37" s="724"/>
      <c r="BD37" s="724"/>
      <c r="BE37" s="686"/>
      <c r="BF37" s="686"/>
      <c r="BG37" s="686"/>
      <c r="BH37" s="686"/>
      <c r="BI37" s="687"/>
      <c r="BJ37" s="63"/>
      <c r="BK37" s="63"/>
      <c r="BL37" s="63"/>
      <c r="BM37" s="63"/>
      <c r="BN37" s="63"/>
      <c r="BO37" s="62"/>
      <c r="BP37" s="62"/>
      <c r="BQ37" s="59">
        <v>31</v>
      </c>
      <c r="BR37" s="87"/>
      <c r="BS37" s="676"/>
      <c r="BT37" s="677"/>
      <c r="BU37" s="677"/>
      <c r="BV37" s="677"/>
      <c r="BW37" s="677"/>
      <c r="BX37" s="677"/>
      <c r="BY37" s="677"/>
      <c r="BZ37" s="677"/>
      <c r="CA37" s="677"/>
      <c r="CB37" s="677"/>
      <c r="CC37" s="677"/>
      <c r="CD37" s="677"/>
      <c r="CE37" s="677"/>
      <c r="CF37" s="677"/>
      <c r="CG37" s="678"/>
      <c r="CH37" s="688"/>
      <c r="CI37" s="683"/>
      <c r="CJ37" s="683"/>
      <c r="CK37" s="683"/>
      <c r="CL37" s="689"/>
      <c r="CM37" s="688"/>
      <c r="CN37" s="683"/>
      <c r="CO37" s="683"/>
      <c r="CP37" s="683"/>
      <c r="CQ37" s="689"/>
      <c r="CR37" s="688"/>
      <c r="CS37" s="683"/>
      <c r="CT37" s="683"/>
      <c r="CU37" s="683"/>
      <c r="CV37" s="689"/>
      <c r="CW37" s="688"/>
      <c r="CX37" s="683"/>
      <c r="CY37" s="683"/>
      <c r="CZ37" s="683"/>
      <c r="DA37" s="689"/>
      <c r="DB37" s="688"/>
      <c r="DC37" s="683"/>
      <c r="DD37" s="683"/>
      <c r="DE37" s="683"/>
      <c r="DF37" s="689"/>
      <c r="DG37" s="688"/>
      <c r="DH37" s="683"/>
      <c r="DI37" s="683"/>
      <c r="DJ37" s="683"/>
      <c r="DK37" s="689"/>
      <c r="DL37" s="688"/>
      <c r="DM37" s="683"/>
      <c r="DN37" s="683"/>
      <c r="DO37" s="683"/>
      <c r="DP37" s="689"/>
      <c r="DQ37" s="688"/>
      <c r="DR37" s="683"/>
      <c r="DS37" s="683"/>
      <c r="DT37" s="683"/>
      <c r="DU37" s="689"/>
      <c r="DV37" s="676"/>
      <c r="DW37" s="677"/>
      <c r="DX37" s="677"/>
      <c r="DY37" s="677"/>
      <c r="DZ37" s="690"/>
      <c r="EA37" s="54"/>
    </row>
    <row r="38" spans="1:131" s="51" customFormat="1" ht="26.25" customHeight="1" x14ac:dyDescent="0.15">
      <c r="A38" s="61">
        <v>11</v>
      </c>
      <c r="B38" s="676"/>
      <c r="C38" s="677"/>
      <c r="D38" s="677"/>
      <c r="E38" s="677"/>
      <c r="F38" s="677"/>
      <c r="G38" s="677"/>
      <c r="H38" s="677"/>
      <c r="I38" s="677"/>
      <c r="J38" s="677"/>
      <c r="K38" s="677"/>
      <c r="L38" s="677"/>
      <c r="M38" s="677"/>
      <c r="N38" s="677"/>
      <c r="O38" s="677"/>
      <c r="P38" s="678"/>
      <c r="Q38" s="679"/>
      <c r="R38" s="680"/>
      <c r="S38" s="680"/>
      <c r="T38" s="680"/>
      <c r="U38" s="680"/>
      <c r="V38" s="680"/>
      <c r="W38" s="680"/>
      <c r="X38" s="680"/>
      <c r="Y38" s="680"/>
      <c r="Z38" s="680"/>
      <c r="AA38" s="680"/>
      <c r="AB38" s="680"/>
      <c r="AC38" s="680"/>
      <c r="AD38" s="680"/>
      <c r="AE38" s="681"/>
      <c r="AF38" s="682"/>
      <c r="AG38" s="683"/>
      <c r="AH38" s="683"/>
      <c r="AI38" s="683"/>
      <c r="AJ38" s="684"/>
      <c r="AK38" s="685"/>
      <c r="AL38" s="680"/>
      <c r="AM38" s="680"/>
      <c r="AN38" s="680"/>
      <c r="AO38" s="680"/>
      <c r="AP38" s="680"/>
      <c r="AQ38" s="680"/>
      <c r="AR38" s="680"/>
      <c r="AS38" s="680"/>
      <c r="AT38" s="680"/>
      <c r="AU38" s="680"/>
      <c r="AV38" s="680"/>
      <c r="AW38" s="680"/>
      <c r="AX38" s="680"/>
      <c r="AY38" s="680"/>
      <c r="AZ38" s="724"/>
      <c r="BA38" s="724"/>
      <c r="BB38" s="724"/>
      <c r="BC38" s="724"/>
      <c r="BD38" s="724"/>
      <c r="BE38" s="686"/>
      <c r="BF38" s="686"/>
      <c r="BG38" s="686"/>
      <c r="BH38" s="686"/>
      <c r="BI38" s="687"/>
      <c r="BJ38" s="63"/>
      <c r="BK38" s="63"/>
      <c r="BL38" s="63"/>
      <c r="BM38" s="63"/>
      <c r="BN38" s="63"/>
      <c r="BO38" s="62"/>
      <c r="BP38" s="62"/>
      <c r="BQ38" s="59">
        <v>32</v>
      </c>
      <c r="BR38" s="87"/>
      <c r="BS38" s="676"/>
      <c r="BT38" s="677"/>
      <c r="BU38" s="677"/>
      <c r="BV38" s="677"/>
      <c r="BW38" s="677"/>
      <c r="BX38" s="677"/>
      <c r="BY38" s="677"/>
      <c r="BZ38" s="677"/>
      <c r="CA38" s="677"/>
      <c r="CB38" s="677"/>
      <c r="CC38" s="677"/>
      <c r="CD38" s="677"/>
      <c r="CE38" s="677"/>
      <c r="CF38" s="677"/>
      <c r="CG38" s="678"/>
      <c r="CH38" s="688"/>
      <c r="CI38" s="683"/>
      <c r="CJ38" s="683"/>
      <c r="CK38" s="683"/>
      <c r="CL38" s="689"/>
      <c r="CM38" s="688"/>
      <c r="CN38" s="683"/>
      <c r="CO38" s="683"/>
      <c r="CP38" s="683"/>
      <c r="CQ38" s="689"/>
      <c r="CR38" s="688"/>
      <c r="CS38" s="683"/>
      <c r="CT38" s="683"/>
      <c r="CU38" s="683"/>
      <c r="CV38" s="689"/>
      <c r="CW38" s="688"/>
      <c r="CX38" s="683"/>
      <c r="CY38" s="683"/>
      <c r="CZ38" s="683"/>
      <c r="DA38" s="689"/>
      <c r="DB38" s="688"/>
      <c r="DC38" s="683"/>
      <c r="DD38" s="683"/>
      <c r="DE38" s="683"/>
      <c r="DF38" s="689"/>
      <c r="DG38" s="688"/>
      <c r="DH38" s="683"/>
      <c r="DI38" s="683"/>
      <c r="DJ38" s="683"/>
      <c r="DK38" s="689"/>
      <c r="DL38" s="688"/>
      <c r="DM38" s="683"/>
      <c r="DN38" s="683"/>
      <c r="DO38" s="683"/>
      <c r="DP38" s="689"/>
      <c r="DQ38" s="688"/>
      <c r="DR38" s="683"/>
      <c r="DS38" s="683"/>
      <c r="DT38" s="683"/>
      <c r="DU38" s="689"/>
      <c r="DV38" s="676"/>
      <c r="DW38" s="677"/>
      <c r="DX38" s="677"/>
      <c r="DY38" s="677"/>
      <c r="DZ38" s="690"/>
      <c r="EA38" s="54"/>
    </row>
    <row r="39" spans="1:131" s="51" customFormat="1" ht="26.25" customHeight="1" x14ac:dyDescent="0.15">
      <c r="A39" s="61">
        <v>12</v>
      </c>
      <c r="B39" s="676"/>
      <c r="C39" s="677"/>
      <c r="D39" s="677"/>
      <c r="E39" s="677"/>
      <c r="F39" s="677"/>
      <c r="G39" s="677"/>
      <c r="H39" s="677"/>
      <c r="I39" s="677"/>
      <c r="J39" s="677"/>
      <c r="K39" s="677"/>
      <c r="L39" s="677"/>
      <c r="M39" s="677"/>
      <c r="N39" s="677"/>
      <c r="O39" s="677"/>
      <c r="P39" s="678"/>
      <c r="Q39" s="679"/>
      <c r="R39" s="680"/>
      <c r="S39" s="680"/>
      <c r="T39" s="680"/>
      <c r="U39" s="680"/>
      <c r="V39" s="680"/>
      <c r="W39" s="680"/>
      <c r="X39" s="680"/>
      <c r="Y39" s="680"/>
      <c r="Z39" s="680"/>
      <c r="AA39" s="680"/>
      <c r="AB39" s="680"/>
      <c r="AC39" s="680"/>
      <c r="AD39" s="680"/>
      <c r="AE39" s="681"/>
      <c r="AF39" s="682"/>
      <c r="AG39" s="683"/>
      <c r="AH39" s="683"/>
      <c r="AI39" s="683"/>
      <c r="AJ39" s="684"/>
      <c r="AK39" s="685"/>
      <c r="AL39" s="680"/>
      <c r="AM39" s="680"/>
      <c r="AN39" s="680"/>
      <c r="AO39" s="680"/>
      <c r="AP39" s="680"/>
      <c r="AQ39" s="680"/>
      <c r="AR39" s="680"/>
      <c r="AS39" s="680"/>
      <c r="AT39" s="680"/>
      <c r="AU39" s="680"/>
      <c r="AV39" s="680"/>
      <c r="AW39" s="680"/>
      <c r="AX39" s="680"/>
      <c r="AY39" s="680"/>
      <c r="AZ39" s="724"/>
      <c r="BA39" s="724"/>
      <c r="BB39" s="724"/>
      <c r="BC39" s="724"/>
      <c r="BD39" s="724"/>
      <c r="BE39" s="686"/>
      <c r="BF39" s="686"/>
      <c r="BG39" s="686"/>
      <c r="BH39" s="686"/>
      <c r="BI39" s="687"/>
      <c r="BJ39" s="63"/>
      <c r="BK39" s="63"/>
      <c r="BL39" s="63"/>
      <c r="BM39" s="63"/>
      <c r="BN39" s="63"/>
      <c r="BO39" s="62"/>
      <c r="BP39" s="62"/>
      <c r="BQ39" s="59">
        <v>33</v>
      </c>
      <c r="BR39" s="87"/>
      <c r="BS39" s="676"/>
      <c r="BT39" s="677"/>
      <c r="BU39" s="677"/>
      <c r="BV39" s="677"/>
      <c r="BW39" s="677"/>
      <c r="BX39" s="677"/>
      <c r="BY39" s="677"/>
      <c r="BZ39" s="677"/>
      <c r="CA39" s="677"/>
      <c r="CB39" s="677"/>
      <c r="CC39" s="677"/>
      <c r="CD39" s="677"/>
      <c r="CE39" s="677"/>
      <c r="CF39" s="677"/>
      <c r="CG39" s="678"/>
      <c r="CH39" s="688"/>
      <c r="CI39" s="683"/>
      <c r="CJ39" s="683"/>
      <c r="CK39" s="683"/>
      <c r="CL39" s="689"/>
      <c r="CM39" s="688"/>
      <c r="CN39" s="683"/>
      <c r="CO39" s="683"/>
      <c r="CP39" s="683"/>
      <c r="CQ39" s="689"/>
      <c r="CR39" s="688"/>
      <c r="CS39" s="683"/>
      <c r="CT39" s="683"/>
      <c r="CU39" s="683"/>
      <c r="CV39" s="689"/>
      <c r="CW39" s="688"/>
      <c r="CX39" s="683"/>
      <c r="CY39" s="683"/>
      <c r="CZ39" s="683"/>
      <c r="DA39" s="689"/>
      <c r="DB39" s="688"/>
      <c r="DC39" s="683"/>
      <c r="DD39" s="683"/>
      <c r="DE39" s="683"/>
      <c r="DF39" s="689"/>
      <c r="DG39" s="688"/>
      <c r="DH39" s="683"/>
      <c r="DI39" s="683"/>
      <c r="DJ39" s="683"/>
      <c r="DK39" s="689"/>
      <c r="DL39" s="688"/>
      <c r="DM39" s="683"/>
      <c r="DN39" s="683"/>
      <c r="DO39" s="683"/>
      <c r="DP39" s="689"/>
      <c r="DQ39" s="688"/>
      <c r="DR39" s="683"/>
      <c r="DS39" s="683"/>
      <c r="DT39" s="683"/>
      <c r="DU39" s="689"/>
      <c r="DV39" s="676"/>
      <c r="DW39" s="677"/>
      <c r="DX39" s="677"/>
      <c r="DY39" s="677"/>
      <c r="DZ39" s="690"/>
      <c r="EA39" s="54"/>
    </row>
    <row r="40" spans="1:131" s="51" customFormat="1" ht="26.25" customHeight="1" x14ac:dyDescent="0.15">
      <c r="A40" s="59">
        <v>13</v>
      </c>
      <c r="B40" s="676"/>
      <c r="C40" s="677"/>
      <c r="D40" s="677"/>
      <c r="E40" s="677"/>
      <c r="F40" s="677"/>
      <c r="G40" s="677"/>
      <c r="H40" s="677"/>
      <c r="I40" s="677"/>
      <c r="J40" s="677"/>
      <c r="K40" s="677"/>
      <c r="L40" s="677"/>
      <c r="M40" s="677"/>
      <c r="N40" s="677"/>
      <c r="O40" s="677"/>
      <c r="P40" s="678"/>
      <c r="Q40" s="679"/>
      <c r="R40" s="680"/>
      <c r="S40" s="680"/>
      <c r="T40" s="680"/>
      <c r="U40" s="680"/>
      <c r="V40" s="680"/>
      <c r="W40" s="680"/>
      <c r="X40" s="680"/>
      <c r="Y40" s="680"/>
      <c r="Z40" s="680"/>
      <c r="AA40" s="680"/>
      <c r="AB40" s="680"/>
      <c r="AC40" s="680"/>
      <c r="AD40" s="680"/>
      <c r="AE40" s="681"/>
      <c r="AF40" s="682"/>
      <c r="AG40" s="683"/>
      <c r="AH40" s="683"/>
      <c r="AI40" s="683"/>
      <c r="AJ40" s="684"/>
      <c r="AK40" s="685"/>
      <c r="AL40" s="680"/>
      <c r="AM40" s="680"/>
      <c r="AN40" s="680"/>
      <c r="AO40" s="680"/>
      <c r="AP40" s="680"/>
      <c r="AQ40" s="680"/>
      <c r="AR40" s="680"/>
      <c r="AS40" s="680"/>
      <c r="AT40" s="680"/>
      <c r="AU40" s="680"/>
      <c r="AV40" s="680"/>
      <c r="AW40" s="680"/>
      <c r="AX40" s="680"/>
      <c r="AY40" s="680"/>
      <c r="AZ40" s="724"/>
      <c r="BA40" s="724"/>
      <c r="BB40" s="724"/>
      <c r="BC40" s="724"/>
      <c r="BD40" s="724"/>
      <c r="BE40" s="686"/>
      <c r="BF40" s="686"/>
      <c r="BG40" s="686"/>
      <c r="BH40" s="686"/>
      <c r="BI40" s="687"/>
      <c r="BJ40" s="63"/>
      <c r="BK40" s="63"/>
      <c r="BL40" s="63"/>
      <c r="BM40" s="63"/>
      <c r="BN40" s="63"/>
      <c r="BO40" s="62"/>
      <c r="BP40" s="62"/>
      <c r="BQ40" s="59">
        <v>34</v>
      </c>
      <c r="BR40" s="87"/>
      <c r="BS40" s="676"/>
      <c r="BT40" s="677"/>
      <c r="BU40" s="677"/>
      <c r="BV40" s="677"/>
      <c r="BW40" s="677"/>
      <c r="BX40" s="677"/>
      <c r="BY40" s="677"/>
      <c r="BZ40" s="677"/>
      <c r="CA40" s="677"/>
      <c r="CB40" s="677"/>
      <c r="CC40" s="677"/>
      <c r="CD40" s="677"/>
      <c r="CE40" s="677"/>
      <c r="CF40" s="677"/>
      <c r="CG40" s="678"/>
      <c r="CH40" s="688"/>
      <c r="CI40" s="683"/>
      <c r="CJ40" s="683"/>
      <c r="CK40" s="683"/>
      <c r="CL40" s="689"/>
      <c r="CM40" s="688"/>
      <c r="CN40" s="683"/>
      <c r="CO40" s="683"/>
      <c r="CP40" s="683"/>
      <c r="CQ40" s="689"/>
      <c r="CR40" s="688"/>
      <c r="CS40" s="683"/>
      <c r="CT40" s="683"/>
      <c r="CU40" s="683"/>
      <c r="CV40" s="689"/>
      <c r="CW40" s="688"/>
      <c r="CX40" s="683"/>
      <c r="CY40" s="683"/>
      <c r="CZ40" s="683"/>
      <c r="DA40" s="689"/>
      <c r="DB40" s="688"/>
      <c r="DC40" s="683"/>
      <c r="DD40" s="683"/>
      <c r="DE40" s="683"/>
      <c r="DF40" s="689"/>
      <c r="DG40" s="688"/>
      <c r="DH40" s="683"/>
      <c r="DI40" s="683"/>
      <c r="DJ40" s="683"/>
      <c r="DK40" s="689"/>
      <c r="DL40" s="688"/>
      <c r="DM40" s="683"/>
      <c r="DN40" s="683"/>
      <c r="DO40" s="683"/>
      <c r="DP40" s="689"/>
      <c r="DQ40" s="688"/>
      <c r="DR40" s="683"/>
      <c r="DS40" s="683"/>
      <c r="DT40" s="683"/>
      <c r="DU40" s="689"/>
      <c r="DV40" s="676"/>
      <c r="DW40" s="677"/>
      <c r="DX40" s="677"/>
      <c r="DY40" s="677"/>
      <c r="DZ40" s="690"/>
      <c r="EA40" s="54"/>
    </row>
    <row r="41" spans="1:131" s="51" customFormat="1" ht="26.25" customHeight="1" x14ac:dyDescent="0.15">
      <c r="A41" s="59">
        <v>14</v>
      </c>
      <c r="B41" s="676"/>
      <c r="C41" s="677"/>
      <c r="D41" s="677"/>
      <c r="E41" s="677"/>
      <c r="F41" s="677"/>
      <c r="G41" s="677"/>
      <c r="H41" s="677"/>
      <c r="I41" s="677"/>
      <c r="J41" s="677"/>
      <c r="K41" s="677"/>
      <c r="L41" s="677"/>
      <c r="M41" s="677"/>
      <c r="N41" s="677"/>
      <c r="O41" s="677"/>
      <c r="P41" s="678"/>
      <c r="Q41" s="679"/>
      <c r="R41" s="680"/>
      <c r="S41" s="680"/>
      <c r="T41" s="680"/>
      <c r="U41" s="680"/>
      <c r="V41" s="680"/>
      <c r="W41" s="680"/>
      <c r="X41" s="680"/>
      <c r="Y41" s="680"/>
      <c r="Z41" s="680"/>
      <c r="AA41" s="680"/>
      <c r="AB41" s="680"/>
      <c r="AC41" s="680"/>
      <c r="AD41" s="680"/>
      <c r="AE41" s="681"/>
      <c r="AF41" s="682"/>
      <c r="AG41" s="683"/>
      <c r="AH41" s="683"/>
      <c r="AI41" s="683"/>
      <c r="AJ41" s="684"/>
      <c r="AK41" s="685"/>
      <c r="AL41" s="680"/>
      <c r="AM41" s="680"/>
      <c r="AN41" s="680"/>
      <c r="AO41" s="680"/>
      <c r="AP41" s="680"/>
      <c r="AQ41" s="680"/>
      <c r="AR41" s="680"/>
      <c r="AS41" s="680"/>
      <c r="AT41" s="680"/>
      <c r="AU41" s="680"/>
      <c r="AV41" s="680"/>
      <c r="AW41" s="680"/>
      <c r="AX41" s="680"/>
      <c r="AY41" s="680"/>
      <c r="AZ41" s="724"/>
      <c r="BA41" s="724"/>
      <c r="BB41" s="724"/>
      <c r="BC41" s="724"/>
      <c r="BD41" s="724"/>
      <c r="BE41" s="686"/>
      <c r="BF41" s="686"/>
      <c r="BG41" s="686"/>
      <c r="BH41" s="686"/>
      <c r="BI41" s="687"/>
      <c r="BJ41" s="63"/>
      <c r="BK41" s="63"/>
      <c r="BL41" s="63"/>
      <c r="BM41" s="63"/>
      <c r="BN41" s="63"/>
      <c r="BO41" s="62"/>
      <c r="BP41" s="62"/>
      <c r="BQ41" s="59">
        <v>35</v>
      </c>
      <c r="BR41" s="87"/>
      <c r="BS41" s="676"/>
      <c r="BT41" s="677"/>
      <c r="BU41" s="677"/>
      <c r="BV41" s="677"/>
      <c r="BW41" s="677"/>
      <c r="BX41" s="677"/>
      <c r="BY41" s="677"/>
      <c r="BZ41" s="677"/>
      <c r="CA41" s="677"/>
      <c r="CB41" s="677"/>
      <c r="CC41" s="677"/>
      <c r="CD41" s="677"/>
      <c r="CE41" s="677"/>
      <c r="CF41" s="677"/>
      <c r="CG41" s="678"/>
      <c r="CH41" s="688"/>
      <c r="CI41" s="683"/>
      <c r="CJ41" s="683"/>
      <c r="CK41" s="683"/>
      <c r="CL41" s="689"/>
      <c r="CM41" s="688"/>
      <c r="CN41" s="683"/>
      <c r="CO41" s="683"/>
      <c r="CP41" s="683"/>
      <c r="CQ41" s="689"/>
      <c r="CR41" s="688"/>
      <c r="CS41" s="683"/>
      <c r="CT41" s="683"/>
      <c r="CU41" s="683"/>
      <c r="CV41" s="689"/>
      <c r="CW41" s="688"/>
      <c r="CX41" s="683"/>
      <c r="CY41" s="683"/>
      <c r="CZ41" s="683"/>
      <c r="DA41" s="689"/>
      <c r="DB41" s="688"/>
      <c r="DC41" s="683"/>
      <c r="DD41" s="683"/>
      <c r="DE41" s="683"/>
      <c r="DF41" s="689"/>
      <c r="DG41" s="688"/>
      <c r="DH41" s="683"/>
      <c r="DI41" s="683"/>
      <c r="DJ41" s="683"/>
      <c r="DK41" s="689"/>
      <c r="DL41" s="688"/>
      <c r="DM41" s="683"/>
      <c r="DN41" s="683"/>
      <c r="DO41" s="683"/>
      <c r="DP41" s="689"/>
      <c r="DQ41" s="688"/>
      <c r="DR41" s="683"/>
      <c r="DS41" s="683"/>
      <c r="DT41" s="683"/>
      <c r="DU41" s="689"/>
      <c r="DV41" s="676"/>
      <c r="DW41" s="677"/>
      <c r="DX41" s="677"/>
      <c r="DY41" s="677"/>
      <c r="DZ41" s="690"/>
      <c r="EA41" s="54"/>
    </row>
    <row r="42" spans="1:131" s="51" customFormat="1" ht="26.25" customHeight="1" x14ac:dyDescent="0.15">
      <c r="A42" s="59">
        <v>15</v>
      </c>
      <c r="B42" s="676"/>
      <c r="C42" s="677"/>
      <c r="D42" s="677"/>
      <c r="E42" s="677"/>
      <c r="F42" s="677"/>
      <c r="G42" s="677"/>
      <c r="H42" s="677"/>
      <c r="I42" s="677"/>
      <c r="J42" s="677"/>
      <c r="K42" s="677"/>
      <c r="L42" s="677"/>
      <c r="M42" s="677"/>
      <c r="N42" s="677"/>
      <c r="O42" s="677"/>
      <c r="P42" s="678"/>
      <c r="Q42" s="679"/>
      <c r="R42" s="680"/>
      <c r="S42" s="680"/>
      <c r="T42" s="680"/>
      <c r="U42" s="680"/>
      <c r="V42" s="680"/>
      <c r="W42" s="680"/>
      <c r="X42" s="680"/>
      <c r="Y42" s="680"/>
      <c r="Z42" s="680"/>
      <c r="AA42" s="680"/>
      <c r="AB42" s="680"/>
      <c r="AC42" s="680"/>
      <c r="AD42" s="680"/>
      <c r="AE42" s="681"/>
      <c r="AF42" s="682"/>
      <c r="AG42" s="683"/>
      <c r="AH42" s="683"/>
      <c r="AI42" s="683"/>
      <c r="AJ42" s="684"/>
      <c r="AK42" s="685"/>
      <c r="AL42" s="680"/>
      <c r="AM42" s="680"/>
      <c r="AN42" s="680"/>
      <c r="AO42" s="680"/>
      <c r="AP42" s="680"/>
      <c r="AQ42" s="680"/>
      <c r="AR42" s="680"/>
      <c r="AS42" s="680"/>
      <c r="AT42" s="680"/>
      <c r="AU42" s="680"/>
      <c r="AV42" s="680"/>
      <c r="AW42" s="680"/>
      <c r="AX42" s="680"/>
      <c r="AY42" s="680"/>
      <c r="AZ42" s="724"/>
      <c r="BA42" s="724"/>
      <c r="BB42" s="724"/>
      <c r="BC42" s="724"/>
      <c r="BD42" s="724"/>
      <c r="BE42" s="686"/>
      <c r="BF42" s="686"/>
      <c r="BG42" s="686"/>
      <c r="BH42" s="686"/>
      <c r="BI42" s="687"/>
      <c r="BJ42" s="63"/>
      <c r="BK42" s="63"/>
      <c r="BL42" s="63"/>
      <c r="BM42" s="63"/>
      <c r="BN42" s="63"/>
      <c r="BO42" s="62"/>
      <c r="BP42" s="62"/>
      <c r="BQ42" s="59">
        <v>36</v>
      </c>
      <c r="BR42" s="87"/>
      <c r="BS42" s="676"/>
      <c r="BT42" s="677"/>
      <c r="BU42" s="677"/>
      <c r="BV42" s="677"/>
      <c r="BW42" s="677"/>
      <c r="BX42" s="677"/>
      <c r="BY42" s="677"/>
      <c r="BZ42" s="677"/>
      <c r="CA42" s="677"/>
      <c r="CB42" s="677"/>
      <c r="CC42" s="677"/>
      <c r="CD42" s="677"/>
      <c r="CE42" s="677"/>
      <c r="CF42" s="677"/>
      <c r="CG42" s="678"/>
      <c r="CH42" s="688"/>
      <c r="CI42" s="683"/>
      <c r="CJ42" s="683"/>
      <c r="CK42" s="683"/>
      <c r="CL42" s="689"/>
      <c r="CM42" s="688"/>
      <c r="CN42" s="683"/>
      <c r="CO42" s="683"/>
      <c r="CP42" s="683"/>
      <c r="CQ42" s="689"/>
      <c r="CR42" s="688"/>
      <c r="CS42" s="683"/>
      <c r="CT42" s="683"/>
      <c r="CU42" s="683"/>
      <c r="CV42" s="689"/>
      <c r="CW42" s="688"/>
      <c r="CX42" s="683"/>
      <c r="CY42" s="683"/>
      <c r="CZ42" s="683"/>
      <c r="DA42" s="689"/>
      <c r="DB42" s="688"/>
      <c r="DC42" s="683"/>
      <c r="DD42" s="683"/>
      <c r="DE42" s="683"/>
      <c r="DF42" s="689"/>
      <c r="DG42" s="688"/>
      <c r="DH42" s="683"/>
      <c r="DI42" s="683"/>
      <c r="DJ42" s="683"/>
      <c r="DK42" s="689"/>
      <c r="DL42" s="688"/>
      <c r="DM42" s="683"/>
      <c r="DN42" s="683"/>
      <c r="DO42" s="683"/>
      <c r="DP42" s="689"/>
      <c r="DQ42" s="688"/>
      <c r="DR42" s="683"/>
      <c r="DS42" s="683"/>
      <c r="DT42" s="683"/>
      <c r="DU42" s="689"/>
      <c r="DV42" s="676"/>
      <c r="DW42" s="677"/>
      <c r="DX42" s="677"/>
      <c r="DY42" s="677"/>
      <c r="DZ42" s="690"/>
      <c r="EA42" s="54"/>
    </row>
    <row r="43" spans="1:131" s="51" customFormat="1" ht="26.25" customHeight="1" x14ac:dyDescent="0.15">
      <c r="A43" s="59">
        <v>16</v>
      </c>
      <c r="B43" s="676"/>
      <c r="C43" s="677"/>
      <c r="D43" s="677"/>
      <c r="E43" s="677"/>
      <c r="F43" s="677"/>
      <c r="G43" s="677"/>
      <c r="H43" s="677"/>
      <c r="I43" s="677"/>
      <c r="J43" s="677"/>
      <c r="K43" s="677"/>
      <c r="L43" s="677"/>
      <c r="M43" s="677"/>
      <c r="N43" s="677"/>
      <c r="O43" s="677"/>
      <c r="P43" s="678"/>
      <c r="Q43" s="679"/>
      <c r="R43" s="680"/>
      <c r="S43" s="680"/>
      <c r="T43" s="680"/>
      <c r="U43" s="680"/>
      <c r="V43" s="680"/>
      <c r="W43" s="680"/>
      <c r="X43" s="680"/>
      <c r="Y43" s="680"/>
      <c r="Z43" s="680"/>
      <c r="AA43" s="680"/>
      <c r="AB43" s="680"/>
      <c r="AC43" s="680"/>
      <c r="AD43" s="680"/>
      <c r="AE43" s="681"/>
      <c r="AF43" s="682"/>
      <c r="AG43" s="683"/>
      <c r="AH43" s="683"/>
      <c r="AI43" s="683"/>
      <c r="AJ43" s="684"/>
      <c r="AK43" s="685"/>
      <c r="AL43" s="680"/>
      <c r="AM43" s="680"/>
      <c r="AN43" s="680"/>
      <c r="AO43" s="680"/>
      <c r="AP43" s="680"/>
      <c r="AQ43" s="680"/>
      <c r="AR43" s="680"/>
      <c r="AS43" s="680"/>
      <c r="AT43" s="680"/>
      <c r="AU43" s="680"/>
      <c r="AV43" s="680"/>
      <c r="AW43" s="680"/>
      <c r="AX43" s="680"/>
      <c r="AY43" s="680"/>
      <c r="AZ43" s="724"/>
      <c r="BA43" s="724"/>
      <c r="BB43" s="724"/>
      <c r="BC43" s="724"/>
      <c r="BD43" s="724"/>
      <c r="BE43" s="686"/>
      <c r="BF43" s="686"/>
      <c r="BG43" s="686"/>
      <c r="BH43" s="686"/>
      <c r="BI43" s="687"/>
      <c r="BJ43" s="63"/>
      <c r="BK43" s="63"/>
      <c r="BL43" s="63"/>
      <c r="BM43" s="63"/>
      <c r="BN43" s="63"/>
      <c r="BO43" s="62"/>
      <c r="BP43" s="62"/>
      <c r="BQ43" s="59">
        <v>37</v>
      </c>
      <c r="BR43" s="87"/>
      <c r="BS43" s="676"/>
      <c r="BT43" s="677"/>
      <c r="BU43" s="677"/>
      <c r="BV43" s="677"/>
      <c r="BW43" s="677"/>
      <c r="BX43" s="677"/>
      <c r="BY43" s="677"/>
      <c r="BZ43" s="677"/>
      <c r="CA43" s="677"/>
      <c r="CB43" s="677"/>
      <c r="CC43" s="677"/>
      <c r="CD43" s="677"/>
      <c r="CE43" s="677"/>
      <c r="CF43" s="677"/>
      <c r="CG43" s="678"/>
      <c r="CH43" s="688"/>
      <c r="CI43" s="683"/>
      <c r="CJ43" s="683"/>
      <c r="CK43" s="683"/>
      <c r="CL43" s="689"/>
      <c r="CM43" s="688"/>
      <c r="CN43" s="683"/>
      <c r="CO43" s="683"/>
      <c r="CP43" s="683"/>
      <c r="CQ43" s="689"/>
      <c r="CR43" s="688"/>
      <c r="CS43" s="683"/>
      <c r="CT43" s="683"/>
      <c r="CU43" s="683"/>
      <c r="CV43" s="689"/>
      <c r="CW43" s="688"/>
      <c r="CX43" s="683"/>
      <c r="CY43" s="683"/>
      <c r="CZ43" s="683"/>
      <c r="DA43" s="689"/>
      <c r="DB43" s="688"/>
      <c r="DC43" s="683"/>
      <c r="DD43" s="683"/>
      <c r="DE43" s="683"/>
      <c r="DF43" s="689"/>
      <c r="DG43" s="688"/>
      <c r="DH43" s="683"/>
      <c r="DI43" s="683"/>
      <c r="DJ43" s="683"/>
      <c r="DK43" s="689"/>
      <c r="DL43" s="688"/>
      <c r="DM43" s="683"/>
      <c r="DN43" s="683"/>
      <c r="DO43" s="683"/>
      <c r="DP43" s="689"/>
      <c r="DQ43" s="688"/>
      <c r="DR43" s="683"/>
      <c r="DS43" s="683"/>
      <c r="DT43" s="683"/>
      <c r="DU43" s="689"/>
      <c r="DV43" s="676"/>
      <c r="DW43" s="677"/>
      <c r="DX43" s="677"/>
      <c r="DY43" s="677"/>
      <c r="DZ43" s="690"/>
      <c r="EA43" s="54"/>
    </row>
    <row r="44" spans="1:131" s="51" customFormat="1" ht="26.25" customHeight="1" x14ac:dyDescent="0.15">
      <c r="A44" s="59">
        <v>17</v>
      </c>
      <c r="B44" s="676"/>
      <c r="C44" s="677"/>
      <c r="D44" s="677"/>
      <c r="E44" s="677"/>
      <c r="F44" s="677"/>
      <c r="G44" s="677"/>
      <c r="H44" s="677"/>
      <c r="I44" s="677"/>
      <c r="J44" s="677"/>
      <c r="K44" s="677"/>
      <c r="L44" s="677"/>
      <c r="M44" s="677"/>
      <c r="N44" s="677"/>
      <c r="O44" s="677"/>
      <c r="P44" s="678"/>
      <c r="Q44" s="679"/>
      <c r="R44" s="680"/>
      <c r="S44" s="680"/>
      <c r="T44" s="680"/>
      <c r="U44" s="680"/>
      <c r="V44" s="680"/>
      <c r="W44" s="680"/>
      <c r="X44" s="680"/>
      <c r="Y44" s="680"/>
      <c r="Z44" s="680"/>
      <c r="AA44" s="680"/>
      <c r="AB44" s="680"/>
      <c r="AC44" s="680"/>
      <c r="AD44" s="680"/>
      <c r="AE44" s="681"/>
      <c r="AF44" s="682"/>
      <c r="AG44" s="683"/>
      <c r="AH44" s="683"/>
      <c r="AI44" s="683"/>
      <c r="AJ44" s="684"/>
      <c r="AK44" s="685"/>
      <c r="AL44" s="680"/>
      <c r="AM44" s="680"/>
      <c r="AN44" s="680"/>
      <c r="AO44" s="680"/>
      <c r="AP44" s="680"/>
      <c r="AQ44" s="680"/>
      <c r="AR44" s="680"/>
      <c r="AS44" s="680"/>
      <c r="AT44" s="680"/>
      <c r="AU44" s="680"/>
      <c r="AV44" s="680"/>
      <c r="AW44" s="680"/>
      <c r="AX44" s="680"/>
      <c r="AY44" s="680"/>
      <c r="AZ44" s="724"/>
      <c r="BA44" s="724"/>
      <c r="BB44" s="724"/>
      <c r="BC44" s="724"/>
      <c r="BD44" s="724"/>
      <c r="BE44" s="686"/>
      <c r="BF44" s="686"/>
      <c r="BG44" s="686"/>
      <c r="BH44" s="686"/>
      <c r="BI44" s="687"/>
      <c r="BJ44" s="63"/>
      <c r="BK44" s="63"/>
      <c r="BL44" s="63"/>
      <c r="BM44" s="63"/>
      <c r="BN44" s="63"/>
      <c r="BO44" s="62"/>
      <c r="BP44" s="62"/>
      <c r="BQ44" s="59">
        <v>38</v>
      </c>
      <c r="BR44" s="87"/>
      <c r="BS44" s="676"/>
      <c r="BT44" s="677"/>
      <c r="BU44" s="677"/>
      <c r="BV44" s="677"/>
      <c r="BW44" s="677"/>
      <c r="BX44" s="677"/>
      <c r="BY44" s="677"/>
      <c r="BZ44" s="677"/>
      <c r="CA44" s="677"/>
      <c r="CB44" s="677"/>
      <c r="CC44" s="677"/>
      <c r="CD44" s="677"/>
      <c r="CE44" s="677"/>
      <c r="CF44" s="677"/>
      <c r="CG44" s="678"/>
      <c r="CH44" s="688"/>
      <c r="CI44" s="683"/>
      <c r="CJ44" s="683"/>
      <c r="CK44" s="683"/>
      <c r="CL44" s="689"/>
      <c r="CM44" s="688"/>
      <c r="CN44" s="683"/>
      <c r="CO44" s="683"/>
      <c r="CP44" s="683"/>
      <c r="CQ44" s="689"/>
      <c r="CR44" s="688"/>
      <c r="CS44" s="683"/>
      <c r="CT44" s="683"/>
      <c r="CU44" s="683"/>
      <c r="CV44" s="689"/>
      <c r="CW44" s="688"/>
      <c r="CX44" s="683"/>
      <c r="CY44" s="683"/>
      <c r="CZ44" s="683"/>
      <c r="DA44" s="689"/>
      <c r="DB44" s="688"/>
      <c r="DC44" s="683"/>
      <c r="DD44" s="683"/>
      <c r="DE44" s="683"/>
      <c r="DF44" s="689"/>
      <c r="DG44" s="688"/>
      <c r="DH44" s="683"/>
      <c r="DI44" s="683"/>
      <c r="DJ44" s="683"/>
      <c r="DK44" s="689"/>
      <c r="DL44" s="688"/>
      <c r="DM44" s="683"/>
      <c r="DN44" s="683"/>
      <c r="DO44" s="683"/>
      <c r="DP44" s="689"/>
      <c r="DQ44" s="688"/>
      <c r="DR44" s="683"/>
      <c r="DS44" s="683"/>
      <c r="DT44" s="683"/>
      <c r="DU44" s="689"/>
      <c r="DV44" s="676"/>
      <c r="DW44" s="677"/>
      <c r="DX44" s="677"/>
      <c r="DY44" s="677"/>
      <c r="DZ44" s="690"/>
      <c r="EA44" s="54"/>
    </row>
    <row r="45" spans="1:131" s="51" customFormat="1" ht="26.25" customHeight="1" x14ac:dyDescent="0.15">
      <c r="A45" s="59">
        <v>18</v>
      </c>
      <c r="B45" s="676"/>
      <c r="C45" s="677"/>
      <c r="D45" s="677"/>
      <c r="E45" s="677"/>
      <c r="F45" s="677"/>
      <c r="G45" s="677"/>
      <c r="H45" s="677"/>
      <c r="I45" s="677"/>
      <c r="J45" s="677"/>
      <c r="K45" s="677"/>
      <c r="L45" s="677"/>
      <c r="M45" s="677"/>
      <c r="N45" s="677"/>
      <c r="O45" s="677"/>
      <c r="P45" s="678"/>
      <c r="Q45" s="679"/>
      <c r="R45" s="680"/>
      <c r="S45" s="680"/>
      <c r="T45" s="680"/>
      <c r="U45" s="680"/>
      <c r="V45" s="680"/>
      <c r="W45" s="680"/>
      <c r="X45" s="680"/>
      <c r="Y45" s="680"/>
      <c r="Z45" s="680"/>
      <c r="AA45" s="680"/>
      <c r="AB45" s="680"/>
      <c r="AC45" s="680"/>
      <c r="AD45" s="680"/>
      <c r="AE45" s="681"/>
      <c r="AF45" s="682"/>
      <c r="AG45" s="683"/>
      <c r="AH45" s="683"/>
      <c r="AI45" s="683"/>
      <c r="AJ45" s="684"/>
      <c r="AK45" s="685"/>
      <c r="AL45" s="680"/>
      <c r="AM45" s="680"/>
      <c r="AN45" s="680"/>
      <c r="AO45" s="680"/>
      <c r="AP45" s="680"/>
      <c r="AQ45" s="680"/>
      <c r="AR45" s="680"/>
      <c r="AS45" s="680"/>
      <c r="AT45" s="680"/>
      <c r="AU45" s="680"/>
      <c r="AV45" s="680"/>
      <c r="AW45" s="680"/>
      <c r="AX45" s="680"/>
      <c r="AY45" s="680"/>
      <c r="AZ45" s="724"/>
      <c r="BA45" s="724"/>
      <c r="BB45" s="724"/>
      <c r="BC45" s="724"/>
      <c r="BD45" s="724"/>
      <c r="BE45" s="686"/>
      <c r="BF45" s="686"/>
      <c r="BG45" s="686"/>
      <c r="BH45" s="686"/>
      <c r="BI45" s="687"/>
      <c r="BJ45" s="63"/>
      <c r="BK45" s="63"/>
      <c r="BL45" s="63"/>
      <c r="BM45" s="63"/>
      <c r="BN45" s="63"/>
      <c r="BO45" s="62"/>
      <c r="BP45" s="62"/>
      <c r="BQ45" s="59">
        <v>39</v>
      </c>
      <c r="BR45" s="87"/>
      <c r="BS45" s="676"/>
      <c r="BT45" s="677"/>
      <c r="BU45" s="677"/>
      <c r="BV45" s="677"/>
      <c r="BW45" s="677"/>
      <c r="BX45" s="677"/>
      <c r="BY45" s="677"/>
      <c r="BZ45" s="677"/>
      <c r="CA45" s="677"/>
      <c r="CB45" s="677"/>
      <c r="CC45" s="677"/>
      <c r="CD45" s="677"/>
      <c r="CE45" s="677"/>
      <c r="CF45" s="677"/>
      <c r="CG45" s="678"/>
      <c r="CH45" s="688"/>
      <c r="CI45" s="683"/>
      <c r="CJ45" s="683"/>
      <c r="CK45" s="683"/>
      <c r="CL45" s="689"/>
      <c r="CM45" s="688"/>
      <c r="CN45" s="683"/>
      <c r="CO45" s="683"/>
      <c r="CP45" s="683"/>
      <c r="CQ45" s="689"/>
      <c r="CR45" s="688"/>
      <c r="CS45" s="683"/>
      <c r="CT45" s="683"/>
      <c r="CU45" s="683"/>
      <c r="CV45" s="689"/>
      <c r="CW45" s="688"/>
      <c r="CX45" s="683"/>
      <c r="CY45" s="683"/>
      <c r="CZ45" s="683"/>
      <c r="DA45" s="689"/>
      <c r="DB45" s="688"/>
      <c r="DC45" s="683"/>
      <c r="DD45" s="683"/>
      <c r="DE45" s="683"/>
      <c r="DF45" s="689"/>
      <c r="DG45" s="688"/>
      <c r="DH45" s="683"/>
      <c r="DI45" s="683"/>
      <c r="DJ45" s="683"/>
      <c r="DK45" s="689"/>
      <c r="DL45" s="688"/>
      <c r="DM45" s="683"/>
      <c r="DN45" s="683"/>
      <c r="DO45" s="683"/>
      <c r="DP45" s="689"/>
      <c r="DQ45" s="688"/>
      <c r="DR45" s="683"/>
      <c r="DS45" s="683"/>
      <c r="DT45" s="683"/>
      <c r="DU45" s="689"/>
      <c r="DV45" s="676"/>
      <c r="DW45" s="677"/>
      <c r="DX45" s="677"/>
      <c r="DY45" s="677"/>
      <c r="DZ45" s="690"/>
      <c r="EA45" s="54"/>
    </row>
    <row r="46" spans="1:131" s="51" customFormat="1" ht="26.25" customHeight="1" x14ac:dyDescent="0.15">
      <c r="A46" s="59">
        <v>19</v>
      </c>
      <c r="B46" s="676"/>
      <c r="C46" s="677"/>
      <c r="D46" s="677"/>
      <c r="E46" s="677"/>
      <c r="F46" s="677"/>
      <c r="G46" s="677"/>
      <c r="H46" s="677"/>
      <c r="I46" s="677"/>
      <c r="J46" s="677"/>
      <c r="K46" s="677"/>
      <c r="L46" s="677"/>
      <c r="M46" s="677"/>
      <c r="N46" s="677"/>
      <c r="O46" s="677"/>
      <c r="P46" s="678"/>
      <c r="Q46" s="679"/>
      <c r="R46" s="680"/>
      <c r="S46" s="680"/>
      <c r="T46" s="680"/>
      <c r="U46" s="680"/>
      <c r="V46" s="680"/>
      <c r="W46" s="680"/>
      <c r="X46" s="680"/>
      <c r="Y46" s="680"/>
      <c r="Z46" s="680"/>
      <c r="AA46" s="680"/>
      <c r="AB46" s="680"/>
      <c r="AC46" s="680"/>
      <c r="AD46" s="680"/>
      <c r="AE46" s="681"/>
      <c r="AF46" s="682"/>
      <c r="AG46" s="683"/>
      <c r="AH46" s="683"/>
      <c r="AI46" s="683"/>
      <c r="AJ46" s="684"/>
      <c r="AK46" s="685"/>
      <c r="AL46" s="680"/>
      <c r="AM46" s="680"/>
      <c r="AN46" s="680"/>
      <c r="AO46" s="680"/>
      <c r="AP46" s="680"/>
      <c r="AQ46" s="680"/>
      <c r="AR46" s="680"/>
      <c r="AS46" s="680"/>
      <c r="AT46" s="680"/>
      <c r="AU46" s="680"/>
      <c r="AV46" s="680"/>
      <c r="AW46" s="680"/>
      <c r="AX46" s="680"/>
      <c r="AY46" s="680"/>
      <c r="AZ46" s="724"/>
      <c r="BA46" s="724"/>
      <c r="BB46" s="724"/>
      <c r="BC46" s="724"/>
      <c r="BD46" s="724"/>
      <c r="BE46" s="686"/>
      <c r="BF46" s="686"/>
      <c r="BG46" s="686"/>
      <c r="BH46" s="686"/>
      <c r="BI46" s="687"/>
      <c r="BJ46" s="63"/>
      <c r="BK46" s="63"/>
      <c r="BL46" s="63"/>
      <c r="BM46" s="63"/>
      <c r="BN46" s="63"/>
      <c r="BO46" s="62"/>
      <c r="BP46" s="62"/>
      <c r="BQ46" s="59">
        <v>40</v>
      </c>
      <c r="BR46" s="87"/>
      <c r="BS46" s="676"/>
      <c r="BT46" s="677"/>
      <c r="BU46" s="677"/>
      <c r="BV46" s="677"/>
      <c r="BW46" s="677"/>
      <c r="BX46" s="677"/>
      <c r="BY46" s="677"/>
      <c r="BZ46" s="677"/>
      <c r="CA46" s="677"/>
      <c r="CB46" s="677"/>
      <c r="CC46" s="677"/>
      <c r="CD46" s="677"/>
      <c r="CE46" s="677"/>
      <c r="CF46" s="677"/>
      <c r="CG46" s="678"/>
      <c r="CH46" s="688"/>
      <c r="CI46" s="683"/>
      <c r="CJ46" s="683"/>
      <c r="CK46" s="683"/>
      <c r="CL46" s="689"/>
      <c r="CM46" s="688"/>
      <c r="CN46" s="683"/>
      <c r="CO46" s="683"/>
      <c r="CP46" s="683"/>
      <c r="CQ46" s="689"/>
      <c r="CR46" s="688"/>
      <c r="CS46" s="683"/>
      <c r="CT46" s="683"/>
      <c r="CU46" s="683"/>
      <c r="CV46" s="689"/>
      <c r="CW46" s="688"/>
      <c r="CX46" s="683"/>
      <c r="CY46" s="683"/>
      <c r="CZ46" s="683"/>
      <c r="DA46" s="689"/>
      <c r="DB46" s="688"/>
      <c r="DC46" s="683"/>
      <c r="DD46" s="683"/>
      <c r="DE46" s="683"/>
      <c r="DF46" s="689"/>
      <c r="DG46" s="688"/>
      <c r="DH46" s="683"/>
      <c r="DI46" s="683"/>
      <c r="DJ46" s="683"/>
      <c r="DK46" s="689"/>
      <c r="DL46" s="688"/>
      <c r="DM46" s="683"/>
      <c r="DN46" s="683"/>
      <c r="DO46" s="683"/>
      <c r="DP46" s="689"/>
      <c r="DQ46" s="688"/>
      <c r="DR46" s="683"/>
      <c r="DS46" s="683"/>
      <c r="DT46" s="683"/>
      <c r="DU46" s="689"/>
      <c r="DV46" s="676"/>
      <c r="DW46" s="677"/>
      <c r="DX46" s="677"/>
      <c r="DY46" s="677"/>
      <c r="DZ46" s="690"/>
      <c r="EA46" s="54"/>
    </row>
    <row r="47" spans="1:131" s="51" customFormat="1" ht="26.25" customHeight="1" x14ac:dyDescent="0.15">
      <c r="A47" s="59">
        <v>20</v>
      </c>
      <c r="B47" s="676"/>
      <c r="C47" s="677"/>
      <c r="D47" s="677"/>
      <c r="E47" s="677"/>
      <c r="F47" s="677"/>
      <c r="G47" s="677"/>
      <c r="H47" s="677"/>
      <c r="I47" s="677"/>
      <c r="J47" s="677"/>
      <c r="K47" s="677"/>
      <c r="L47" s="677"/>
      <c r="M47" s="677"/>
      <c r="N47" s="677"/>
      <c r="O47" s="677"/>
      <c r="P47" s="678"/>
      <c r="Q47" s="679"/>
      <c r="R47" s="680"/>
      <c r="S47" s="680"/>
      <c r="T47" s="680"/>
      <c r="U47" s="680"/>
      <c r="V47" s="680"/>
      <c r="W47" s="680"/>
      <c r="X47" s="680"/>
      <c r="Y47" s="680"/>
      <c r="Z47" s="680"/>
      <c r="AA47" s="680"/>
      <c r="AB47" s="680"/>
      <c r="AC47" s="680"/>
      <c r="AD47" s="680"/>
      <c r="AE47" s="681"/>
      <c r="AF47" s="682"/>
      <c r="AG47" s="683"/>
      <c r="AH47" s="683"/>
      <c r="AI47" s="683"/>
      <c r="AJ47" s="684"/>
      <c r="AK47" s="685"/>
      <c r="AL47" s="680"/>
      <c r="AM47" s="680"/>
      <c r="AN47" s="680"/>
      <c r="AO47" s="680"/>
      <c r="AP47" s="680"/>
      <c r="AQ47" s="680"/>
      <c r="AR47" s="680"/>
      <c r="AS47" s="680"/>
      <c r="AT47" s="680"/>
      <c r="AU47" s="680"/>
      <c r="AV47" s="680"/>
      <c r="AW47" s="680"/>
      <c r="AX47" s="680"/>
      <c r="AY47" s="680"/>
      <c r="AZ47" s="724"/>
      <c r="BA47" s="724"/>
      <c r="BB47" s="724"/>
      <c r="BC47" s="724"/>
      <c r="BD47" s="724"/>
      <c r="BE47" s="686"/>
      <c r="BF47" s="686"/>
      <c r="BG47" s="686"/>
      <c r="BH47" s="686"/>
      <c r="BI47" s="687"/>
      <c r="BJ47" s="63"/>
      <c r="BK47" s="63"/>
      <c r="BL47" s="63"/>
      <c r="BM47" s="63"/>
      <c r="BN47" s="63"/>
      <c r="BO47" s="62"/>
      <c r="BP47" s="62"/>
      <c r="BQ47" s="59">
        <v>41</v>
      </c>
      <c r="BR47" s="87"/>
      <c r="BS47" s="676"/>
      <c r="BT47" s="677"/>
      <c r="BU47" s="677"/>
      <c r="BV47" s="677"/>
      <c r="BW47" s="677"/>
      <c r="BX47" s="677"/>
      <c r="BY47" s="677"/>
      <c r="BZ47" s="677"/>
      <c r="CA47" s="677"/>
      <c r="CB47" s="677"/>
      <c r="CC47" s="677"/>
      <c r="CD47" s="677"/>
      <c r="CE47" s="677"/>
      <c r="CF47" s="677"/>
      <c r="CG47" s="678"/>
      <c r="CH47" s="688"/>
      <c r="CI47" s="683"/>
      <c r="CJ47" s="683"/>
      <c r="CK47" s="683"/>
      <c r="CL47" s="689"/>
      <c r="CM47" s="688"/>
      <c r="CN47" s="683"/>
      <c r="CO47" s="683"/>
      <c r="CP47" s="683"/>
      <c r="CQ47" s="689"/>
      <c r="CR47" s="688"/>
      <c r="CS47" s="683"/>
      <c r="CT47" s="683"/>
      <c r="CU47" s="683"/>
      <c r="CV47" s="689"/>
      <c r="CW47" s="688"/>
      <c r="CX47" s="683"/>
      <c r="CY47" s="683"/>
      <c r="CZ47" s="683"/>
      <c r="DA47" s="689"/>
      <c r="DB47" s="688"/>
      <c r="DC47" s="683"/>
      <c r="DD47" s="683"/>
      <c r="DE47" s="683"/>
      <c r="DF47" s="689"/>
      <c r="DG47" s="688"/>
      <c r="DH47" s="683"/>
      <c r="DI47" s="683"/>
      <c r="DJ47" s="683"/>
      <c r="DK47" s="689"/>
      <c r="DL47" s="688"/>
      <c r="DM47" s="683"/>
      <c r="DN47" s="683"/>
      <c r="DO47" s="683"/>
      <c r="DP47" s="689"/>
      <c r="DQ47" s="688"/>
      <c r="DR47" s="683"/>
      <c r="DS47" s="683"/>
      <c r="DT47" s="683"/>
      <c r="DU47" s="689"/>
      <c r="DV47" s="676"/>
      <c r="DW47" s="677"/>
      <c r="DX47" s="677"/>
      <c r="DY47" s="677"/>
      <c r="DZ47" s="690"/>
      <c r="EA47" s="54"/>
    </row>
    <row r="48" spans="1:131" s="51" customFormat="1" ht="26.25" customHeight="1" x14ac:dyDescent="0.15">
      <c r="A48" s="59">
        <v>21</v>
      </c>
      <c r="B48" s="676"/>
      <c r="C48" s="677"/>
      <c r="D48" s="677"/>
      <c r="E48" s="677"/>
      <c r="F48" s="677"/>
      <c r="G48" s="677"/>
      <c r="H48" s="677"/>
      <c r="I48" s="677"/>
      <c r="J48" s="677"/>
      <c r="K48" s="677"/>
      <c r="L48" s="677"/>
      <c r="M48" s="677"/>
      <c r="N48" s="677"/>
      <c r="O48" s="677"/>
      <c r="P48" s="678"/>
      <c r="Q48" s="679"/>
      <c r="R48" s="680"/>
      <c r="S48" s="680"/>
      <c r="T48" s="680"/>
      <c r="U48" s="680"/>
      <c r="V48" s="680"/>
      <c r="W48" s="680"/>
      <c r="X48" s="680"/>
      <c r="Y48" s="680"/>
      <c r="Z48" s="680"/>
      <c r="AA48" s="680"/>
      <c r="AB48" s="680"/>
      <c r="AC48" s="680"/>
      <c r="AD48" s="680"/>
      <c r="AE48" s="681"/>
      <c r="AF48" s="682"/>
      <c r="AG48" s="683"/>
      <c r="AH48" s="683"/>
      <c r="AI48" s="683"/>
      <c r="AJ48" s="684"/>
      <c r="AK48" s="685"/>
      <c r="AL48" s="680"/>
      <c r="AM48" s="680"/>
      <c r="AN48" s="680"/>
      <c r="AO48" s="680"/>
      <c r="AP48" s="680"/>
      <c r="AQ48" s="680"/>
      <c r="AR48" s="680"/>
      <c r="AS48" s="680"/>
      <c r="AT48" s="680"/>
      <c r="AU48" s="680"/>
      <c r="AV48" s="680"/>
      <c r="AW48" s="680"/>
      <c r="AX48" s="680"/>
      <c r="AY48" s="680"/>
      <c r="AZ48" s="724"/>
      <c r="BA48" s="724"/>
      <c r="BB48" s="724"/>
      <c r="BC48" s="724"/>
      <c r="BD48" s="724"/>
      <c r="BE48" s="686"/>
      <c r="BF48" s="686"/>
      <c r="BG48" s="686"/>
      <c r="BH48" s="686"/>
      <c r="BI48" s="687"/>
      <c r="BJ48" s="63"/>
      <c r="BK48" s="63"/>
      <c r="BL48" s="63"/>
      <c r="BM48" s="63"/>
      <c r="BN48" s="63"/>
      <c r="BO48" s="62"/>
      <c r="BP48" s="62"/>
      <c r="BQ48" s="59">
        <v>42</v>
      </c>
      <c r="BR48" s="87"/>
      <c r="BS48" s="676"/>
      <c r="BT48" s="677"/>
      <c r="BU48" s="677"/>
      <c r="BV48" s="677"/>
      <c r="BW48" s="677"/>
      <c r="BX48" s="677"/>
      <c r="BY48" s="677"/>
      <c r="BZ48" s="677"/>
      <c r="CA48" s="677"/>
      <c r="CB48" s="677"/>
      <c r="CC48" s="677"/>
      <c r="CD48" s="677"/>
      <c r="CE48" s="677"/>
      <c r="CF48" s="677"/>
      <c r="CG48" s="678"/>
      <c r="CH48" s="688"/>
      <c r="CI48" s="683"/>
      <c r="CJ48" s="683"/>
      <c r="CK48" s="683"/>
      <c r="CL48" s="689"/>
      <c r="CM48" s="688"/>
      <c r="CN48" s="683"/>
      <c r="CO48" s="683"/>
      <c r="CP48" s="683"/>
      <c r="CQ48" s="689"/>
      <c r="CR48" s="688"/>
      <c r="CS48" s="683"/>
      <c r="CT48" s="683"/>
      <c r="CU48" s="683"/>
      <c r="CV48" s="689"/>
      <c r="CW48" s="688"/>
      <c r="CX48" s="683"/>
      <c r="CY48" s="683"/>
      <c r="CZ48" s="683"/>
      <c r="DA48" s="689"/>
      <c r="DB48" s="688"/>
      <c r="DC48" s="683"/>
      <c r="DD48" s="683"/>
      <c r="DE48" s="683"/>
      <c r="DF48" s="689"/>
      <c r="DG48" s="688"/>
      <c r="DH48" s="683"/>
      <c r="DI48" s="683"/>
      <c r="DJ48" s="683"/>
      <c r="DK48" s="689"/>
      <c r="DL48" s="688"/>
      <c r="DM48" s="683"/>
      <c r="DN48" s="683"/>
      <c r="DO48" s="683"/>
      <c r="DP48" s="689"/>
      <c r="DQ48" s="688"/>
      <c r="DR48" s="683"/>
      <c r="DS48" s="683"/>
      <c r="DT48" s="683"/>
      <c r="DU48" s="689"/>
      <c r="DV48" s="676"/>
      <c r="DW48" s="677"/>
      <c r="DX48" s="677"/>
      <c r="DY48" s="677"/>
      <c r="DZ48" s="690"/>
      <c r="EA48" s="54"/>
    </row>
    <row r="49" spans="1:131" s="51" customFormat="1" ht="26.25" customHeight="1" x14ac:dyDescent="0.15">
      <c r="A49" s="59">
        <v>22</v>
      </c>
      <c r="B49" s="676"/>
      <c r="C49" s="677"/>
      <c r="D49" s="677"/>
      <c r="E49" s="677"/>
      <c r="F49" s="677"/>
      <c r="G49" s="677"/>
      <c r="H49" s="677"/>
      <c r="I49" s="677"/>
      <c r="J49" s="677"/>
      <c r="K49" s="677"/>
      <c r="L49" s="677"/>
      <c r="M49" s="677"/>
      <c r="N49" s="677"/>
      <c r="O49" s="677"/>
      <c r="P49" s="678"/>
      <c r="Q49" s="679"/>
      <c r="R49" s="680"/>
      <c r="S49" s="680"/>
      <c r="T49" s="680"/>
      <c r="U49" s="680"/>
      <c r="V49" s="680"/>
      <c r="W49" s="680"/>
      <c r="X49" s="680"/>
      <c r="Y49" s="680"/>
      <c r="Z49" s="680"/>
      <c r="AA49" s="680"/>
      <c r="AB49" s="680"/>
      <c r="AC49" s="680"/>
      <c r="AD49" s="680"/>
      <c r="AE49" s="681"/>
      <c r="AF49" s="682"/>
      <c r="AG49" s="683"/>
      <c r="AH49" s="683"/>
      <c r="AI49" s="683"/>
      <c r="AJ49" s="684"/>
      <c r="AK49" s="685"/>
      <c r="AL49" s="680"/>
      <c r="AM49" s="680"/>
      <c r="AN49" s="680"/>
      <c r="AO49" s="680"/>
      <c r="AP49" s="680"/>
      <c r="AQ49" s="680"/>
      <c r="AR49" s="680"/>
      <c r="AS49" s="680"/>
      <c r="AT49" s="680"/>
      <c r="AU49" s="680"/>
      <c r="AV49" s="680"/>
      <c r="AW49" s="680"/>
      <c r="AX49" s="680"/>
      <c r="AY49" s="680"/>
      <c r="AZ49" s="724"/>
      <c r="BA49" s="724"/>
      <c r="BB49" s="724"/>
      <c r="BC49" s="724"/>
      <c r="BD49" s="724"/>
      <c r="BE49" s="686"/>
      <c r="BF49" s="686"/>
      <c r="BG49" s="686"/>
      <c r="BH49" s="686"/>
      <c r="BI49" s="687"/>
      <c r="BJ49" s="63"/>
      <c r="BK49" s="63"/>
      <c r="BL49" s="63"/>
      <c r="BM49" s="63"/>
      <c r="BN49" s="63"/>
      <c r="BO49" s="62"/>
      <c r="BP49" s="62"/>
      <c r="BQ49" s="59">
        <v>43</v>
      </c>
      <c r="BR49" s="87"/>
      <c r="BS49" s="676"/>
      <c r="BT49" s="677"/>
      <c r="BU49" s="677"/>
      <c r="BV49" s="677"/>
      <c r="BW49" s="677"/>
      <c r="BX49" s="677"/>
      <c r="BY49" s="677"/>
      <c r="BZ49" s="677"/>
      <c r="CA49" s="677"/>
      <c r="CB49" s="677"/>
      <c r="CC49" s="677"/>
      <c r="CD49" s="677"/>
      <c r="CE49" s="677"/>
      <c r="CF49" s="677"/>
      <c r="CG49" s="678"/>
      <c r="CH49" s="688"/>
      <c r="CI49" s="683"/>
      <c r="CJ49" s="683"/>
      <c r="CK49" s="683"/>
      <c r="CL49" s="689"/>
      <c r="CM49" s="688"/>
      <c r="CN49" s="683"/>
      <c r="CO49" s="683"/>
      <c r="CP49" s="683"/>
      <c r="CQ49" s="689"/>
      <c r="CR49" s="688"/>
      <c r="CS49" s="683"/>
      <c r="CT49" s="683"/>
      <c r="CU49" s="683"/>
      <c r="CV49" s="689"/>
      <c r="CW49" s="688"/>
      <c r="CX49" s="683"/>
      <c r="CY49" s="683"/>
      <c r="CZ49" s="683"/>
      <c r="DA49" s="689"/>
      <c r="DB49" s="688"/>
      <c r="DC49" s="683"/>
      <c r="DD49" s="683"/>
      <c r="DE49" s="683"/>
      <c r="DF49" s="689"/>
      <c r="DG49" s="688"/>
      <c r="DH49" s="683"/>
      <c r="DI49" s="683"/>
      <c r="DJ49" s="683"/>
      <c r="DK49" s="689"/>
      <c r="DL49" s="688"/>
      <c r="DM49" s="683"/>
      <c r="DN49" s="683"/>
      <c r="DO49" s="683"/>
      <c r="DP49" s="689"/>
      <c r="DQ49" s="688"/>
      <c r="DR49" s="683"/>
      <c r="DS49" s="683"/>
      <c r="DT49" s="683"/>
      <c r="DU49" s="689"/>
      <c r="DV49" s="676"/>
      <c r="DW49" s="677"/>
      <c r="DX49" s="677"/>
      <c r="DY49" s="677"/>
      <c r="DZ49" s="690"/>
      <c r="EA49" s="54"/>
    </row>
    <row r="50" spans="1:131" s="51" customFormat="1" ht="26.25" customHeight="1" x14ac:dyDescent="0.15">
      <c r="A50" s="59">
        <v>23</v>
      </c>
      <c r="B50" s="676"/>
      <c r="C50" s="677"/>
      <c r="D50" s="677"/>
      <c r="E50" s="677"/>
      <c r="F50" s="677"/>
      <c r="G50" s="677"/>
      <c r="H50" s="677"/>
      <c r="I50" s="677"/>
      <c r="J50" s="677"/>
      <c r="K50" s="677"/>
      <c r="L50" s="677"/>
      <c r="M50" s="677"/>
      <c r="N50" s="677"/>
      <c r="O50" s="677"/>
      <c r="P50" s="678"/>
      <c r="Q50" s="725"/>
      <c r="R50" s="726"/>
      <c r="S50" s="726"/>
      <c r="T50" s="726"/>
      <c r="U50" s="726"/>
      <c r="V50" s="726"/>
      <c r="W50" s="726"/>
      <c r="X50" s="726"/>
      <c r="Y50" s="726"/>
      <c r="Z50" s="726"/>
      <c r="AA50" s="726"/>
      <c r="AB50" s="726"/>
      <c r="AC50" s="726"/>
      <c r="AD50" s="726"/>
      <c r="AE50" s="727"/>
      <c r="AF50" s="682"/>
      <c r="AG50" s="683"/>
      <c r="AH50" s="683"/>
      <c r="AI50" s="683"/>
      <c r="AJ50" s="684"/>
      <c r="AK50" s="728"/>
      <c r="AL50" s="726"/>
      <c r="AM50" s="726"/>
      <c r="AN50" s="726"/>
      <c r="AO50" s="726"/>
      <c r="AP50" s="726"/>
      <c r="AQ50" s="726"/>
      <c r="AR50" s="726"/>
      <c r="AS50" s="726"/>
      <c r="AT50" s="726"/>
      <c r="AU50" s="726"/>
      <c r="AV50" s="726"/>
      <c r="AW50" s="726"/>
      <c r="AX50" s="726"/>
      <c r="AY50" s="726"/>
      <c r="AZ50" s="729"/>
      <c r="BA50" s="729"/>
      <c r="BB50" s="729"/>
      <c r="BC50" s="729"/>
      <c r="BD50" s="729"/>
      <c r="BE50" s="686"/>
      <c r="BF50" s="686"/>
      <c r="BG50" s="686"/>
      <c r="BH50" s="686"/>
      <c r="BI50" s="687"/>
      <c r="BJ50" s="63"/>
      <c r="BK50" s="63"/>
      <c r="BL50" s="63"/>
      <c r="BM50" s="63"/>
      <c r="BN50" s="63"/>
      <c r="BO50" s="62"/>
      <c r="BP50" s="62"/>
      <c r="BQ50" s="59">
        <v>44</v>
      </c>
      <c r="BR50" s="87"/>
      <c r="BS50" s="676"/>
      <c r="BT50" s="677"/>
      <c r="BU50" s="677"/>
      <c r="BV50" s="677"/>
      <c r="BW50" s="677"/>
      <c r="BX50" s="677"/>
      <c r="BY50" s="677"/>
      <c r="BZ50" s="677"/>
      <c r="CA50" s="677"/>
      <c r="CB50" s="677"/>
      <c r="CC50" s="677"/>
      <c r="CD50" s="677"/>
      <c r="CE50" s="677"/>
      <c r="CF50" s="677"/>
      <c r="CG50" s="678"/>
      <c r="CH50" s="688"/>
      <c r="CI50" s="683"/>
      <c r="CJ50" s="683"/>
      <c r="CK50" s="683"/>
      <c r="CL50" s="689"/>
      <c r="CM50" s="688"/>
      <c r="CN50" s="683"/>
      <c r="CO50" s="683"/>
      <c r="CP50" s="683"/>
      <c r="CQ50" s="689"/>
      <c r="CR50" s="688"/>
      <c r="CS50" s="683"/>
      <c r="CT50" s="683"/>
      <c r="CU50" s="683"/>
      <c r="CV50" s="689"/>
      <c r="CW50" s="688"/>
      <c r="CX50" s="683"/>
      <c r="CY50" s="683"/>
      <c r="CZ50" s="683"/>
      <c r="DA50" s="689"/>
      <c r="DB50" s="688"/>
      <c r="DC50" s="683"/>
      <c r="DD50" s="683"/>
      <c r="DE50" s="683"/>
      <c r="DF50" s="689"/>
      <c r="DG50" s="688"/>
      <c r="DH50" s="683"/>
      <c r="DI50" s="683"/>
      <c r="DJ50" s="683"/>
      <c r="DK50" s="689"/>
      <c r="DL50" s="688"/>
      <c r="DM50" s="683"/>
      <c r="DN50" s="683"/>
      <c r="DO50" s="683"/>
      <c r="DP50" s="689"/>
      <c r="DQ50" s="688"/>
      <c r="DR50" s="683"/>
      <c r="DS50" s="683"/>
      <c r="DT50" s="683"/>
      <c r="DU50" s="689"/>
      <c r="DV50" s="676"/>
      <c r="DW50" s="677"/>
      <c r="DX50" s="677"/>
      <c r="DY50" s="677"/>
      <c r="DZ50" s="690"/>
      <c r="EA50" s="54"/>
    </row>
    <row r="51" spans="1:131" s="51" customFormat="1" ht="26.25" customHeight="1" x14ac:dyDescent="0.15">
      <c r="A51" s="59">
        <v>24</v>
      </c>
      <c r="B51" s="676"/>
      <c r="C51" s="677"/>
      <c r="D51" s="677"/>
      <c r="E51" s="677"/>
      <c r="F51" s="677"/>
      <c r="G51" s="677"/>
      <c r="H51" s="677"/>
      <c r="I51" s="677"/>
      <c r="J51" s="677"/>
      <c r="K51" s="677"/>
      <c r="L51" s="677"/>
      <c r="M51" s="677"/>
      <c r="N51" s="677"/>
      <c r="O51" s="677"/>
      <c r="P51" s="678"/>
      <c r="Q51" s="725"/>
      <c r="R51" s="726"/>
      <c r="S51" s="726"/>
      <c r="T51" s="726"/>
      <c r="U51" s="726"/>
      <c r="V51" s="726"/>
      <c r="W51" s="726"/>
      <c r="X51" s="726"/>
      <c r="Y51" s="726"/>
      <c r="Z51" s="726"/>
      <c r="AA51" s="726"/>
      <c r="AB51" s="726"/>
      <c r="AC51" s="726"/>
      <c r="AD51" s="726"/>
      <c r="AE51" s="727"/>
      <c r="AF51" s="682"/>
      <c r="AG51" s="683"/>
      <c r="AH51" s="683"/>
      <c r="AI51" s="683"/>
      <c r="AJ51" s="684"/>
      <c r="AK51" s="728"/>
      <c r="AL51" s="726"/>
      <c r="AM51" s="726"/>
      <c r="AN51" s="726"/>
      <c r="AO51" s="726"/>
      <c r="AP51" s="726"/>
      <c r="AQ51" s="726"/>
      <c r="AR51" s="726"/>
      <c r="AS51" s="726"/>
      <c r="AT51" s="726"/>
      <c r="AU51" s="726"/>
      <c r="AV51" s="726"/>
      <c r="AW51" s="726"/>
      <c r="AX51" s="726"/>
      <c r="AY51" s="726"/>
      <c r="AZ51" s="729"/>
      <c r="BA51" s="729"/>
      <c r="BB51" s="729"/>
      <c r="BC51" s="729"/>
      <c r="BD51" s="729"/>
      <c r="BE51" s="686"/>
      <c r="BF51" s="686"/>
      <c r="BG51" s="686"/>
      <c r="BH51" s="686"/>
      <c r="BI51" s="687"/>
      <c r="BJ51" s="63"/>
      <c r="BK51" s="63"/>
      <c r="BL51" s="63"/>
      <c r="BM51" s="63"/>
      <c r="BN51" s="63"/>
      <c r="BO51" s="62"/>
      <c r="BP51" s="62"/>
      <c r="BQ51" s="59">
        <v>45</v>
      </c>
      <c r="BR51" s="87"/>
      <c r="BS51" s="676"/>
      <c r="BT51" s="677"/>
      <c r="BU51" s="677"/>
      <c r="BV51" s="677"/>
      <c r="BW51" s="677"/>
      <c r="BX51" s="677"/>
      <c r="BY51" s="677"/>
      <c r="BZ51" s="677"/>
      <c r="CA51" s="677"/>
      <c r="CB51" s="677"/>
      <c r="CC51" s="677"/>
      <c r="CD51" s="677"/>
      <c r="CE51" s="677"/>
      <c r="CF51" s="677"/>
      <c r="CG51" s="678"/>
      <c r="CH51" s="688"/>
      <c r="CI51" s="683"/>
      <c r="CJ51" s="683"/>
      <c r="CK51" s="683"/>
      <c r="CL51" s="689"/>
      <c r="CM51" s="688"/>
      <c r="CN51" s="683"/>
      <c r="CO51" s="683"/>
      <c r="CP51" s="683"/>
      <c r="CQ51" s="689"/>
      <c r="CR51" s="688"/>
      <c r="CS51" s="683"/>
      <c r="CT51" s="683"/>
      <c r="CU51" s="683"/>
      <c r="CV51" s="689"/>
      <c r="CW51" s="688"/>
      <c r="CX51" s="683"/>
      <c r="CY51" s="683"/>
      <c r="CZ51" s="683"/>
      <c r="DA51" s="689"/>
      <c r="DB51" s="688"/>
      <c r="DC51" s="683"/>
      <c r="DD51" s="683"/>
      <c r="DE51" s="683"/>
      <c r="DF51" s="689"/>
      <c r="DG51" s="688"/>
      <c r="DH51" s="683"/>
      <c r="DI51" s="683"/>
      <c r="DJ51" s="683"/>
      <c r="DK51" s="689"/>
      <c r="DL51" s="688"/>
      <c r="DM51" s="683"/>
      <c r="DN51" s="683"/>
      <c r="DO51" s="683"/>
      <c r="DP51" s="689"/>
      <c r="DQ51" s="688"/>
      <c r="DR51" s="683"/>
      <c r="DS51" s="683"/>
      <c r="DT51" s="683"/>
      <c r="DU51" s="689"/>
      <c r="DV51" s="676"/>
      <c r="DW51" s="677"/>
      <c r="DX51" s="677"/>
      <c r="DY51" s="677"/>
      <c r="DZ51" s="690"/>
      <c r="EA51" s="54"/>
    </row>
    <row r="52" spans="1:131" s="51" customFormat="1" ht="26.25" customHeight="1" x14ac:dyDescent="0.15">
      <c r="A52" s="59">
        <v>25</v>
      </c>
      <c r="B52" s="676"/>
      <c r="C52" s="677"/>
      <c r="D52" s="677"/>
      <c r="E52" s="677"/>
      <c r="F52" s="677"/>
      <c r="G52" s="677"/>
      <c r="H52" s="677"/>
      <c r="I52" s="677"/>
      <c r="J52" s="677"/>
      <c r="K52" s="677"/>
      <c r="L52" s="677"/>
      <c r="M52" s="677"/>
      <c r="N52" s="677"/>
      <c r="O52" s="677"/>
      <c r="P52" s="678"/>
      <c r="Q52" s="725"/>
      <c r="R52" s="726"/>
      <c r="S52" s="726"/>
      <c r="T52" s="726"/>
      <c r="U52" s="726"/>
      <c r="V52" s="726"/>
      <c r="W52" s="726"/>
      <c r="X52" s="726"/>
      <c r="Y52" s="726"/>
      <c r="Z52" s="726"/>
      <c r="AA52" s="726"/>
      <c r="AB52" s="726"/>
      <c r="AC52" s="726"/>
      <c r="AD52" s="726"/>
      <c r="AE52" s="727"/>
      <c r="AF52" s="682"/>
      <c r="AG52" s="683"/>
      <c r="AH52" s="683"/>
      <c r="AI52" s="683"/>
      <c r="AJ52" s="684"/>
      <c r="AK52" s="728"/>
      <c r="AL52" s="726"/>
      <c r="AM52" s="726"/>
      <c r="AN52" s="726"/>
      <c r="AO52" s="726"/>
      <c r="AP52" s="726"/>
      <c r="AQ52" s="726"/>
      <c r="AR52" s="726"/>
      <c r="AS52" s="726"/>
      <c r="AT52" s="726"/>
      <c r="AU52" s="726"/>
      <c r="AV52" s="726"/>
      <c r="AW52" s="726"/>
      <c r="AX52" s="726"/>
      <c r="AY52" s="726"/>
      <c r="AZ52" s="729"/>
      <c r="BA52" s="729"/>
      <c r="BB52" s="729"/>
      <c r="BC52" s="729"/>
      <c r="BD52" s="729"/>
      <c r="BE52" s="686"/>
      <c r="BF52" s="686"/>
      <c r="BG52" s="686"/>
      <c r="BH52" s="686"/>
      <c r="BI52" s="687"/>
      <c r="BJ52" s="63"/>
      <c r="BK52" s="63"/>
      <c r="BL52" s="63"/>
      <c r="BM52" s="63"/>
      <c r="BN52" s="63"/>
      <c r="BO52" s="62"/>
      <c r="BP52" s="62"/>
      <c r="BQ52" s="59">
        <v>46</v>
      </c>
      <c r="BR52" s="87"/>
      <c r="BS52" s="676"/>
      <c r="BT52" s="677"/>
      <c r="BU52" s="677"/>
      <c r="BV52" s="677"/>
      <c r="BW52" s="677"/>
      <c r="BX52" s="677"/>
      <c r="BY52" s="677"/>
      <c r="BZ52" s="677"/>
      <c r="CA52" s="677"/>
      <c r="CB52" s="677"/>
      <c r="CC52" s="677"/>
      <c r="CD52" s="677"/>
      <c r="CE52" s="677"/>
      <c r="CF52" s="677"/>
      <c r="CG52" s="678"/>
      <c r="CH52" s="688"/>
      <c r="CI52" s="683"/>
      <c r="CJ52" s="683"/>
      <c r="CK52" s="683"/>
      <c r="CL52" s="689"/>
      <c r="CM52" s="688"/>
      <c r="CN52" s="683"/>
      <c r="CO52" s="683"/>
      <c r="CP52" s="683"/>
      <c r="CQ52" s="689"/>
      <c r="CR52" s="688"/>
      <c r="CS52" s="683"/>
      <c r="CT52" s="683"/>
      <c r="CU52" s="683"/>
      <c r="CV52" s="689"/>
      <c r="CW52" s="688"/>
      <c r="CX52" s="683"/>
      <c r="CY52" s="683"/>
      <c r="CZ52" s="683"/>
      <c r="DA52" s="689"/>
      <c r="DB52" s="688"/>
      <c r="DC52" s="683"/>
      <c r="DD52" s="683"/>
      <c r="DE52" s="683"/>
      <c r="DF52" s="689"/>
      <c r="DG52" s="688"/>
      <c r="DH52" s="683"/>
      <c r="DI52" s="683"/>
      <c r="DJ52" s="683"/>
      <c r="DK52" s="689"/>
      <c r="DL52" s="688"/>
      <c r="DM52" s="683"/>
      <c r="DN52" s="683"/>
      <c r="DO52" s="683"/>
      <c r="DP52" s="689"/>
      <c r="DQ52" s="688"/>
      <c r="DR52" s="683"/>
      <c r="DS52" s="683"/>
      <c r="DT52" s="683"/>
      <c r="DU52" s="689"/>
      <c r="DV52" s="676"/>
      <c r="DW52" s="677"/>
      <c r="DX52" s="677"/>
      <c r="DY52" s="677"/>
      <c r="DZ52" s="690"/>
      <c r="EA52" s="54"/>
    </row>
    <row r="53" spans="1:131" s="51" customFormat="1" ht="26.25" customHeight="1" x14ac:dyDescent="0.15">
      <c r="A53" s="59">
        <v>26</v>
      </c>
      <c r="B53" s="676"/>
      <c r="C53" s="677"/>
      <c r="D53" s="677"/>
      <c r="E53" s="677"/>
      <c r="F53" s="677"/>
      <c r="G53" s="677"/>
      <c r="H53" s="677"/>
      <c r="I53" s="677"/>
      <c r="J53" s="677"/>
      <c r="K53" s="677"/>
      <c r="L53" s="677"/>
      <c r="M53" s="677"/>
      <c r="N53" s="677"/>
      <c r="O53" s="677"/>
      <c r="P53" s="678"/>
      <c r="Q53" s="725"/>
      <c r="R53" s="726"/>
      <c r="S53" s="726"/>
      <c r="T53" s="726"/>
      <c r="U53" s="726"/>
      <c r="V53" s="726"/>
      <c r="W53" s="726"/>
      <c r="X53" s="726"/>
      <c r="Y53" s="726"/>
      <c r="Z53" s="726"/>
      <c r="AA53" s="726"/>
      <c r="AB53" s="726"/>
      <c r="AC53" s="726"/>
      <c r="AD53" s="726"/>
      <c r="AE53" s="727"/>
      <c r="AF53" s="682"/>
      <c r="AG53" s="683"/>
      <c r="AH53" s="683"/>
      <c r="AI53" s="683"/>
      <c r="AJ53" s="684"/>
      <c r="AK53" s="728"/>
      <c r="AL53" s="726"/>
      <c r="AM53" s="726"/>
      <c r="AN53" s="726"/>
      <c r="AO53" s="726"/>
      <c r="AP53" s="726"/>
      <c r="AQ53" s="726"/>
      <c r="AR53" s="726"/>
      <c r="AS53" s="726"/>
      <c r="AT53" s="726"/>
      <c r="AU53" s="726"/>
      <c r="AV53" s="726"/>
      <c r="AW53" s="726"/>
      <c r="AX53" s="726"/>
      <c r="AY53" s="726"/>
      <c r="AZ53" s="729"/>
      <c r="BA53" s="729"/>
      <c r="BB53" s="729"/>
      <c r="BC53" s="729"/>
      <c r="BD53" s="729"/>
      <c r="BE53" s="686"/>
      <c r="BF53" s="686"/>
      <c r="BG53" s="686"/>
      <c r="BH53" s="686"/>
      <c r="BI53" s="687"/>
      <c r="BJ53" s="63"/>
      <c r="BK53" s="63"/>
      <c r="BL53" s="63"/>
      <c r="BM53" s="63"/>
      <c r="BN53" s="63"/>
      <c r="BO53" s="62"/>
      <c r="BP53" s="62"/>
      <c r="BQ53" s="59">
        <v>47</v>
      </c>
      <c r="BR53" s="87"/>
      <c r="BS53" s="676"/>
      <c r="BT53" s="677"/>
      <c r="BU53" s="677"/>
      <c r="BV53" s="677"/>
      <c r="BW53" s="677"/>
      <c r="BX53" s="677"/>
      <c r="BY53" s="677"/>
      <c r="BZ53" s="677"/>
      <c r="CA53" s="677"/>
      <c r="CB53" s="677"/>
      <c r="CC53" s="677"/>
      <c r="CD53" s="677"/>
      <c r="CE53" s="677"/>
      <c r="CF53" s="677"/>
      <c r="CG53" s="678"/>
      <c r="CH53" s="688"/>
      <c r="CI53" s="683"/>
      <c r="CJ53" s="683"/>
      <c r="CK53" s="683"/>
      <c r="CL53" s="689"/>
      <c r="CM53" s="688"/>
      <c r="CN53" s="683"/>
      <c r="CO53" s="683"/>
      <c r="CP53" s="683"/>
      <c r="CQ53" s="689"/>
      <c r="CR53" s="688"/>
      <c r="CS53" s="683"/>
      <c r="CT53" s="683"/>
      <c r="CU53" s="683"/>
      <c r="CV53" s="689"/>
      <c r="CW53" s="688"/>
      <c r="CX53" s="683"/>
      <c r="CY53" s="683"/>
      <c r="CZ53" s="683"/>
      <c r="DA53" s="689"/>
      <c r="DB53" s="688"/>
      <c r="DC53" s="683"/>
      <c r="DD53" s="683"/>
      <c r="DE53" s="683"/>
      <c r="DF53" s="689"/>
      <c r="DG53" s="688"/>
      <c r="DH53" s="683"/>
      <c r="DI53" s="683"/>
      <c r="DJ53" s="683"/>
      <c r="DK53" s="689"/>
      <c r="DL53" s="688"/>
      <c r="DM53" s="683"/>
      <c r="DN53" s="683"/>
      <c r="DO53" s="683"/>
      <c r="DP53" s="689"/>
      <c r="DQ53" s="688"/>
      <c r="DR53" s="683"/>
      <c r="DS53" s="683"/>
      <c r="DT53" s="683"/>
      <c r="DU53" s="689"/>
      <c r="DV53" s="676"/>
      <c r="DW53" s="677"/>
      <c r="DX53" s="677"/>
      <c r="DY53" s="677"/>
      <c r="DZ53" s="690"/>
      <c r="EA53" s="54"/>
    </row>
    <row r="54" spans="1:131" s="51" customFormat="1" ht="26.25" customHeight="1" x14ac:dyDescent="0.15">
      <c r="A54" s="59">
        <v>27</v>
      </c>
      <c r="B54" s="676"/>
      <c r="C54" s="677"/>
      <c r="D54" s="677"/>
      <c r="E54" s="677"/>
      <c r="F54" s="677"/>
      <c r="G54" s="677"/>
      <c r="H54" s="677"/>
      <c r="I54" s="677"/>
      <c r="J54" s="677"/>
      <c r="K54" s="677"/>
      <c r="L54" s="677"/>
      <c r="M54" s="677"/>
      <c r="N54" s="677"/>
      <c r="O54" s="677"/>
      <c r="P54" s="678"/>
      <c r="Q54" s="725"/>
      <c r="R54" s="726"/>
      <c r="S54" s="726"/>
      <c r="T54" s="726"/>
      <c r="U54" s="726"/>
      <c r="V54" s="726"/>
      <c r="W54" s="726"/>
      <c r="X54" s="726"/>
      <c r="Y54" s="726"/>
      <c r="Z54" s="726"/>
      <c r="AA54" s="726"/>
      <c r="AB54" s="726"/>
      <c r="AC54" s="726"/>
      <c r="AD54" s="726"/>
      <c r="AE54" s="727"/>
      <c r="AF54" s="682"/>
      <c r="AG54" s="683"/>
      <c r="AH54" s="683"/>
      <c r="AI54" s="683"/>
      <c r="AJ54" s="684"/>
      <c r="AK54" s="728"/>
      <c r="AL54" s="726"/>
      <c r="AM54" s="726"/>
      <c r="AN54" s="726"/>
      <c r="AO54" s="726"/>
      <c r="AP54" s="726"/>
      <c r="AQ54" s="726"/>
      <c r="AR54" s="726"/>
      <c r="AS54" s="726"/>
      <c r="AT54" s="726"/>
      <c r="AU54" s="726"/>
      <c r="AV54" s="726"/>
      <c r="AW54" s="726"/>
      <c r="AX54" s="726"/>
      <c r="AY54" s="726"/>
      <c r="AZ54" s="729"/>
      <c r="BA54" s="729"/>
      <c r="BB54" s="729"/>
      <c r="BC54" s="729"/>
      <c r="BD54" s="729"/>
      <c r="BE54" s="686"/>
      <c r="BF54" s="686"/>
      <c r="BG54" s="686"/>
      <c r="BH54" s="686"/>
      <c r="BI54" s="687"/>
      <c r="BJ54" s="63"/>
      <c r="BK54" s="63"/>
      <c r="BL54" s="63"/>
      <c r="BM54" s="63"/>
      <c r="BN54" s="63"/>
      <c r="BO54" s="62"/>
      <c r="BP54" s="62"/>
      <c r="BQ54" s="59">
        <v>48</v>
      </c>
      <c r="BR54" s="87"/>
      <c r="BS54" s="676"/>
      <c r="BT54" s="677"/>
      <c r="BU54" s="677"/>
      <c r="BV54" s="677"/>
      <c r="BW54" s="677"/>
      <c r="BX54" s="677"/>
      <c r="BY54" s="677"/>
      <c r="BZ54" s="677"/>
      <c r="CA54" s="677"/>
      <c r="CB54" s="677"/>
      <c r="CC54" s="677"/>
      <c r="CD54" s="677"/>
      <c r="CE54" s="677"/>
      <c r="CF54" s="677"/>
      <c r="CG54" s="678"/>
      <c r="CH54" s="688"/>
      <c r="CI54" s="683"/>
      <c r="CJ54" s="683"/>
      <c r="CK54" s="683"/>
      <c r="CL54" s="689"/>
      <c r="CM54" s="688"/>
      <c r="CN54" s="683"/>
      <c r="CO54" s="683"/>
      <c r="CP54" s="683"/>
      <c r="CQ54" s="689"/>
      <c r="CR54" s="688"/>
      <c r="CS54" s="683"/>
      <c r="CT54" s="683"/>
      <c r="CU54" s="683"/>
      <c r="CV54" s="689"/>
      <c r="CW54" s="688"/>
      <c r="CX54" s="683"/>
      <c r="CY54" s="683"/>
      <c r="CZ54" s="683"/>
      <c r="DA54" s="689"/>
      <c r="DB54" s="688"/>
      <c r="DC54" s="683"/>
      <c r="DD54" s="683"/>
      <c r="DE54" s="683"/>
      <c r="DF54" s="689"/>
      <c r="DG54" s="688"/>
      <c r="DH54" s="683"/>
      <c r="DI54" s="683"/>
      <c r="DJ54" s="683"/>
      <c r="DK54" s="689"/>
      <c r="DL54" s="688"/>
      <c r="DM54" s="683"/>
      <c r="DN54" s="683"/>
      <c r="DO54" s="683"/>
      <c r="DP54" s="689"/>
      <c r="DQ54" s="688"/>
      <c r="DR54" s="683"/>
      <c r="DS54" s="683"/>
      <c r="DT54" s="683"/>
      <c r="DU54" s="689"/>
      <c r="DV54" s="676"/>
      <c r="DW54" s="677"/>
      <c r="DX54" s="677"/>
      <c r="DY54" s="677"/>
      <c r="DZ54" s="690"/>
      <c r="EA54" s="54"/>
    </row>
    <row r="55" spans="1:131" s="51" customFormat="1" ht="26.25" customHeight="1" x14ac:dyDescent="0.15">
      <c r="A55" s="59">
        <v>28</v>
      </c>
      <c r="B55" s="676"/>
      <c r="C55" s="677"/>
      <c r="D55" s="677"/>
      <c r="E55" s="677"/>
      <c r="F55" s="677"/>
      <c r="G55" s="677"/>
      <c r="H55" s="677"/>
      <c r="I55" s="677"/>
      <c r="J55" s="677"/>
      <c r="K55" s="677"/>
      <c r="L55" s="677"/>
      <c r="M55" s="677"/>
      <c r="N55" s="677"/>
      <c r="O55" s="677"/>
      <c r="P55" s="678"/>
      <c r="Q55" s="725"/>
      <c r="R55" s="726"/>
      <c r="S55" s="726"/>
      <c r="T55" s="726"/>
      <c r="U55" s="726"/>
      <c r="V55" s="726"/>
      <c r="W55" s="726"/>
      <c r="X55" s="726"/>
      <c r="Y55" s="726"/>
      <c r="Z55" s="726"/>
      <c r="AA55" s="726"/>
      <c r="AB55" s="726"/>
      <c r="AC55" s="726"/>
      <c r="AD55" s="726"/>
      <c r="AE55" s="727"/>
      <c r="AF55" s="682"/>
      <c r="AG55" s="683"/>
      <c r="AH55" s="683"/>
      <c r="AI55" s="683"/>
      <c r="AJ55" s="684"/>
      <c r="AK55" s="728"/>
      <c r="AL55" s="726"/>
      <c r="AM55" s="726"/>
      <c r="AN55" s="726"/>
      <c r="AO55" s="726"/>
      <c r="AP55" s="726"/>
      <c r="AQ55" s="726"/>
      <c r="AR55" s="726"/>
      <c r="AS55" s="726"/>
      <c r="AT55" s="726"/>
      <c r="AU55" s="726"/>
      <c r="AV55" s="726"/>
      <c r="AW55" s="726"/>
      <c r="AX55" s="726"/>
      <c r="AY55" s="726"/>
      <c r="AZ55" s="729"/>
      <c r="BA55" s="729"/>
      <c r="BB55" s="729"/>
      <c r="BC55" s="729"/>
      <c r="BD55" s="729"/>
      <c r="BE55" s="686"/>
      <c r="BF55" s="686"/>
      <c r="BG55" s="686"/>
      <c r="BH55" s="686"/>
      <c r="BI55" s="687"/>
      <c r="BJ55" s="63"/>
      <c r="BK55" s="63"/>
      <c r="BL55" s="63"/>
      <c r="BM55" s="63"/>
      <c r="BN55" s="63"/>
      <c r="BO55" s="62"/>
      <c r="BP55" s="62"/>
      <c r="BQ55" s="59">
        <v>49</v>
      </c>
      <c r="BR55" s="87"/>
      <c r="BS55" s="676"/>
      <c r="BT55" s="677"/>
      <c r="BU55" s="677"/>
      <c r="BV55" s="677"/>
      <c r="BW55" s="677"/>
      <c r="BX55" s="677"/>
      <c r="BY55" s="677"/>
      <c r="BZ55" s="677"/>
      <c r="CA55" s="677"/>
      <c r="CB55" s="677"/>
      <c r="CC55" s="677"/>
      <c r="CD55" s="677"/>
      <c r="CE55" s="677"/>
      <c r="CF55" s="677"/>
      <c r="CG55" s="678"/>
      <c r="CH55" s="688"/>
      <c r="CI55" s="683"/>
      <c r="CJ55" s="683"/>
      <c r="CK55" s="683"/>
      <c r="CL55" s="689"/>
      <c r="CM55" s="688"/>
      <c r="CN55" s="683"/>
      <c r="CO55" s="683"/>
      <c r="CP55" s="683"/>
      <c r="CQ55" s="689"/>
      <c r="CR55" s="688"/>
      <c r="CS55" s="683"/>
      <c r="CT55" s="683"/>
      <c r="CU55" s="683"/>
      <c r="CV55" s="689"/>
      <c r="CW55" s="688"/>
      <c r="CX55" s="683"/>
      <c r="CY55" s="683"/>
      <c r="CZ55" s="683"/>
      <c r="DA55" s="689"/>
      <c r="DB55" s="688"/>
      <c r="DC55" s="683"/>
      <c r="DD55" s="683"/>
      <c r="DE55" s="683"/>
      <c r="DF55" s="689"/>
      <c r="DG55" s="688"/>
      <c r="DH55" s="683"/>
      <c r="DI55" s="683"/>
      <c r="DJ55" s="683"/>
      <c r="DK55" s="689"/>
      <c r="DL55" s="688"/>
      <c r="DM55" s="683"/>
      <c r="DN55" s="683"/>
      <c r="DO55" s="683"/>
      <c r="DP55" s="689"/>
      <c r="DQ55" s="688"/>
      <c r="DR55" s="683"/>
      <c r="DS55" s="683"/>
      <c r="DT55" s="683"/>
      <c r="DU55" s="689"/>
      <c r="DV55" s="676"/>
      <c r="DW55" s="677"/>
      <c r="DX55" s="677"/>
      <c r="DY55" s="677"/>
      <c r="DZ55" s="690"/>
      <c r="EA55" s="54"/>
    </row>
    <row r="56" spans="1:131" s="51" customFormat="1" ht="26.25" customHeight="1" x14ac:dyDescent="0.15">
      <c r="A56" s="59">
        <v>29</v>
      </c>
      <c r="B56" s="676"/>
      <c r="C56" s="677"/>
      <c r="D56" s="677"/>
      <c r="E56" s="677"/>
      <c r="F56" s="677"/>
      <c r="G56" s="677"/>
      <c r="H56" s="677"/>
      <c r="I56" s="677"/>
      <c r="J56" s="677"/>
      <c r="K56" s="677"/>
      <c r="L56" s="677"/>
      <c r="M56" s="677"/>
      <c r="N56" s="677"/>
      <c r="O56" s="677"/>
      <c r="P56" s="678"/>
      <c r="Q56" s="725"/>
      <c r="R56" s="726"/>
      <c r="S56" s="726"/>
      <c r="T56" s="726"/>
      <c r="U56" s="726"/>
      <c r="V56" s="726"/>
      <c r="W56" s="726"/>
      <c r="X56" s="726"/>
      <c r="Y56" s="726"/>
      <c r="Z56" s="726"/>
      <c r="AA56" s="726"/>
      <c r="AB56" s="726"/>
      <c r="AC56" s="726"/>
      <c r="AD56" s="726"/>
      <c r="AE56" s="727"/>
      <c r="AF56" s="682"/>
      <c r="AG56" s="683"/>
      <c r="AH56" s="683"/>
      <c r="AI56" s="683"/>
      <c r="AJ56" s="684"/>
      <c r="AK56" s="728"/>
      <c r="AL56" s="726"/>
      <c r="AM56" s="726"/>
      <c r="AN56" s="726"/>
      <c r="AO56" s="726"/>
      <c r="AP56" s="726"/>
      <c r="AQ56" s="726"/>
      <c r="AR56" s="726"/>
      <c r="AS56" s="726"/>
      <c r="AT56" s="726"/>
      <c r="AU56" s="726"/>
      <c r="AV56" s="726"/>
      <c r="AW56" s="726"/>
      <c r="AX56" s="726"/>
      <c r="AY56" s="726"/>
      <c r="AZ56" s="729"/>
      <c r="BA56" s="729"/>
      <c r="BB56" s="729"/>
      <c r="BC56" s="729"/>
      <c r="BD56" s="729"/>
      <c r="BE56" s="686"/>
      <c r="BF56" s="686"/>
      <c r="BG56" s="686"/>
      <c r="BH56" s="686"/>
      <c r="BI56" s="687"/>
      <c r="BJ56" s="63"/>
      <c r="BK56" s="63"/>
      <c r="BL56" s="63"/>
      <c r="BM56" s="63"/>
      <c r="BN56" s="63"/>
      <c r="BO56" s="62"/>
      <c r="BP56" s="62"/>
      <c r="BQ56" s="59">
        <v>50</v>
      </c>
      <c r="BR56" s="87"/>
      <c r="BS56" s="676"/>
      <c r="BT56" s="677"/>
      <c r="BU56" s="677"/>
      <c r="BV56" s="677"/>
      <c r="BW56" s="677"/>
      <c r="BX56" s="677"/>
      <c r="BY56" s="677"/>
      <c r="BZ56" s="677"/>
      <c r="CA56" s="677"/>
      <c r="CB56" s="677"/>
      <c r="CC56" s="677"/>
      <c r="CD56" s="677"/>
      <c r="CE56" s="677"/>
      <c r="CF56" s="677"/>
      <c r="CG56" s="678"/>
      <c r="CH56" s="688"/>
      <c r="CI56" s="683"/>
      <c r="CJ56" s="683"/>
      <c r="CK56" s="683"/>
      <c r="CL56" s="689"/>
      <c r="CM56" s="688"/>
      <c r="CN56" s="683"/>
      <c r="CO56" s="683"/>
      <c r="CP56" s="683"/>
      <c r="CQ56" s="689"/>
      <c r="CR56" s="688"/>
      <c r="CS56" s="683"/>
      <c r="CT56" s="683"/>
      <c r="CU56" s="683"/>
      <c r="CV56" s="689"/>
      <c r="CW56" s="688"/>
      <c r="CX56" s="683"/>
      <c r="CY56" s="683"/>
      <c r="CZ56" s="683"/>
      <c r="DA56" s="689"/>
      <c r="DB56" s="688"/>
      <c r="DC56" s="683"/>
      <c r="DD56" s="683"/>
      <c r="DE56" s="683"/>
      <c r="DF56" s="689"/>
      <c r="DG56" s="688"/>
      <c r="DH56" s="683"/>
      <c r="DI56" s="683"/>
      <c r="DJ56" s="683"/>
      <c r="DK56" s="689"/>
      <c r="DL56" s="688"/>
      <c r="DM56" s="683"/>
      <c r="DN56" s="683"/>
      <c r="DO56" s="683"/>
      <c r="DP56" s="689"/>
      <c r="DQ56" s="688"/>
      <c r="DR56" s="683"/>
      <c r="DS56" s="683"/>
      <c r="DT56" s="683"/>
      <c r="DU56" s="689"/>
      <c r="DV56" s="676"/>
      <c r="DW56" s="677"/>
      <c r="DX56" s="677"/>
      <c r="DY56" s="677"/>
      <c r="DZ56" s="690"/>
      <c r="EA56" s="54"/>
    </row>
    <row r="57" spans="1:131" s="51" customFormat="1" ht="26.25" customHeight="1" x14ac:dyDescent="0.15">
      <c r="A57" s="59">
        <v>30</v>
      </c>
      <c r="B57" s="676"/>
      <c r="C57" s="677"/>
      <c r="D57" s="677"/>
      <c r="E57" s="677"/>
      <c r="F57" s="677"/>
      <c r="G57" s="677"/>
      <c r="H57" s="677"/>
      <c r="I57" s="677"/>
      <c r="J57" s="677"/>
      <c r="K57" s="677"/>
      <c r="L57" s="677"/>
      <c r="M57" s="677"/>
      <c r="N57" s="677"/>
      <c r="O57" s="677"/>
      <c r="P57" s="678"/>
      <c r="Q57" s="725"/>
      <c r="R57" s="726"/>
      <c r="S57" s="726"/>
      <c r="T57" s="726"/>
      <c r="U57" s="726"/>
      <c r="V57" s="726"/>
      <c r="W57" s="726"/>
      <c r="X57" s="726"/>
      <c r="Y57" s="726"/>
      <c r="Z57" s="726"/>
      <c r="AA57" s="726"/>
      <c r="AB57" s="726"/>
      <c r="AC57" s="726"/>
      <c r="AD57" s="726"/>
      <c r="AE57" s="727"/>
      <c r="AF57" s="682"/>
      <c r="AG57" s="683"/>
      <c r="AH57" s="683"/>
      <c r="AI57" s="683"/>
      <c r="AJ57" s="684"/>
      <c r="AK57" s="728"/>
      <c r="AL57" s="726"/>
      <c r="AM57" s="726"/>
      <c r="AN57" s="726"/>
      <c r="AO57" s="726"/>
      <c r="AP57" s="726"/>
      <c r="AQ57" s="726"/>
      <c r="AR57" s="726"/>
      <c r="AS57" s="726"/>
      <c r="AT57" s="726"/>
      <c r="AU57" s="726"/>
      <c r="AV57" s="726"/>
      <c r="AW57" s="726"/>
      <c r="AX57" s="726"/>
      <c r="AY57" s="726"/>
      <c r="AZ57" s="729"/>
      <c r="BA57" s="729"/>
      <c r="BB57" s="729"/>
      <c r="BC57" s="729"/>
      <c r="BD57" s="729"/>
      <c r="BE57" s="686"/>
      <c r="BF57" s="686"/>
      <c r="BG57" s="686"/>
      <c r="BH57" s="686"/>
      <c r="BI57" s="687"/>
      <c r="BJ57" s="63"/>
      <c r="BK57" s="63"/>
      <c r="BL57" s="63"/>
      <c r="BM57" s="63"/>
      <c r="BN57" s="63"/>
      <c r="BO57" s="62"/>
      <c r="BP57" s="62"/>
      <c r="BQ57" s="59">
        <v>51</v>
      </c>
      <c r="BR57" s="87"/>
      <c r="BS57" s="676"/>
      <c r="BT57" s="677"/>
      <c r="BU57" s="677"/>
      <c r="BV57" s="677"/>
      <c r="BW57" s="677"/>
      <c r="BX57" s="677"/>
      <c r="BY57" s="677"/>
      <c r="BZ57" s="677"/>
      <c r="CA57" s="677"/>
      <c r="CB57" s="677"/>
      <c r="CC57" s="677"/>
      <c r="CD57" s="677"/>
      <c r="CE57" s="677"/>
      <c r="CF57" s="677"/>
      <c r="CG57" s="678"/>
      <c r="CH57" s="688"/>
      <c r="CI57" s="683"/>
      <c r="CJ57" s="683"/>
      <c r="CK57" s="683"/>
      <c r="CL57" s="689"/>
      <c r="CM57" s="688"/>
      <c r="CN57" s="683"/>
      <c r="CO57" s="683"/>
      <c r="CP57" s="683"/>
      <c r="CQ57" s="689"/>
      <c r="CR57" s="688"/>
      <c r="CS57" s="683"/>
      <c r="CT57" s="683"/>
      <c r="CU57" s="683"/>
      <c r="CV57" s="689"/>
      <c r="CW57" s="688"/>
      <c r="CX57" s="683"/>
      <c r="CY57" s="683"/>
      <c r="CZ57" s="683"/>
      <c r="DA57" s="689"/>
      <c r="DB57" s="688"/>
      <c r="DC57" s="683"/>
      <c r="DD57" s="683"/>
      <c r="DE57" s="683"/>
      <c r="DF57" s="689"/>
      <c r="DG57" s="688"/>
      <c r="DH57" s="683"/>
      <c r="DI57" s="683"/>
      <c r="DJ57" s="683"/>
      <c r="DK57" s="689"/>
      <c r="DL57" s="688"/>
      <c r="DM57" s="683"/>
      <c r="DN57" s="683"/>
      <c r="DO57" s="683"/>
      <c r="DP57" s="689"/>
      <c r="DQ57" s="688"/>
      <c r="DR57" s="683"/>
      <c r="DS57" s="683"/>
      <c r="DT57" s="683"/>
      <c r="DU57" s="689"/>
      <c r="DV57" s="676"/>
      <c r="DW57" s="677"/>
      <c r="DX57" s="677"/>
      <c r="DY57" s="677"/>
      <c r="DZ57" s="690"/>
      <c r="EA57" s="54"/>
    </row>
    <row r="58" spans="1:131" s="51" customFormat="1" ht="26.25" customHeight="1" x14ac:dyDescent="0.15">
      <c r="A58" s="59">
        <v>31</v>
      </c>
      <c r="B58" s="676"/>
      <c r="C58" s="677"/>
      <c r="D58" s="677"/>
      <c r="E58" s="677"/>
      <c r="F58" s="677"/>
      <c r="G58" s="677"/>
      <c r="H58" s="677"/>
      <c r="I58" s="677"/>
      <c r="J58" s="677"/>
      <c r="K58" s="677"/>
      <c r="L58" s="677"/>
      <c r="M58" s="677"/>
      <c r="N58" s="677"/>
      <c r="O58" s="677"/>
      <c r="P58" s="678"/>
      <c r="Q58" s="725"/>
      <c r="R58" s="726"/>
      <c r="S58" s="726"/>
      <c r="T58" s="726"/>
      <c r="U58" s="726"/>
      <c r="V58" s="726"/>
      <c r="W58" s="726"/>
      <c r="X58" s="726"/>
      <c r="Y58" s="726"/>
      <c r="Z58" s="726"/>
      <c r="AA58" s="726"/>
      <c r="AB58" s="726"/>
      <c r="AC58" s="726"/>
      <c r="AD58" s="726"/>
      <c r="AE58" s="727"/>
      <c r="AF58" s="682"/>
      <c r="AG58" s="683"/>
      <c r="AH58" s="683"/>
      <c r="AI58" s="683"/>
      <c r="AJ58" s="684"/>
      <c r="AK58" s="728"/>
      <c r="AL58" s="726"/>
      <c r="AM58" s="726"/>
      <c r="AN58" s="726"/>
      <c r="AO58" s="726"/>
      <c r="AP58" s="726"/>
      <c r="AQ58" s="726"/>
      <c r="AR58" s="726"/>
      <c r="AS58" s="726"/>
      <c r="AT58" s="726"/>
      <c r="AU58" s="726"/>
      <c r="AV58" s="726"/>
      <c r="AW58" s="726"/>
      <c r="AX58" s="726"/>
      <c r="AY58" s="726"/>
      <c r="AZ58" s="729"/>
      <c r="BA58" s="729"/>
      <c r="BB58" s="729"/>
      <c r="BC58" s="729"/>
      <c r="BD58" s="729"/>
      <c r="BE58" s="686"/>
      <c r="BF58" s="686"/>
      <c r="BG58" s="686"/>
      <c r="BH58" s="686"/>
      <c r="BI58" s="687"/>
      <c r="BJ58" s="63"/>
      <c r="BK58" s="63"/>
      <c r="BL58" s="63"/>
      <c r="BM58" s="63"/>
      <c r="BN58" s="63"/>
      <c r="BO58" s="62"/>
      <c r="BP58" s="62"/>
      <c r="BQ58" s="59">
        <v>52</v>
      </c>
      <c r="BR58" s="87"/>
      <c r="BS58" s="676"/>
      <c r="BT58" s="677"/>
      <c r="BU58" s="677"/>
      <c r="BV58" s="677"/>
      <c r="BW58" s="677"/>
      <c r="BX58" s="677"/>
      <c r="BY58" s="677"/>
      <c r="BZ58" s="677"/>
      <c r="CA58" s="677"/>
      <c r="CB58" s="677"/>
      <c r="CC58" s="677"/>
      <c r="CD58" s="677"/>
      <c r="CE58" s="677"/>
      <c r="CF58" s="677"/>
      <c r="CG58" s="678"/>
      <c r="CH58" s="688"/>
      <c r="CI58" s="683"/>
      <c r="CJ58" s="683"/>
      <c r="CK58" s="683"/>
      <c r="CL58" s="689"/>
      <c r="CM58" s="688"/>
      <c r="CN58" s="683"/>
      <c r="CO58" s="683"/>
      <c r="CP58" s="683"/>
      <c r="CQ58" s="689"/>
      <c r="CR58" s="688"/>
      <c r="CS58" s="683"/>
      <c r="CT58" s="683"/>
      <c r="CU58" s="683"/>
      <c r="CV58" s="689"/>
      <c r="CW58" s="688"/>
      <c r="CX58" s="683"/>
      <c r="CY58" s="683"/>
      <c r="CZ58" s="683"/>
      <c r="DA58" s="689"/>
      <c r="DB58" s="688"/>
      <c r="DC58" s="683"/>
      <c r="DD58" s="683"/>
      <c r="DE58" s="683"/>
      <c r="DF58" s="689"/>
      <c r="DG58" s="688"/>
      <c r="DH58" s="683"/>
      <c r="DI58" s="683"/>
      <c r="DJ58" s="683"/>
      <c r="DK58" s="689"/>
      <c r="DL58" s="688"/>
      <c r="DM58" s="683"/>
      <c r="DN58" s="683"/>
      <c r="DO58" s="683"/>
      <c r="DP58" s="689"/>
      <c r="DQ58" s="688"/>
      <c r="DR58" s="683"/>
      <c r="DS58" s="683"/>
      <c r="DT58" s="683"/>
      <c r="DU58" s="689"/>
      <c r="DV58" s="676"/>
      <c r="DW58" s="677"/>
      <c r="DX58" s="677"/>
      <c r="DY58" s="677"/>
      <c r="DZ58" s="690"/>
      <c r="EA58" s="54"/>
    </row>
    <row r="59" spans="1:131" s="51" customFormat="1" ht="26.25" customHeight="1" x14ac:dyDescent="0.15">
      <c r="A59" s="59">
        <v>32</v>
      </c>
      <c r="B59" s="676"/>
      <c r="C59" s="677"/>
      <c r="D59" s="677"/>
      <c r="E59" s="677"/>
      <c r="F59" s="677"/>
      <c r="G59" s="677"/>
      <c r="H59" s="677"/>
      <c r="I59" s="677"/>
      <c r="J59" s="677"/>
      <c r="K59" s="677"/>
      <c r="L59" s="677"/>
      <c r="M59" s="677"/>
      <c r="N59" s="677"/>
      <c r="O59" s="677"/>
      <c r="P59" s="678"/>
      <c r="Q59" s="725"/>
      <c r="R59" s="726"/>
      <c r="S59" s="726"/>
      <c r="T59" s="726"/>
      <c r="U59" s="726"/>
      <c r="V59" s="726"/>
      <c r="W59" s="726"/>
      <c r="X59" s="726"/>
      <c r="Y59" s="726"/>
      <c r="Z59" s="726"/>
      <c r="AA59" s="726"/>
      <c r="AB59" s="726"/>
      <c r="AC59" s="726"/>
      <c r="AD59" s="726"/>
      <c r="AE59" s="727"/>
      <c r="AF59" s="682"/>
      <c r="AG59" s="683"/>
      <c r="AH59" s="683"/>
      <c r="AI59" s="683"/>
      <c r="AJ59" s="684"/>
      <c r="AK59" s="728"/>
      <c r="AL59" s="726"/>
      <c r="AM59" s="726"/>
      <c r="AN59" s="726"/>
      <c r="AO59" s="726"/>
      <c r="AP59" s="726"/>
      <c r="AQ59" s="726"/>
      <c r="AR59" s="726"/>
      <c r="AS59" s="726"/>
      <c r="AT59" s="726"/>
      <c r="AU59" s="726"/>
      <c r="AV59" s="726"/>
      <c r="AW59" s="726"/>
      <c r="AX59" s="726"/>
      <c r="AY59" s="726"/>
      <c r="AZ59" s="729"/>
      <c r="BA59" s="729"/>
      <c r="BB59" s="729"/>
      <c r="BC59" s="729"/>
      <c r="BD59" s="729"/>
      <c r="BE59" s="686"/>
      <c r="BF59" s="686"/>
      <c r="BG59" s="686"/>
      <c r="BH59" s="686"/>
      <c r="BI59" s="687"/>
      <c r="BJ59" s="63"/>
      <c r="BK59" s="63"/>
      <c r="BL59" s="63"/>
      <c r="BM59" s="63"/>
      <c r="BN59" s="63"/>
      <c r="BO59" s="62"/>
      <c r="BP59" s="62"/>
      <c r="BQ59" s="59">
        <v>53</v>
      </c>
      <c r="BR59" s="87"/>
      <c r="BS59" s="676"/>
      <c r="BT59" s="677"/>
      <c r="BU59" s="677"/>
      <c r="BV59" s="677"/>
      <c r="BW59" s="677"/>
      <c r="BX59" s="677"/>
      <c r="BY59" s="677"/>
      <c r="BZ59" s="677"/>
      <c r="CA59" s="677"/>
      <c r="CB59" s="677"/>
      <c r="CC59" s="677"/>
      <c r="CD59" s="677"/>
      <c r="CE59" s="677"/>
      <c r="CF59" s="677"/>
      <c r="CG59" s="678"/>
      <c r="CH59" s="688"/>
      <c r="CI59" s="683"/>
      <c r="CJ59" s="683"/>
      <c r="CK59" s="683"/>
      <c r="CL59" s="689"/>
      <c r="CM59" s="688"/>
      <c r="CN59" s="683"/>
      <c r="CO59" s="683"/>
      <c r="CP59" s="683"/>
      <c r="CQ59" s="689"/>
      <c r="CR59" s="688"/>
      <c r="CS59" s="683"/>
      <c r="CT59" s="683"/>
      <c r="CU59" s="683"/>
      <c r="CV59" s="689"/>
      <c r="CW59" s="688"/>
      <c r="CX59" s="683"/>
      <c r="CY59" s="683"/>
      <c r="CZ59" s="683"/>
      <c r="DA59" s="689"/>
      <c r="DB59" s="688"/>
      <c r="DC59" s="683"/>
      <c r="DD59" s="683"/>
      <c r="DE59" s="683"/>
      <c r="DF59" s="689"/>
      <c r="DG59" s="688"/>
      <c r="DH59" s="683"/>
      <c r="DI59" s="683"/>
      <c r="DJ59" s="683"/>
      <c r="DK59" s="689"/>
      <c r="DL59" s="688"/>
      <c r="DM59" s="683"/>
      <c r="DN59" s="683"/>
      <c r="DO59" s="683"/>
      <c r="DP59" s="689"/>
      <c r="DQ59" s="688"/>
      <c r="DR59" s="683"/>
      <c r="DS59" s="683"/>
      <c r="DT59" s="683"/>
      <c r="DU59" s="689"/>
      <c r="DV59" s="676"/>
      <c r="DW59" s="677"/>
      <c r="DX59" s="677"/>
      <c r="DY59" s="677"/>
      <c r="DZ59" s="690"/>
      <c r="EA59" s="54"/>
    </row>
    <row r="60" spans="1:131" s="51" customFormat="1" ht="26.25" customHeight="1" x14ac:dyDescent="0.15">
      <c r="A60" s="59">
        <v>33</v>
      </c>
      <c r="B60" s="676"/>
      <c r="C60" s="677"/>
      <c r="D60" s="677"/>
      <c r="E60" s="677"/>
      <c r="F60" s="677"/>
      <c r="G60" s="677"/>
      <c r="H60" s="677"/>
      <c r="I60" s="677"/>
      <c r="J60" s="677"/>
      <c r="K60" s="677"/>
      <c r="L60" s="677"/>
      <c r="M60" s="677"/>
      <c r="N60" s="677"/>
      <c r="O60" s="677"/>
      <c r="P60" s="678"/>
      <c r="Q60" s="725"/>
      <c r="R60" s="726"/>
      <c r="S60" s="726"/>
      <c r="T60" s="726"/>
      <c r="U60" s="726"/>
      <c r="V60" s="726"/>
      <c r="W60" s="726"/>
      <c r="X60" s="726"/>
      <c r="Y60" s="726"/>
      <c r="Z60" s="726"/>
      <c r="AA60" s="726"/>
      <c r="AB60" s="726"/>
      <c r="AC60" s="726"/>
      <c r="AD60" s="726"/>
      <c r="AE60" s="727"/>
      <c r="AF60" s="682"/>
      <c r="AG60" s="683"/>
      <c r="AH60" s="683"/>
      <c r="AI60" s="683"/>
      <c r="AJ60" s="684"/>
      <c r="AK60" s="728"/>
      <c r="AL60" s="726"/>
      <c r="AM60" s="726"/>
      <c r="AN60" s="726"/>
      <c r="AO60" s="726"/>
      <c r="AP60" s="726"/>
      <c r="AQ60" s="726"/>
      <c r="AR60" s="726"/>
      <c r="AS60" s="726"/>
      <c r="AT60" s="726"/>
      <c r="AU60" s="726"/>
      <c r="AV60" s="726"/>
      <c r="AW60" s="726"/>
      <c r="AX60" s="726"/>
      <c r="AY60" s="726"/>
      <c r="AZ60" s="729"/>
      <c r="BA60" s="729"/>
      <c r="BB60" s="729"/>
      <c r="BC60" s="729"/>
      <c r="BD60" s="729"/>
      <c r="BE60" s="686"/>
      <c r="BF60" s="686"/>
      <c r="BG60" s="686"/>
      <c r="BH60" s="686"/>
      <c r="BI60" s="687"/>
      <c r="BJ60" s="63"/>
      <c r="BK60" s="63"/>
      <c r="BL60" s="63"/>
      <c r="BM60" s="63"/>
      <c r="BN60" s="63"/>
      <c r="BO60" s="62"/>
      <c r="BP60" s="62"/>
      <c r="BQ60" s="59">
        <v>54</v>
      </c>
      <c r="BR60" s="87"/>
      <c r="BS60" s="676"/>
      <c r="BT60" s="677"/>
      <c r="BU60" s="677"/>
      <c r="BV60" s="677"/>
      <c r="BW60" s="677"/>
      <c r="BX60" s="677"/>
      <c r="BY60" s="677"/>
      <c r="BZ60" s="677"/>
      <c r="CA60" s="677"/>
      <c r="CB60" s="677"/>
      <c r="CC60" s="677"/>
      <c r="CD60" s="677"/>
      <c r="CE60" s="677"/>
      <c r="CF60" s="677"/>
      <c r="CG60" s="678"/>
      <c r="CH60" s="688"/>
      <c r="CI60" s="683"/>
      <c r="CJ60" s="683"/>
      <c r="CK60" s="683"/>
      <c r="CL60" s="689"/>
      <c r="CM60" s="688"/>
      <c r="CN60" s="683"/>
      <c r="CO60" s="683"/>
      <c r="CP60" s="683"/>
      <c r="CQ60" s="689"/>
      <c r="CR60" s="688"/>
      <c r="CS60" s="683"/>
      <c r="CT60" s="683"/>
      <c r="CU60" s="683"/>
      <c r="CV60" s="689"/>
      <c r="CW60" s="688"/>
      <c r="CX60" s="683"/>
      <c r="CY60" s="683"/>
      <c r="CZ60" s="683"/>
      <c r="DA60" s="689"/>
      <c r="DB60" s="688"/>
      <c r="DC60" s="683"/>
      <c r="DD60" s="683"/>
      <c r="DE60" s="683"/>
      <c r="DF60" s="689"/>
      <c r="DG60" s="688"/>
      <c r="DH60" s="683"/>
      <c r="DI60" s="683"/>
      <c r="DJ60" s="683"/>
      <c r="DK60" s="689"/>
      <c r="DL60" s="688"/>
      <c r="DM60" s="683"/>
      <c r="DN60" s="683"/>
      <c r="DO60" s="683"/>
      <c r="DP60" s="689"/>
      <c r="DQ60" s="688"/>
      <c r="DR60" s="683"/>
      <c r="DS60" s="683"/>
      <c r="DT60" s="683"/>
      <c r="DU60" s="689"/>
      <c r="DV60" s="676"/>
      <c r="DW60" s="677"/>
      <c r="DX60" s="677"/>
      <c r="DY60" s="677"/>
      <c r="DZ60" s="690"/>
      <c r="EA60" s="54"/>
    </row>
    <row r="61" spans="1:131" s="51" customFormat="1" ht="26.25" customHeight="1" x14ac:dyDescent="0.15">
      <c r="A61" s="59">
        <v>34</v>
      </c>
      <c r="B61" s="676"/>
      <c r="C61" s="677"/>
      <c r="D61" s="677"/>
      <c r="E61" s="677"/>
      <c r="F61" s="677"/>
      <c r="G61" s="677"/>
      <c r="H61" s="677"/>
      <c r="I61" s="677"/>
      <c r="J61" s="677"/>
      <c r="K61" s="677"/>
      <c r="L61" s="677"/>
      <c r="M61" s="677"/>
      <c r="N61" s="677"/>
      <c r="O61" s="677"/>
      <c r="P61" s="678"/>
      <c r="Q61" s="725"/>
      <c r="R61" s="726"/>
      <c r="S61" s="726"/>
      <c r="T61" s="726"/>
      <c r="U61" s="726"/>
      <c r="V61" s="726"/>
      <c r="W61" s="726"/>
      <c r="X61" s="726"/>
      <c r="Y61" s="726"/>
      <c r="Z61" s="726"/>
      <c r="AA61" s="726"/>
      <c r="AB61" s="726"/>
      <c r="AC61" s="726"/>
      <c r="AD61" s="726"/>
      <c r="AE61" s="727"/>
      <c r="AF61" s="682"/>
      <c r="AG61" s="683"/>
      <c r="AH61" s="683"/>
      <c r="AI61" s="683"/>
      <c r="AJ61" s="684"/>
      <c r="AK61" s="728"/>
      <c r="AL61" s="726"/>
      <c r="AM61" s="726"/>
      <c r="AN61" s="726"/>
      <c r="AO61" s="726"/>
      <c r="AP61" s="726"/>
      <c r="AQ61" s="726"/>
      <c r="AR61" s="726"/>
      <c r="AS61" s="726"/>
      <c r="AT61" s="726"/>
      <c r="AU61" s="726"/>
      <c r="AV61" s="726"/>
      <c r="AW61" s="726"/>
      <c r="AX61" s="726"/>
      <c r="AY61" s="726"/>
      <c r="AZ61" s="729"/>
      <c r="BA61" s="729"/>
      <c r="BB61" s="729"/>
      <c r="BC61" s="729"/>
      <c r="BD61" s="729"/>
      <c r="BE61" s="686"/>
      <c r="BF61" s="686"/>
      <c r="BG61" s="686"/>
      <c r="BH61" s="686"/>
      <c r="BI61" s="687"/>
      <c r="BJ61" s="63"/>
      <c r="BK61" s="63"/>
      <c r="BL61" s="63"/>
      <c r="BM61" s="63"/>
      <c r="BN61" s="63"/>
      <c r="BO61" s="62"/>
      <c r="BP61" s="62"/>
      <c r="BQ61" s="59">
        <v>55</v>
      </c>
      <c r="BR61" s="87"/>
      <c r="BS61" s="676"/>
      <c r="BT61" s="677"/>
      <c r="BU61" s="677"/>
      <c r="BV61" s="677"/>
      <c r="BW61" s="677"/>
      <c r="BX61" s="677"/>
      <c r="BY61" s="677"/>
      <c r="BZ61" s="677"/>
      <c r="CA61" s="677"/>
      <c r="CB61" s="677"/>
      <c r="CC61" s="677"/>
      <c r="CD61" s="677"/>
      <c r="CE61" s="677"/>
      <c r="CF61" s="677"/>
      <c r="CG61" s="678"/>
      <c r="CH61" s="688"/>
      <c r="CI61" s="683"/>
      <c r="CJ61" s="683"/>
      <c r="CK61" s="683"/>
      <c r="CL61" s="689"/>
      <c r="CM61" s="688"/>
      <c r="CN61" s="683"/>
      <c r="CO61" s="683"/>
      <c r="CP61" s="683"/>
      <c r="CQ61" s="689"/>
      <c r="CR61" s="688"/>
      <c r="CS61" s="683"/>
      <c r="CT61" s="683"/>
      <c r="CU61" s="683"/>
      <c r="CV61" s="689"/>
      <c r="CW61" s="688"/>
      <c r="CX61" s="683"/>
      <c r="CY61" s="683"/>
      <c r="CZ61" s="683"/>
      <c r="DA61" s="689"/>
      <c r="DB61" s="688"/>
      <c r="DC61" s="683"/>
      <c r="DD61" s="683"/>
      <c r="DE61" s="683"/>
      <c r="DF61" s="689"/>
      <c r="DG61" s="688"/>
      <c r="DH61" s="683"/>
      <c r="DI61" s="683"/>
      <c r="DJ61" s="683"/>
      <c r="DK61" s="689"/>
      <c r="DL61" s="688"/>
      <c r="DM61" s="683"/>
      <c r="DN61" s="683"/>
      <c r="DO61" s="683"/>
      <c r="DP61" s="689"/>
      <c r="DQ61" s="688"/>
      <c r="DR61" s="683"/>
      <c r="DS61" s="683"/>
      <c r="DT61" s="683"/>
      <c r="DU61" s="689"/>
      <c r="DV61" s="676"/>
      <c r="DW61" s="677"/>
      <c r="DX61" s="677"/>
      <c r="DY61" s="677"/>
      <c r="DZ61" s="690"/>
      <c r="EA61" s="54"/>
    </row>
    <row r="62" spans="1:131" s="51" customFormat="1" ht="26.25" customHeight="1" x14ac:dyDescent="0.15">
      <c r="A62" s="59">
        <v>35</v>
      </c>
      <c r="B62" s="676"/>
      <c r="C62" s="677"/>
      <c r="D62" s="677"/>
      <c r="E62" s="677"/>
      <c r="F62" s="677"/>
      <c r="G62" s="677"/>
      <c r="H62" s="677"/>
      <c r="I62" s="677"/>
      <c r="J62" s="677"/>
      <c r="K62" s="677"/>
      <c r="L62" s="677"/>
      <c r="M62" s="677"/>
      <c r="N62" s="677"/>
      <c r="O62" s="677"/>
      <c r="P62" s="678"/>
      <c r="Q62" s="725"/>
      <c r="R62" s="726"/>
      <c r="S62" s="726"/>
      <c r="T62" s="726"/>
      <c r="U62" s="726"/>
      <c r="V62" s="726"/>
      <c r="W62" s="726"/>
      <c r="X62" s="726"/>
      <c r="Y62" s="726"/>
      <c r="Z62" s="726"/>
      <c r="AA62" s="726"/>
      <c r="AB62" s="726"/>
      <c r="AC62" s="726"/>
      <c r="AD62" s="726"/>
      <c r="AE62" s="727"/>
      <c r="AF62" s="682"/>
      <c r="AG62" s="683"/>
      <c r="AH62" s="683"/>
      <c r="AI62" s="683"/>
      <c r="AJ62" s="684"/>
      <c r="AK62" s="728"/>
      <c r="AL62" s="726"/>
      <c r="AM62" s="726"/>
      <c r="AN62" s="726"/>
      <c r="AO62" s="726"/>
      <c r="AP62" s="726"/>
      <c r="AQ62" s="726"/>
      <c r="AR62" s="726"/>
      <c r="AS62" s="726"/>
      <c r="AT62" s="726"/>
      <c r="AU62" s="726"/>
      <c r="AV62" s="726"/>
      <c r="AW62" s="726"/>
      <c r="AX62" s="726"/>
      <c r="AY62" s="726"/>
      <c r="AZ62" s="729"/>
      <c r="BA62" s="729"/>
      <c r="BB62" s="729"/>
      <c r="BC62" s="729"/>
      <c r="BD62" s="729"/>
      <c r="BE62" s="686"/>
      <c r="BF62" s="686"/>
      <c r="BG62" s="686"/>
      <c r="BH62" s="686"/>
      <c r="BI62" s="687"/>
      <c r="BJ62" s="730" t="s">
        <v>276</v>
      </c>
      <c r="BK62" s="697"/>
      <c r="BL62" s="697"/>
      <c r="BM62" s="697"/>
      <c r="BN62" s="698"/>
      <c r="BO62" s="62"/>
      <c r="BP62" s="62"/>
      <c r="BQ62" s="59">
        <v>56</v>
      </c>
      <c r="BR62" s="87"/>
      <c r="BS62" s="676"/>
      <c r="BT62" s="677"/>
      <c r="BU62" s="677"/>
      <c r="BV62" s="677"/>
      <c r="BW62" s="677"/>
      <c r="BX62" s="677"/>
      <c r="BY62" s="677"/>
      <c r="BZ62" s="677"/>
      <c r="CA62" s="677"/>
      <c r="CB62" s="677"/>
      <c r="CC62" s="677"/>
      <c r="CD62" s="677"/>
      <c r="CE62" s="677"/>
      <c r="CF62" s="677"/>
      <c r="CG62" s="678"/>
      <c r="CH62" s="688"/>
      <c r="CI62" s="683"/>
      <c r="CJ62" s="683"/>
      <c r="CK62" s="683"/>
      <c r="CL62" s="689"/>
      <c r="CM62" s="688"/>
      <c r="CN62" s="683"/>
      <c r="CO62" s="683"/>
      <c r="CP62" s="683"/>
      <c r="CQ62" s="689"/>
      <c r="CR62" s="688"/>
      <c r="CS62" s="683"/>
      <c r="CT62" s="683"/>
      <c r="CU62" s="683"/>
      <c r="CV62" s="689"/>
      <c r="CW62" s="688"/>
      <c r="CX62" s="683"/>
      <c r="CY62" s="683"/>
      <c r="CZ62" s="683"/>
      <c r="DA62" s="689"/>
      <c r="DB62" s="688"/>
      <c r="DC62" s="683"/>
      <c r="DD62" s="683"/>
      <c r="DE62" s="683"/>
      <c r="DF62" s="689"/>
      <c r="DG62" s="688"/>
      <c r="DH62" s="683"/>
      <c r="DI62" s="683"/>
      <c r="DJ62" s="683"/>
      <c r="DK62" s="689"/>
      <c r="DL62" s="688"/>
      <c r="DM62" s="683"/>
      <c r="DN62" s="683"/>
      <c r="DO62" s="683"/>
      <c r="DP62" s="689"/>
      <c r="DQ62" s="688"/>
      <c r="DR62" s="683"/>
      <c r="DS62" s="683"/>
      <c r="DT62" s="683"/>
      <c r="DU62" s="689"/>
      <c r="DV62" s="676"/>
      <c r="DW62" s="677"/>
      <c r="DX62" s="677"/>
      <c r="DY62" s="677"/>
      <c r="DZ62" s="690"/>
      <c r="EA62" s="54"/>
    </row>
    <row r="63" spans="1:131" s="51" customFormat="1" ht="26.25" customHeight="1" x14ac:dyDescent="0.15">
      <c r="A63" s="60" t="s">
        <v>450</v>
      </c>
      <c r="B63" s="699" t="s">
        <v>467</v>
      </c>
      <c r="C63" s="700"/>
      <c r="D63" s="700"/>
      <c r="E63" s="700"/>
      <c r="F63" s="700"/>
      <c r="G63" s="700"/>
      <c r="H63" s="700"/>
      <c r="I63" s="700"/>
      <c r="J63" s="700"/>
      <c r="K63" s="700"/>
      <c r="L63" s="700"/>
      <c r="M63" s="700"/>
      <c r="N63" s="700"/>
      <c r="O63" s="700"/>
      <c r="P63" s="701"/>
      <c r="Q63" s="731"/>
      <c r="R63" s="708"/>
      <c r="S63" s="708"/>
      <c r="T63" s="708"/>
      <c r="U63" s="708"/>
      <c r="V63" s="708"/>
      <c r="W63" s="708"/>
      <c r="X63" s="708"/>
      <c r="Y63" s="708"/>
      <c r="Z63" s="708"/>
      <c r="AA63" s="708"/>
      <c r="AB63" s="708"/>
      <c r="AC63" s="708"/>
      <c r="AD63" s="708"/>
      <c r="AE63" s="732"/>
      <c r="AF63" s="705">
        <v>4685</v>
      </c>
      <c r="AG63" s="703"/>
      <c r="AH63" s="703"/>
      <c r="AI63" s="703"/>
      <c r="AJ63" s="706"/>
      <c r="AK63" s="707"/>
      <c r="AL63" s="708"/>
      <c r="AM63" s="708"/>
      <c r="AN63" s="708"/>
      <c r="AO63" s="708"/>
      <c r="AP63" s="703">
        <v>42237</v>
      </c>
      <c r="AQ63" s="703"/>
      <c r="AR63" s="703"/>
      <c r="AS63" s="703"/>
      <c r="AT63" s="703"/>
      <c r="AU63" s="703">
        <v>16693</v>
      </c>
      <c r="AV63" s="703"/>
      <c r="AW63" s="703"/>
      <c r="AX63" s="703"/>
      <c r="AY63" s="703"/>
      <c r="AZ63" s="733"/>
      <c r="BA63" s="733"/>
      <c r="BB63" s="733"/>
      <c r="BC63" s="733"/>
      <c r="BD63" s="733"/>
      <c r="BE63" s="709"/>
      <c r="BF63" s="709"/>
      <c r="BG63" s="709"/>
      <c r="BH63" s="709"/>
      <c r="BI63" s="710"/>
      <c r="BJ63" s="711" t="s">
        <v>168</v>
      </c>
      <c r="BK63" s="712"/>
      <c r="BL63" s="712"/>
      <c r="BM63" s="712"/>
      <c r="BN63" s="713"/>
      <c r="BO63" s="62"/>
      <c r="BP63" s="62"/>
      <c r="BQ63" s="59">
        <v>57</v>
      </c>
      <c r="BR63" s="87"/>
      <c r="BS63" s="676"/>
      <c r="BT63" s="677"/>
      <c r="BU63" s="677"/>
      <c r="BV63" s="677"/>
      <c r="BW63" s="677"/>
      <c r="BX63" s="677"/>
      <c r="BY63" s="677"/>
      <c r="BZ63" s="677"/>
      <c r="CA63" s="677"/>
      <c r="CB63" s="677"/>
      <c r="CC63" s="677"/>
      <c r="CD63" s="677"/>
      <c r="CE63" s="677"/>
      <c r="CF63" s="677"/>
      <c r="CG63" s="678"/>
      <c r="CH63" s="688"/>
      <c r="CI63" s="683"/>
      <c r="CJ63" s="683"/>
      <c r="CK63" s="683"/>
      <c r="CL63" s="689"/>
      <c r="CM63" s="688"/>
      <c r="CN63" s="683"/>
      <c r="CO63" s="683"/>
      <c r="CP63" s="683"/>
      <c r="CQ63" s="689"/>
      <c r="CR63" s="688"/>
      <c r="CS63" s="683"/>
      <c r="CT63" s="683"/>
      <c r="CU63" s="683"/>
      <c r="CV63" s="689"/>
      <c r="CW63" s="688"/>
      <c r="CX63" s="683"/>
      <c r="CY63" s="683"/>
      <c r="CZ63" s="683"/>
      <c r="DA63" s="689"/>
      <c r="DB63" s="688"/>
      <c r="DC63" s="683"/>
      <c r="DD63" s="683"/>
      <c r="DE63" s="683"/>
      <c r="DF63" s="689"/>
      <c r="DG63" s="688"/>
      <c r="DH63" s="683"/>
      <c r="DI63" s="683"/>
      <c r="DJ63" s="683"/>
      <c r="DK63" s="689"/>
      <c r="DL63" s="688"/>
      <c r="DM63" s="683"/>
      <c r="DN63" s="683"/>
      <c r="DO63" s="683"/>
      <c r="DP63" s="689"/>
      <c r="DQ63" s="688"/>
      <c r="DR63" s="683"/>
      <c r="DS63" s="683"/>
      <c r="DT63" s="683"/>
      <c r="DU63" s="689"/>
      <c r="DV63" s="676"/>
      <c r="DW63" s="677"/>
      <c r="DX63" s="677"/>
      <c r="DY63" s="677"/>
      <c r="DZ63" s="690"/>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76"/>
      <c r="BT64" s="677"/>
      <c r="BU64" s="677"/>
      <c r="BV64" s="677"/>
      <c r="BW64" s="677"/>
      <c r="BX64" s="677"/>
      <c r="BY64" s="677"/>
      <c r="BZ64" s="677"/>
      <c r="CA64" s="677"/>
      <c r="CB64" s="677"/>
      <c r="CC64" s="677"/>
      <c r="CD64" s="677"/>
      <c r="CE64" s="677"/>
      <c r="CF64" s="677"/>
      <c r="CG64" s="678"/>
      <c r="CH64" s="688"/>
      <c r="CI64" s="683"/>
      <c r="CJ64" s="683"/>
      <c r="CK64" s="683"/>
      <c r="CL64" s="689"/>
      <c r="CM64" s="688"/>
      <c r="CN64" s="683"/>
      <c r="CO64" s="683"/>
      <c r="CP64" s="683"/>
      <c r="CQ64" s="689"/>
      <c r="CR64" s="688"/>
      <c r="CS64" s="683"/>
      <c r="CT64" s="683"/>
      <c r="CU64" s="683"/>
      <c r="CV64" s="689"/>
      <c r="CW64" s="688"/>
      <c r="CX64" s="683"/>
      <c r="CY64" s="683"/>
      <c r="CZ64" s="683"/>
      <c r="DA64" s="689"/>
      <c r="DB64" s="688"/>
      <c r="DC64" s="683"/>
      <c r="DD64" s="683"/>
      <c r="DE64" s="683"/>
      <c r="DF64" s="689"/>
      <c r="DG64" s="688"/>
      <c r="DH64" s="683"/>
      <c r="DI64" s="683"/>
      <c r="DJ64" s="683"/>
      <c r="DK64" s="689"/>
      <c r="DL64" s="688"/>
      <c r="DM64" s="683"/>
      <c r="DN64" s="683"/>
      <c r="DO64" s="683"/>
      <c r="DP64" s="689"/>
      <c r="DQ64" s="688"/>
      <c r="DR64" s="683"/>
      <c r="DS64" s="683"/>
      <c r="DT64" s="683"/>
      <c r="DU64" s="689"/>
      <c r="DV64" s="676"/>
      <c r="DW64" s="677"/>
      <c r="DX64" s="677"/>
      <c r="DY64" s="677"/>
      <c r="DZ64" s="690"/>
      <c r="EA64" s="54"/>
    </row>
    <row r="65" spans="1:131" s="51" customFormat="1" ht="26.25" customHeight="1" x14ac:dyDescent="0.15">
      <c r="A65" s="63" t="s">
        <v>468</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76"/>
      <c r="BT65" s="677"/>
      <c r="BU65" s="677"/>
      <c r="BV65" s="677"/>
      <c r="BW65" s="677"/>
      <c r="BX65" s="677"/>
      <c r="BY65" s="677"/>
      <c r="BZ65" s="677"/>
      <c r="CA65" s="677"/>
      <c r="CB65" s="677"/>
      <c r="CC65" s="677"/>
      <c r="CD65" s="677"/>
      <c r="CE65" s="677"/>
      <c r="CF65" s="677"/>
      <c r="CG65" s="678"/>
      <c r="CH65" s="688"/>
      <c r="CI65" s="683"/>
      <c r="CJ65" s="683"/>
      <c r="CK65" s="683"/>
      <c r="CL65" s="689"/>
      <c r="CM65" s="688"/>
      <c r="CN65" s="683"/>
      <c r="CO65" s="683"/>
      <c r="CP65" s="683"/>
      <c r="CQ65" s="689"/>
      <c r="CR65" s="688"/>
      <c r="CS65" s="683"/>
      <c r="CT65" s="683"/>
      <c r="CU65" s="683"/>
      <c r="CV65" s="689"/>
      <c r="CW65" s="688"/>
      <c r="CX65" s="683"/>
      <c r="CY65" s="683"/>
      <c r="CZ65" s="683"/>
      <c r="DA65" s="689"/>
      <c r="DB65" s="688"/>
      <c r="DC65" s="683"/>
      <c r="DD65" s="683"/>
      <c r="DE65" s="683"/>
      <c r="DF65" s="689"/>
      <c r="DG65" s="688"/>
      <c r="DH65" s="683"/>
      <c r="DI65" s="683"/>
      <c r="DJ65" s="683"/>
      <c r="DK65" s="689"/>
      <c r="DL65" s="688"/>
      <c r="DM65" s="683"/>
      <c r="DN65" s="683"/>
      <c r="DO65" s="683"/>
      <c r="DP65" s="689"/>
      <c r="DQ65" s="688"/>
      <c r="DR65" s="683"/>
      <c r="DS65" s="683"/>
      <c r="DT65" s="683"/>
      <c r="DU65" s="689"/>
      <c r="DV65" s="676"/>
      <c r="DW65" s="677"/>
      <c r="DX65" s="677"/>
      <c r="DY65" s="677"/>
      <c r="DZ65" s="690"/>
      <c r="EA65" s="54"/>
    </row>
    <row r="66" spans="1:131" s="51" customFormat="1" ht="26.25" customHeight="1" x14ac:dyDescent="0.15">
      <c r="A66" s="924" t="s">
        <v>160</v>
      </c>
      <c r="B66" s="925"/>
      <c r="C66" s="925"/>
      <c r="D66" s="925"/>
      <c r="E66" s="925"/>
      <c r="F66" s="925"/>
      <c r="G66" s="925"/>
      <c r="H66" s="925"/>
      <c r="I66" s="925"/>
      <c r="J66" s="925"/>
      <c r="K66" s="925"/>
      <c r="L66" s="925"/>
      <c r="M66" s="925"/>
      <c r="N66" s="925"/>
      <c r="O66" s="925"/>
      <c r="P66" s="926"/>
      <c r="Q66" s="930" t="s">
        <v>280</v>
      </c>
      <c r="R66" s="931"/>
      <c r="S66" s="931"/>
      <c r="T66" s="931"/>
      <c r="U66" s="932"/>
      <c r="V66" s="930" t="s">
        <v>330</v>
      </c>
      <c r="W66" s="931"/>
      <c r="X66" s="931"/>
      <c r="Y66" s="931"/>
      <c r="Z66" s="932"/>
      <c r="AA66" s="930" t="s">
        <v>298</v>
      </c>
      <c r="AB66" s="931"/>
      <c r="AC66" s="931"/>
      <c r="AD66" s="931"/>
      <c r="AE66" s="932"/>
      <c r="AF66" s="952" t="s">
        <v>453</v>
      </c>
      <c r="AG66" s="947"/>
      <c r="AH66" s="947"/>
      <c r="AI66" s="947"/>
      <c r="AJ66" s="953"/>
      <c r="AK66" s="930" t="s">
        <v>454</v>
      </c>
      <c r="AL66" s="925"/>
      <c r="AM66" s="925"/>
      <c r="AN66" s="925"/>
      <c r="AO66" s="926"/>
      <c r="AP66" s="930" t="s">
        <v>35</v>
      </c>
      <c r="AQ66" s="931"/>
      <c r="AR66" s="931"/>
      <c r="AS66" s="931"/>
      <c r="AT66" s="932"/>
      <c r="AU66" s="930" t="s">
        <v>386</v>
      </c>
      <c r="AV66" s="931"/>
      <c r="AW66" s="931"/>
      <c r="AX66" s="931"/>
      <c r="AY66" s="932"/>
      <c r="AZ66" s="930" t="s">
        <v>443</v>
      </c>
      <c r="BA66" s="931"/>
      <c r="BB66" s="931"/>
      <c r="BC66" s="931"/>
      <c r="BD66" s="937"/>
      <c r="BE66" s="62"/>
      <c r="BF66" s="62"/>
      <c r="BG66" s="62"/>
      <c r="BH66" s="62"/>
      <c r="BI66" s="62"/>
      <c r="BJ66" s="62"/>
      <c r="BK66" s="62"/>
      <c r="BL66" s="62"/>
      <c r="BM66" s="62"/>
      <c r="BN66" s="62"/>
      <c r="BO66" s="62"/>
      <c r="BP66" s="62"/>
      <c r="BQ66" s="59">
        <v>60</v>
      </c>
      <c r="BR66" s="88"/>
      <c r="BS66" s="734"/>
      <c r="BT66" s="735"/>
      <c r="BU66" s="735"/>
      <c r="BV66" s="735"/>
      <c r="BW66" s="735"/>
      <c r="BX66" s="735"/>
      <c r="BY66" s="735"/>
      <c r="BZ66" s="735"/>
      <c r="CA66" s="735"/>
      <c r="CB66" s="735"/>
      <c r="CC66" s="735"/>
      <c r="CD66" s="735"/>
      <c r="CE66" s="735"/>
      <c r="CF66" s="735"/>
      <c r="CG66" s="736"/>
      <c r="CH66" s="737"/>
      <c r="CI66" s="738"/>
      <c r="CJ66" s="738"/>
      <c r="CK66" s="738"/>
      <c r="CL66" s="739"/>
      <c r="CM66" s="737"/>
      <c r="CN66" s="738"/>
      <c r="CO66" s="738"/>
      <c r="CP66" s="738"/>
      <c r="CQ66" s="739"/>
      <c r="CR66" s="737"/>
      <c r="CS66" s="738"/>
      <c r="CT66" s="738"/>
      <c r="CU66" s="738"/>
      <c r="CV66" s="739"/>
      <c r="CW66" s="737"/>
      <c r="CX66" s="738"/>
      <c r="CY66" s="738"/>
      <c r="CZ66" s="738"/>
      <c r="DA66" s="739"/>
      <c r="DB66" s="737"/>
      <c r="DC66" s="738"/>
      <c r="DD66" s="738"/>
      <c r="DE66" s="738"/>
      <c r="DF66" s="739"/>
      <c r="DG66" s="737"/>
      <c r="DH66" s="738"/>
      <c r="DI66" s="738"/>
      <c r="DJ66" s="738"/>
      <c r="DK66" s="739"/>
      <c r="DL66" s="737"/>
      <c r="DM66" s="738"/>
      <c r="DN66" s="738"/>
      <c r="DO66" s="738"/>
      <c r="DP66" s="739"/>
      <c r="DQ66" s="737"/>
      <c r="DR66" s="738"/>
      <c r="DS66" s="738"/>
      <c r="DT66" s="738"/>
      <c r="DU66" s="739"/>
      <c r="DV66" s="734"/>
      <c r="DW66" s="735"/>
      <c r="DX66" s="735"/>
      <c r="DY66" s="735"/>
      <c r="DZ66" s="740"/>
      <c r="EA66" s="54"/>
    </row>
    <row r="67" spans="1:131" s="51" customFormat="1" ht="26.25" customHeight="1" x14ac:dyDescent="0.15">
      <c r="A67" s="927"/>
      <c r="B67" s="928"/>
      <c r="C67" s="928"/>
      <c r="D67" s="928"/>
      <c r="E67" s="928"/>
      <c r="F67" s="928"/>
      <c r="G67" s="928"/>
      <c r="H67" s="928"/>
      <c r="I67" s="928"/>
      <c r="J67" s="928"/>
      <c r="K67" s="928"/>
      <c r="L67" s="928"/>
      <c r="M67" s="928"/>
      <c r="N67" s="928"/>
      <c r="O67" s="928"/>
      <c r="P67" s="929"/>
      <c r="Q67" s="933"/>
      <c r="R67" s="934"/>
      <c r="S67" s="934"/>
      <c r="T67" s="934"/>
      <c r="U67" s="935"/>
      <c r="V67" s="933"/>
      <c r="W67" s="934"/>
      <c r="X67" s="934"/>
      <c r="Y67" s="934"/>
      <c r="Z67" s="935"/>
      <c r="AA67" s="933"/>
      <c r="AB67" s="934"/>
      <c r="AC67" s="934"/>
      <c r="AD67" s="934"/>
      <c r="AE67" s="935"/>
      <c r="AF67" s="954"/>
      <c r="AG67" s="950"/>
      <c r="AH67" s="950"/>
      <c r="AI67" s="950"/>
      <c r="AJ67" s="955"/>
      <c r="AK67" s="956"/>
      <c r="AL67" s="928"/>
      <c r="AM67" s="928"/>
      <c r="AN67" s="928"/>
      <c r="AO67" s="929"/>
      <c r="AP67" s="933"/>
      <c r="AQ67" s="934"/>
      <c r="AR67" s="934"/>
      <c r="AS67" s="934"/>
      <c r="AT67" s="935"/>
      <c r="AU67" s="933"/>
      <c r="AV67" s="934"/>
      <c r="AW67" s="934"/>
      <c r="AX67" s="934"/>
      <c r="AY67" s="935"/>
      <c r="AZ67" s="933"/>
      <c r="BA67" s="934"/>
      <c r="BB67" s="934"/>
      <c r="BC67" s="934"/>
      <c r="BD67" s="939"/>
      <c r="BE67" s="62"/>
      <c r="BF67" s="62"/>
      <c r="BG67" s="62"/>
      <c r="BH67" s="62"/>
      <c r="BI67" s="62"/>
      <c r="BJ67" s="62"/>
      <c r="BK67" s="62"/>
      <c r="BL67" s="62"/>
      <c r="BM67" s="62"/>
      <c r="BN67" s="62"/>
      <c r="BO67" s="62"/>
      <c r="BP67" s="62"/>
      <c r="BQ67" s="59">
        <v>61</v>
      </c>
      <c r="BR67" s="88"/>
      <c r="BS67" s="734"/>
      <c r="BT67" s="735"/>
      <c r="BU67" s="735"/>
      <c r="BV67" s="735"/>
      <c r="BW67" s="735"/>
      <c r="BX67" s="735"/>
      <c r="BY67" s="735"/>
      <c r="BZ67" s="735"/>
      <c r="CA67" s="735"/>
      <c r="CB67" s="735"/>
      <c r="CC67" s="735"/>
      <c r="CD67" s="735"/>
      <c r="CE67" s="735"/>
      <c r="CF67" s="735"/>
      <c r="CG67" s="736"/>
      <c r="CH67" s="737"/>
      <c r="CI67" s="738"/>
      <c r="CJ67" s="738"/>
      <c r="CK67" s="738"/>
      <c r="CL67" s="739"/>
      <c r="CM67" s="737"/>
      <c r="CN67" s="738"/>
      <c r="CO67" s="738"/>
      <c r="CP67" s="738"/>
      <c r="CQ67" s="739"/>
      <c r="CR67" s="737"/>
      <c r="CS67" s="738"/>
      <c r="CT67" s="738"/>
      <c r="CU67" s="738"/>
      <c r="CV67" s="739"/>
      <c r="CW67" s="737"/>
      <c r="CX67" s="738"/>
      <c r="CY67" s="738"/>
      <c r="CZ67" s="738"/>
      <c r="DA67" s="739"/>
      <c r="DB67" s="737"/>
      <c r="DC67" s="738"/>
      <c r="DD67" s="738"/>
      <c r="DE67" s="738"/>
      <c r="DF67" s="739"/>
      <c r="DG67" s="737"/>
      <c r="DH67" s="738"/>
      <c r="DI67" s="738"/>
      <c r="DJ67" s="738"/>
      <c r="DK67" s="739"/>
      <c r="DL67" s="737"/>
      <c r="DM67" s="738"/>
      <c r="DN67" s="738"/>
      <c r="DO67" s="738"/>
      <c r="DP67" s="739"/>
      <c r="DQ67" s="737"/>
      <c r="DR67" s="738"/>
      <c r="DS67" s="738"/>
      <c r="DT67" s="738"/>
      <c r="DU67" s="739"/>
      <c r="DV67" s="734"/>
      <c r="DW67" s="735"/>
      <c r="DX67" s="735"/>
      <c r="DY67" s="735"/>
      <c r="DZ67" s="740"/>
      <c r="EA67" s="54"/>
    </row>
    <row r="68" spans="1:131" s="51" customFormat="1" ht="26.25" customHeight="1" x14ac:dyDescent="0.15">
      <c r="A68" s="58">
        <v>1</v>
      </c>
      <c r="B68" s="660" t="s">
        <v>311</v>
      </c>
      <c r="C68" s="661"/>
      <c r="D68" s="661"/>
      <c r="E68" s="661"/>
      <c r="F68" s="661"/>
      <c r="G68" s="661"/>
      <c r="H68" s="661"/>
      <c r="I68" s="661"/>
      <c r="J68" s="661"/>
      <c r="K68" s="661"/>
      <c r="L68" s="661"/>
      <c r="M68" s="661"/>
      <c r="N68" s="661"/>
      <c r="O68" s="661"/>
      <c r="P68" s="662"/>
      <c r="Q68" s="663">
        <v>1074</v>
      </c>
      <c r="R68" s="664"/>
      <c r="S68" s="664"/>
      <c r="T68" s="664"/>
      <c r="U68" s="664"/>
      <c r="V68" s="664">
        <v>897</v>
      </c>
      <c r="W68" s="664"/>
      <c r="X68" s="664"/>
      <c r="Y68" s="664"/>
      <c r="Z68" s="664"/>
      <c r="AA68" s="664">
        <v>176</v>
      </c>
      <c r="AB68" s="664"/>
      <c r="AC68" s="664"/>
      <c r="AD68" s="664"/>
      <c r="AE68" s="664"/>
      <c r="AF68" s="664">
        <v>176</v>
      </c>
      <c r="AG68" s="664"/>
      <c r="AH68" s="664"/>
      <c r="AI68" s="664"/>
      <c r="AJ68" s="664"/>
      <c r="AK68" s="664" t="s">
        <v>168</v>
      </c>
      <c r="AL68" s="664"/>
      <c r="AM68" s="664"/>
      <c r="AN68" s="664"/>
      <c r="AO68" s="664"/>
      <c r="AP68" s="664">
        <v>13</v>
      </c>
      <c r="AQ68" s="664"/>
      <c r="AR68" s="664"/>
      <c r="AS68" s="664"/>
      <c r="AT68" s="664"/>
      <c r="AU68" s="664" t="s">
        <v>168</v>
      </c>
      <c r="AV68" s="664"/>
      <c r="AW68" s="664"/>
      <c r="AX68" s="664"/>
      <c r="AY68" s="664"/>
      <c r="AZ68" s="670"/>
      <c r="BA68" s="670"/>
      <c r="BB68" s="670"/>
      <c r="BC68" s="670"/>
      <c r="BD68" s="671"/>
      <c r="BE68" s="62"/>
      <c r="BF68" s="62"/>
      <c r="BG68" s="62"/>
      <c r="BH68" s="62"/>
      <c r="BI68" s="62"/>
      <c r="BJ68" s="62"/>
      <c r="BK68" s="62"/>
      <c r="BL68" s="62"/>
      <c r="BM68" s="62"/>
      <c r="BN68" s="62"/>
      <c r="BO68" s="62"/>
      <c r="BP68" s="62"/>
      <c r="BQ68" s="59">
        <v>62</v>
      </c>
      <c r="BR68" s="88"/>
      <c r="BS68" s="734"/>
      <c r="BT68" s="735"/>
      <c r="BU68" s="735"/>
      <c r="BV68" s="735"/>
      <c r="BW68" s="735"/>
      <c r="BX68" s="735"/>
      <c r="BY68" s="735"/>
      <c r="BZ68" s="735"/>
      <c r="CA68" s="735"/>
      <c r="CB68" s="735"/>
      <c r="CC68" s="735"/>
      <c r="CD68" s="735"/>
      <c r="CE68" s="735"/>
      <c r="CF68" s="735"/>
      <c r="CG68" s="736"/>
      <c r="CH68" s="737"/>
      <c r="CI68" s="738"/>
      <c r="CJ68" s="738"/>
      <c r="CK68" s="738"/>
      <c r="CL68" s="739"/>
      <c r="CM68" s="737"/>
      <c r="CN68" s="738"/>
      <c r="CO68" s="738"/>
      <c r="CP68" s="738"/>
      <c r="CQ68" s="739"/>
      <c r="CR68" s="737"/>
      <c r="CS68" s="738"/>
      <c r="CT68" s="738"/>
      <c r="CU68" s="738"/>
      <c r="CV68" s="739"/>
      <c r="CW68" s="737"/>
      <c r="CX68" s="738"/>
      <c r="CY68" s="738"/>
      <c r="CZ68" s="738"/>
      <c r="DA68" s="739"/>
      <c r="DB68" s="737"/>
      <c r="DC68" s="738"/>
      <c r="DD68" s="738"/>
      <c r="DE68" s="738"/>
      <c r="DF68" s="739"/>
      <c r="DG68" s="737"/>
      <c r="DH68" s="738"/>
      <c r="DI68" s="738"/>
      <c r="DJ68" s="738"/>
      <c r="DK68" s="739"/>
      <c r="DL68" s="737"/>
      <c r="DM68" s="738"/>
      <c r="DN68" s="738"/>
      <c r="DO68" s="738"/>
      <c r="DP68" s="739"/>
      <c r="DQ68" s="737"/>
      <c r="DR68" s="738"/>
      <c r="DS68" s="738"/>
      <c r="DT68" s="738"/>
      <c r="DU68" s="739"/>
      <c r="DV68" s="734"/>
      <c r="DW68" s="735"/>
      <c r="DX68" s="735"/>
      <c r="DY68" s="735"/>
      <c r="DZ68" s="740"/>
      <c r="EA68" s="54"/>
    </row>
    <row r="69" spans="1:131" s="51" customFormat="1" ht="26.25" customHeight="1" x14ac:dyDescent="0.15">
      <c r="A69" s="59">
        <v>2</v>
      </c>
      <c r="B69" s="676" t="s">
        <v>551</v>
      </c>
      <c r="C69" s="677"/>
      <c r="D69" s="677"/>
      <c r="E69" s="677"/>
      <c r="F69" s="677"/>
      <c r="G69" s="677"/>
      <c r="H69" s="677"/>
      <c r="I69" s="677"/>
      <c r="J69" s="677"/>
      <c r="K69" s="677"/>
      <c r="L69" s="677"/>
      <c r="M69" s="677"/>
      <c r="N69" s="677"/>
      <c r="O69" s="677"/>
      <c r="P69" s="678"/>
      <c r="Q69" s="679">
        <v>526</v>
      </c>
      <c r="R69" s="680"/>
      <c r="S69" s="680"/>
      <c r="T69" s="680"/>
      <c r="U69" s="680"/>
      <c r="V69" s="680">
        <v>484</v>
      </c>
      <c r="W69" s="680"/>
      <c r="X69" s="680"/>
      <c r="Y69" s="680"/>
      <c r="Z69" s="680"/>
      <c r="AA69" s="680">
        <v>42</v>
      </c>
      <c r="AB69" s="680"/>
      <c r="AC69" s="680"/>
      <c r="AD69" s="680"/>
      <c r="AE69" s="680"/>
      <c r="AF69" s="680">
        <v>1008</v>
      </c>
      <c r="AG69" s="680"/>
      <c r="AH69" s="680"/>
      <c r="AI69" s="680"/>
      <c r="AJ69" s="680"/>
      <c r="AK69" s="680" t="s">
        <v>168</v>
      </c>
      <c r="AL69" s="680"/>
      <c r="AM69" s="680"/>
      <c r="AN69" s="680"/>
      <c r="AO69" s="680"/>
      <c r="AP69" s="680">
        <v>1865</v>
      </c>
      <c r="AQ69" s="680"/>
      <c r="AR69" s="680"/>
      <c r="AS69" s="680"/>
      <c r="AT69" s="680"/>
      <c r="AU69" s="680" t="s">
        <v>168</v>
      </c>
      <c r="AV69" s="680"/>
      <c r="AW69" s="680"/>
      <c r="AX69" s="680"/>
      <c r="AY69" s="680"/>
      <c r="AZ69" s="686"/>
      <c r="BA69" s="686"/>
      <c r="BB69" s="686"/>
      <c r="BC69" s="686"/>
      <c r="BD69" s="687"/>
      <c r="BE69" s="62"/>
      <c r="BF69" s="62"/>
      <c r="BG69" s="62"/>
      <c r="BH69" s="62"/>
      <c r="BI69" s="62"/>
      <c r="BJ69" s="62"/>
      <c r="BK69" s="62"/>
      <c r="BL69" s="62"/>
      <c r="BM69" s="62"/>
      <c r="BN69" s="62"/>
      <c r="BO69" s="62"/>
      <c r="BP69" s="62"/>
      <c r="BQ69" s="59">
        <v>63</v>
      </c>
      <c r="BR69" s="88"/>
      <c r="BS69" s="734"/>
      <c r="BT69" s="735"/>
      <c r="BU69" s="735"/>
      <c r="BV69" s="735"/>
      <c r="BW69" s="735"/>
      <c r="BX69" s="735"/>
      <c r="BY69" s="735"/>
      <c r="BZ69" s="735"/>
      <c r="CA69" s="735"/>
      <c r="CB69" s="735"/>
      <c r="CC69" s="735"/>
      <c r="CD69" s="735"/>
      <c r="CE69" s="735"/>
      <c r="CF69" s="735"/>
      <c r="CG69" s="736"/>
      <c r="CH69" s="737"/>
      <c r="CI69" s="738"/>
      <c r="CJ69" s="738"/>
      <c r="CK69" s="738"/>
      <c r="CL69" s="739"/>
      <c r="CM69" s="737"/>
      <c r="CN69" s="738"/>
      <c r="CO69" s="738"/>
      <c r="CP69" s="738"/>
      <c r="CQ69" s="739"/>
      <c r="CR69" s="737"/>
      <c r="CS69" s="738"/>
      <c r="CT69" s="738"/>
      <c r="CU69" s="738"/>
      <c r="CV69" s="739"/>
      <c r="CW69" s="737"/>
      <c r="CX69" s="738"/>
      <c r="CY69" s="738"/>
      <c r="CZ69" s="738"/>
      <c r="DA69" s="739"/>
      <c r="DB69" s="737"/>
      <c r="DC69" s="738"/>
      <c r="DD69" s="738"/>
      <c r="DE69" s="738"/>
      <c r="DF69" s="739"/>
      <c r="DG69" s="737"/>
      <c r="DH69" s="738"/>
      <c r="DI69" s="738"/>
      <c r="DJ69" s="738"/>
      <c r="DK69" s="739"/>
      <c r="DL69" s="737"/>
      <c r="DM69" s="738"/>
      <c r="DN69" s="738"/>
      <c r="DO69" s="738"/>
      <c r="DP69" s="739"/>
      <c r="DQ69" s="737"/>
      <c r="DR69" s="738"/>
      <c r="DS69" s="738"/>
      <c r="DT69" s="738"/>
      <c r="DU69" s="739"/>
      <c r="DV69" s="734"/>
      <c r="DW69" s="735"/>
      <c r="DX69" s="735"/>
      <c r="DY69" s="735"/>
      <c r="DZ69" s="740"/>
      <c r="EA69" s="54"/>
    </row>
    <row r="70" spans="1:131" s="51" customFormat="1" ht="26.25" customHeight="1" x14ac:dyDescent="0.15">
      <c r="A70" s="59">
        <v>3</v>
      </c>
      <c r="B70" s="676" t="s">
        <v>552</v>
      </c>
      <c r="C70" s="677"/>
      <c r="D70" s="677"/>
      <c r="E70" s="677"/>
      <c r="F70" s="677"/>
      <c r="G70" s="677"/>
      <c r="H70" s="677"/>
      <c r="I70" s="677"/>
      <c r="J70" s="677"/>
      <c r="K70" s="677"/>
      <c r="L70" s="677"/>
      <c r="M70" s="677"/>
      <c r="N70" s="677"/>
      <c r="O70" s="677"/>
      <c r="P70" s="678"/>
      <c r="Q70" s="679">
        <v>184</v>
      </c>
      <c r="R70" s="680"/>
      <c r="S70" s="680"/>
      <c r="T70" s="680"/>
      <c r="U70" s="680"/>
      <c r="V70" s="680">
        <v>169</v>
      </c>
      <c r="W70" s="680"/>
      <c r="X70" s="680"/>
      <c r="Y70" s="680"/>
      <c r="Z70" s="680"/>
      <c r="AA70" s="680">
        <v>14</v>
      </c>
      <c r="AB70" s="680"/>
      <c r="AC70" s="680"/>
      <c r="AD70" s="680"/>
      <c r="AE70" s="680"/>
      <c r="AF70" s="680">
        <v>0</v>
      </c>
      <c r="AG70" s="680"/>
      <c r="AH70" s="680"/>
      <c r="AI70" s="680"/>
      <c r="AJ70" s="680"/>
      <c r="AK70" s="680" t="s">
        <v>168</v>
      </c>
      <c r="AL70" s="680"/>
      <c r="AM70" s="680"/>
      <c r="AN70" s="680"/>
      <c r="AO70" s="680"/>
      <c r="AP70" s="680">
        <v>652</v>
      </c>
      <c r="AQ70" s="680"/>
      <c r="AR70" s="680"/>
      <c r="AS70" s="680"/>
      <c r="AT70" s="680"/>
      <c r="AU70" s="680">
        <v>143</v>
      </c>
      <c r="AV70" s="680"/>
      <c r="AW70" s="680"/>
      <c r="AX70" s="680"/>
      <c r="AY70" s="680"/>
      <c r="AZ70" s="686"/>
      <c r="BA70" s="686"/>
      <c r="BB70" s="686"/>
      <c r="BC70" s="686"/>
      <c r="BD70" s="687"/>
      <c r="BE70" s="62"/>
      <c r="BF70" s="62"/>
      <c r="BG70" s="62"/>
      <c r="BH70" s="62"/>
      <c r="BI70" s="62"/>
      <c r="BJ70" s="62"/>
      <c r="BK70" s="62"/>
      <c r="BL70" s="62"/>
      <c r="BM70" s="62"/>
      <c r="BN70" s="62"/>
      <c r="BO70" s="62"/>
      <c r="BP70" s="62"/>
      <c r="BQ70" s="59">
        <v>64</v>
      </c>
      <c r="BR70" s="88"/>
      <c r="BS70" s="734"/>
      <c r="BT70" s="735"/>
      <c r="BU70" s="735"/>
      <c r="BV70" s="735"/>
      <c r="BW70" s="735"/>
      <c r="BX70" s="735"/>
      <c r="BY70" s="735"/>
      <c r="BZ70" s="735"/>
      <c r="CA70" s="735"/>
      <c r="CB70" s="735"/>
      <c r="CC70" s="735"/>
      <c r="CD70" s="735"/>
      <c r="CE70" s="735"/>
      <c r="CF70" s="735"/>
      <c r="CG70" s="736"/>
      <c r="CH70" s="737"/>
      <c r="CI70" s="738"/>
      <c r="CJ70" s="738"/>
      <c r="CK70" s="738"/>
      <c r="CL70" s="739"/>
      <c r="CM70" s="737"/>
      <c r="CN70" s="738"/>
      <c r="CO70" s="738"/>
      <c r="CP70" s="738"/>
      <c r="CQ70" s="739"/>
      <c r="CR70" s="737"/>
      <c r="CS70" s="738"/>
      <c r="CT70" s="738"/>
      <c r="CU70" s="738"/>
      <c r="CV70" s="739"/>
      <c r="CW70" s="737"/>
      <c r="CX70" s="738"/>
      <c r="CY70" s="738"/>
      <c r="CZ70" s="738"/>
      <c r="DA70" s="739"/>
      <c r="DB70" s="737"/>
      <c r="DC70" s="738"/>
      <c r="DD70" s="738"/>
      <c r="DE70" s="738"/>
      <c r="DF70" s="739"/>
      <c r="DG70" s="737"/>
      <c r="DH70" s="738"/>
      <c r="DI70" s="738"/>
      <c r="DJ70" s="738"/>
      <c r="DK70" s="739"/>
      <c r="DL70" s="737"/>
      <c r="DM70" s="738"/>
      <c r="DN70" s="738"/>
      <c r="DO70" s="738"/>
      <c r="DP70" s="739"/>
      <c r="DQ70" s="737"/>
      <c r="DR70" s="738"/>
      <c r="DS70" s="738"/>
      <c r="DT70" s="738"/>
      <c r="DU70" s="739"/>
      <c r="DV70" s="734"/>
      <c r="DW70" s="735"/>
      <c r="DX70" s="735"/>
      <c r="DY70" s="735"/>
      <c r="DZ70" s="740"/>
      <c r="EA70" s="54"/>
    </row>
    <row r="71" spans="1:131" s="51" customFormat="1" ht="26.25" customHeight="1" x14ac:dyDescent="0.15">
      <c r="A71" s="59">
        <v>4</v>
      </c>
      <c r="B71" s="676" t="s">
        <v>461</v>
      </c>
      <c r="C71" s="677"/>
      <c r="D71" s="677"/>
      <c r="E71" s="677"/>
      <c r="F71" s="677"/>
      <c r="G71" s="677"/>
      <c r="H71" s="677"/>
      <c r="I71" s="677"/>
      <c r="J71" s="677"/>
      <c r="K71" s="677"/>
      <c r="L71" s="677"/>
      <c r="M71" s="677"/>
      <c r="N71" s="677"/>
      <c r="O71" s="677"/>
      <c r="P71" s="678"/>
      <c r="Q71" s="679">
        <v>147</v>
      </c>
      <c r="R71" s="680"/>
      <c r="S71" s="680"/>
      <c r="T71" s="680"/>
      <c r="U71" s="680"/>
      <c r="V71" s="680">
        <v>144</v>
      </c>
      <c r="W71" s="680"/>
      <c r="X71" s="680"/>
      <c r="Y71" s="680"/>
      <c r="Z71" s="680"/>
      <c r="AA71" s="680">
        <v>3</v>
      </c>
      <c r="AB71" s="680"/>
      <c r="AC71" s="680"/>
      <c r="AD71" s="680"/>
      <c r="AE71" s="680"/>
      <c r="AF71" s="680">
        <v>3</v>
      </c>
      <c r="AG71" s="680"/>
      <c r="AH71" s="680"/>
      <c r="AI71" s="680"/>
      <c r="AJ71" s="680"/>
      <c r="AK71" s="680" t="s">
        <v>168</v>
      </c>
      <c r="AL71" s="680"/>
      <c r="AM71" s="680"/>
      <c r="AN71" s="680"/>
      <c r="AO71" s="680"/>
      <c r="AP71" s="680" t="s">
        <v>168</v>
      </c>
      <c r="AQ71" s="680"/>
      <c r="AR71" s="680"/>
      <c r="AS71" s="680"/>
      <c r="AT71" s="680"/>
      <c r="AU71" s="680" t="s">
        <v>168</v>
      </c>
      <c r="AV71" s="680"/>
      <c r="AW71" s="680"/>
      <c r="AX71" s="680"/>
      <c r="AY71" s="680"/>
      <c r="AZ71" s="686"/>
      <c r="BA71" s="686"/>
      <c r="BB71" s="686"/>
      <c r="BC71" s="686"/>
      <c r="BD71" s="687"/>
      <c r="BE71" s="62"/>
      <c r="BF71" s="62"/>
      <c r="BG71" s="62"/>
      <c r="BH71" s="62"/>
      <c r="BI71" s="62"/>
      <c r="BJ71" s="62"/>
      <c r="BK71" s="62"/>
      <c r="BL71" s="62"/>
      <c r="BM71" s="62"/>
      <c r="BN71" s="62"/>
      <c r="BO71" s="62"/>
      <c r="BP71" s="62"/>
      <c r="BQ71" s="59">
        <v>65</v>
      </c>
      <c r="BR71" s="88"/>
      <c r="BS71" s="734"/>
      <c r="BT71" s="735"/>
      <c r="BU71" s="735"/>
      <c r="BV71" s="735"/>
      <c r="BW71" s="735"/>
      <c r="BX71" s="735"/>
      <c r="BY71" s="735"/>
      <c r="BZ71" s="735"/>
      <c r="CA71" s="735"/>
      <c r="CB71" s="735"/>
      <c r="CC71" s="735"/>
      <c r="CD71" s="735"/>
      <c r="CE71" s="735"/>
      <c r="CF71" s="735"/>
      <c r="CG71" s="736"/>
      <c r="CH71" s="737"/>
      <c r="CI71" s="738"/>
      <c r="CJ71" s="738"/>
      <c r="CK71" s="738"/>
      <c r="CL71" s="739"/>
      <c r="CM71" s="737"/>
      <c r="CN71" s="738"/>
      <c r="CO71" s="738"/>
      <c r="CP71" s="738"/>
      <c r="CQ71" s="739"/>
      <c r="CR71" s="737"/>
      <c r="CS71" s="738"/>
      <c r="CT71" s="738"/>
      <c r="CU71" s="738"/>
      <c r="CV71" s="739"/>
      <c r="CW71" s="737"/>
      <c r="CX71" s="738"/>
      <c r="CY71" s="738"/>
      <c r="CZ71" s="738"/>
      <c r="DA71" s="739"/>
      <c r="DB71" s="737"/>
      <c r="DC71" s="738"/>
      <c r="DD71" s="738"/>
      <c r="DE71" s="738"/>
      <c r="DF71" s="739"/>
      <c r="DG71" s="737"/>
      <c r="DH71" s="738"/>
      <c r="DI71" s="738"/>
      <c r="DJ71" s="738"/>
      <c r="DK71" s="739"/>
      <c r="DL71" s="737"/>
      <c r="DM71" s="738"/>
      <c r="DN71" s="738"/>
      <c r="DO71" s="738"/>
      <c r="DP71" s="739"/>
      <c r="DQ71" s="737"/>
      <c r="DR71" s="738"/>
      <c r="DS71" s="738"/>
      <c r="DT71" s="738"/>
      <c r="DU71" s="739"/>
      <c r="DV71" s="734"/>
      <c r="DW71" s="735"/>
      <c r="DX71" s="735"/>
      <c r="DY71" s="735"/>
      <c r="DZ71" s="740"/>
      <c r="EA71" s="54"/>
    </row>
    <row r="72" spans="1:131" s="51" customFormat="1" ht="26.25" customHeight="1" x14ac:dyDescent="0.15">
      <c r="A72" s="59">
        <v>5</v>
      </c>
      <c r="B72" s="676" t="s">
        <v>413</v>
      </c>
      <c r="C72" s="677"/>
      <c r="D72" s="677"/>
      <c r="E72" s="677"/>
      <c r="F72" s="677"/>
      <c r="G72" s="677"/>
      <c r="H72" s="677"/>
      <c r="I72" s="677"/>
      <c r="J72" s="677"/>
      <c r="K72" s="677"/>
      <c r="L72" s="677"/>
      <c r="M72" s="677"/>
      <c r="N72" s="677"/>
      <c r="O72" s="677"/>
      <c r="P72" s="678"/>
      <c r="Q72" s="679">
        <v>15196</v>
      </c>
      <c r="R72" s="680"/>
      <c r="S72" s="680"/>
      <c r="T72" s="680"/>
      <c r="U72" s="680"/>
      <c r="V72" s="680">
        <v>14964</v>
      </c>
      <c r="W72" s="680"/>
      <c r="X72" s="680"/>
      <c r="Y72" s="680"/>
      <c r="Z72" s="680"/>
      <c r="AA72" s="680">
        <v>232</v>
      </c>
      <c r="AB72" s="680"/>
      <c r="AC72" s="680"/>
      <c r="AD72" s="680"/>
      <c r="AE72" s="680"/>
      <c r="AF72" s="680">
        <v>232</v>
      </c>
      <c r="AG72" s="680"/>
      <c r="AH72" s="680"/>
      <c r="AI72" s="680"/>
      <c r="AJ72" s="680"/>
      <c r="AK72" s="680" t="s">
        <v>168</v>
      </c>
      <c r="AL72" s="680"/>
      <c r="AM72" s="680"/>
      <c r="AN72" s="680"/>
      <c r="AO72" s="680"/>
      <c r="AP72" s="680" t="s">
        <v>168</v>
      </c>
      <c r="AQ72" s="680"/>
      <c r="AR72" s="680"/>
      <c r="AS72" s="680"/>
      <c r="AT72" s="680"/>
      <c r="AU72" s="680" t="s">
        <v>168</v>
      </c>
      <c r="AV72" s="680"/>
      <c r="AW72" s="680"/>
      <c r="AX72" s="680"/>
      <c r="AY72" s="680"/>
      <c r="AZ72" s="686"/>
      <c r="BA72" s="686"/>
      <c r="BB72" s="686"/>
      <c r="BC72" s="686"/>
      <c r="BD72" s="687"/>
      <c r="BE72" s="62"/>
      <c r="BF72" s="62"/>
      <c r="BG72" s="62"/>
      <c r="BH72" s="62"/>
      <c r="BI72" s="62"/>
      <c r="BJ72" s="62"/>
      <c r="BK72" s="62"/>
      <c r="BL72" s="62"/>
      <c r="BM72" s="62"/>
      <c r="BN72" s="62"/>
      <c r="BO72" s="62"/>
      <c r="BP72" s="62"/>
      <c r="BQ72" s="59">
        <v>66</v>
      </c>
      <c r="BR72" s="88"/>
      <c r="BS72" s="734"/>
      <c r="BT72" s="735"/>
      <c r="BU72" s="735"/>
      <c r="BV72" s="735"/>
      <c r="BW72" s="735"/>
      <c r="BX72" s="735"/>
      <c r="BY72" s="735"/>
      <c r="BZ72" s="735"/>
      <c r="CA72" s="735"/>
      <c r="CB72" s="735"/>
      <c r="CC72" s="735"/>
      <c r="CD72" s="735"/>
      <c r="CE72" s="735"/>
      <c r="CF72" s="735"/>
      <c r="CG72" s="736"/>
      <c r="CH72" s="737"/>
      <c r="CI72" s="738"/>
      <c r="CJ72" s="738"/>
      <c r="CK72" s="738"/>
      <c r="CL72" s="739"/>
      <c r="CM72" s="737"/>
      <c r="CN72" s="738"/>
      <c r="CO72" s="738"/>
      <c r="CP72" s="738"/>
      <c r="CQ72" s="739"/>
      <c r="CR72" s="737"/>
      <c r="CS72" s="738"/>
      <c r="CT72" s="738"/>
      <c r="CU72" s="738"/>
      <c r="CV72" s="739"/>
      <c r="CW72" s="737"/>
      <c r="CX72" s="738"/>
      <c r="CY72" s="738"/>
      <c r="CZ72" s="738"/>
      <c r="DA72" s="739"/>
      <c r="DB72" s="737"/>
      <c r="DC72" s="738"/>
      <c r="DD72" s="738"/>
      <c r="DE72" s="738"/>
      <c r="DF72" s="739"/>
      <c r="DG72" s="737"/>
      <c r="DH72" s="738"/>
      <c r="DI72" s="738"/>
      <c r="DJ72" s="738"/>
      <c r="DK72" s="739"/>
      <c r="DL72" s="737"/>
      <c r="DM72" s="738"/>
      <c r="DN72" s="738"/>
      <c r="DO72" s="738"/>
      <c r="DP72" s="739"/>
      <c r="DQ72" s="737"/>
      <c r="DR72" s="738"/>
      <c r="DS72" s="738"/>
      <c r="DT72" s="738"/>
      <c r="DU72" s="739"/>
      <c r="DV72" s="734"/>
      <c r="DW72" s="735"/>
      <c r="DX72" s="735"/>
      <c r="DY72" s="735"/>
      <c r="DZ72" s="740"/>
      <c r="EA72" s="54"/>
    </row>
    <row r="73" spans="1:131" s="51" customFormat="1" ht="26.25" customHeight="1" x14ac:dyDescent="0.15">
      <c r="A73" s="59">
        <v>6</v>
      </c>
      <c r="B73" s="676" t="s">
        <v>553</v>
      </c>
      <c r="C73" s="677"/>
      <c r="D73" s="677"/>
      <c r="E73" s="677"/>
      <c r="F73" s="677"/>
      <c r="G73" s="677"/>
      <c r="H73" s="677"/>
      <c r="I73" s="677"/>
      <c r="J73" s="677"/>
      <c r="K73" s="677"/>
      <c r="L73" s="677"/>
      <c r="M73" s="677"/>
      <c r="N73" s="677"/>
      <c r="O73" s="677"/>
      <c r="P73" s="678"/>
      <c r="Q73" s="679">
        <v>128</v>
      </c>
      <c r="R73" s="680"/>
      <c r="S73" s="680"/>
      <c r="T73" s="680"/>
      <c r="U73" s="680"/>
      <c r="V73" s="680">
        <v>126</v>
      </c>
      <c r="W73" s="680"/>
      <c r="X73" s="680"/>
      <c r="Y73" s="680"/>
      <c r="Z73" s="680"/>
      <c r="AA73" s="680">
        <v>2</v>
      </c>
      <c r="AB73" s="680"/>
      <c r="AC73" s="680"/>
      <c r="AD73" s="680"/>
      <c r="AE73" s="680"/>
      <c r="AF73" s="680">
        <v>2</v>
      </c>
      <c r="AG73" s="680"/>
      <c r="AH73" s="680"/>
      <c r="AI73" s="680"/>
      <c r="AJ73" s="680"/>
      <c r="AK73" s="680" t="s">
        <v>168</v>
      </c>
      <c r="AL73" s="680"/>
      <c r="AM73" s="680"/>
      <c r="AN73" s="680"/>
      <c r="AO73" s="680"/>
      <c r="AP73" s="680" t="s">
        <v>168</v>
      </c>
      <c r="AQ73" s="680"/>
      <c r="AR73" s="680"/>
      <c r="AS73" s="680"/>
      <c r="AT73" s="680"/>
      <c r="AU73" s="680" t="s">
        <v>168</v>
      </c>
      <c r="AV73" s="680"/>
      <c r="AW73" s="680"/>
      <c r="AX73" s="680"/>
      <c r="AY73" s="680"/>
      <c r="AZ73" s="686"/>
      <c r="BA73" s="686"/>
      <c r="BB73" s="686"/>
      <c r="BC73" s="686"/>
      <c r="BD73" s="687"/>
      <c r="BE73" s="62"/>
      <c r="BF73" s="62"/>
      <c r="BG73" s="62"/>
      <c r="BH73" s="62"/>
      <c r="BI73" s="62"/>
      <c r="BJ73" s="62"/>
      <c r="BK73" s="62"/>
      <c r="BL73" s="62"/>
      <c r="BM73" s="62"/>
      <c r="BN73" s="62"/>
      <c r="BO73" s="62"/>
      <c r="BP73" s="62"/>
      <c r="BQ73" s="59">
        <v>67</v>
      </c>
      <c r="BR73" s="88"/>
      <c r="BS73" s="734"/>
      <c r="BT73" s="735"/>
      <c r="BU73" s="735"/>
      <c r="BV73" s="735"/>
      <c r="BW73" s="735"/>
      <c r="BX73" s="735"/>
      <c r="BY73" s="735"/>
      <c r="BZ73" s="735"/>
      <c r="CA73" s="735"/>
      <c r="CB73" s="735"/>
      <c r="CC73" s="735"/>
      <c r="CD73" s="735"/>
      <c r="CE73" s="735"/>
      <c r="CF73" s="735"/>
      <c r="CG73" s="736"/>
      <c r="CH73" s="737"/>
      <c r="CI73" s="738"/>
      <c r="CJ73" s="738"/>
      <c r="CK73" s="738"/>
      <c r="CL73" s="739"/>
      <c r="CM73" s="737"/>
      <c r="CN73" s="738"/>
      <c r="CO73" s="738"/>
      <c r="CP73" s="738"/>
      <c r="CQ73" s="739"/>
      <c r="CR73" s="737"/>
      <c r="CS73" s="738"/>
      <c r="CT73" s="738"/>
      <c r="CU73" s="738"/>
      <c r="CV73" s="739"/>
      <c r="CW73" s="737"/>
      <c r="CX73" s="738"/>
      <c r="CY73" s="738"/>
      <c r="CZ73" s="738"/>
      <c r="DA73" s="739"/>
      <c r="DB73" s="737"/>
      <c r="DC73" s="738"/>
      <c r="DD73" s="738"/>
      <c r="DE73" s="738"/>
      <c r="DF73" s="739"/>
      <c r="DG73" s="737"/>
      <c r="DH73" s="738"/>
      <c r="DI73" s="738"/>
      <c r="DJ73" s="738"/>
      <c r="DK73" s="739"/>
      <c r="DL73" s="737"/>
      <c r="DM73" s="738"/>
      <c r="DN73" s="738"/>
      <c r="DO73" s="738"/>
      <c r="DP73" s="739"/>
      <c r="DQ73" s="737"/>
      <c r="DR73" s="738"/>
      <c r="DS73" s="738"/>
      <c r="DT73" s="738"/>
      <c r="DU73" s="739"/>
      <c r="DV73" s="734"/>
      <c r="DW73" s="735"/>
      <c r="DX73" s="735"/>
      <c r="DY73" s="735"/>
      <c r="DZ73" s="740"/>
      <c r="EA73" s="54"/>
    </row>
    <row r="74" spans="1:131" s="51" customFormat="1" ht="26.25" customHeight="1" x14ac:dyDescent="0.15">
      <c r="A74" s="59">
        <v>7</v>
      </c>
      <c r="B74" s="676" t="s">
        <v>554</v>
      </c>
      <c r="C74" s="677"/>
      <c r="D74" s="677"/>
      <c r="E74" s="677"/>
      <c r="F74" s="677"/>
      <c r="G74" s="677"/>
      <c r="H74" s="677"/>
      <c r="I74" s="677"/>
      <c r="J74" s="677"/>
      <c r="K74" s="677"/>
      <c r="L74" s="677"/>
      <c r="M74" s="677"/>
      <c r="N74" s="677"/>
      <c r="O74" s="677"/>
      <c r="P74" s="678"/>
      <c r="Q74" s="679">
        <v>151</v>
      </c>
      <c r="R74" s="680"/>
      <c r="S74" s="680"/>
      <c r="T74" s="680"/>
      <c r="U74" s="680"/>
      <c r="V74" s="680">
        <v>143</v>
      </c>
      <c r="W74" s="680"/>
      <c r="X74" s="680"/>
      <c r="Y74" s="680"/>
      <c r="Z74" s="680"/>
      <c r="AA74" s="680">
        <v>7</v>
      </c>
      <c r="AB74" s="680"/>
      <c r="AC74" s="680"/>
      <c r="AD74" s="680"/>
      <c r="AE74" s="680"/>
      <c r="AF74" s="680">
        <v>7</v>
      </c>
      <c r="AG74" s="680"/>
      <c r="AH74" s="680"/>
      <c r="AI74" s="680"/>
      <c r="AJ74" s="680"/>
      <c r="AK74" s="680" t="s">
        <v>168</v>
      </c>
      <c r="AL74" s="680"/>
      <c r="AM74" s="680"/>
      <c r="AN74" s="680"/>
      <c r="AO74" s="680"/>
      <c r="AP74" s="680" t="s">
        <v>168</v>
      </c>
      <c r="AQ74" s="680"/>
      <c r="AR74" s="680"/>
      <c r="AS74" s="680"/>
      <c r="AT74" s="680"/>
      <c r="AU74" s="680" t="s">
        <v>168</v>
      </c>
      <c r="AV74" s="680"/>
      <c r="AW74" s="680"/>
      <c r="AX74" s="680"/>
      <c r="AY74" s="680"/>
      <c r="AZ74" s="686"/>
      <c r="BA74" s="686"/>
      <c r="BB74" s="686"/>
      <c r="BC74" s="686"/>
      <c r="BD74" s="687"/>
      <c r="BE74" s="62"/>
      <c r="BF74" s="62"/>
      <c r="BG74" s="62"/>
      <c r="BH74" s="62"/>
      <c r="BI74" s="62"/>
      <c r="BJ74" s="62"/>
      <c r="BK74" s="62"/>
      <c r="BL74" s="62"/>
      <c r="BM74" s="62"/>
      <c r="BN74" s="62"/>
      <c r="BO74" s="62"/>
      <c r="BP74" s="62"/>
      <c r="BQ74" s="59">
        <v>68</v>
      </c>
      <c r="BR74" s="88"/>
      <c r="BS74" s="734"/>
      <c r="BT74" s="735"/>
      <c r="BU74" s="735"/>
      <c r="BV74" s="735"/>
      <c r="BW74" s="735"/>
      <c r="BX74" s="735"/>
      <c r="BY74" s="735"/>
      <c r="BZ74" s="735"/>
      <c r="CA74" s="735"/>
      <c r="CB74" s="735"/>
      <c r="CC74" s="735"/>
      <c r="CD74" s="735"/>
      <c r="CE74" s="735"/>
      <c r="CF74" s="735"/>
      <c r="CG74" s="736"/>
      <c r="CH74" s="737"/>
      <c r="CI74" s="738"/>
      <c r="CJ74" s="738"/>
      <c r="CK74" s="738"/>
      <c r="CL74" s="739"/>
      <c r="CM74" s="737"/>
      <c r="CN74" s="738"/>
      <c r="CO74" s="738"/>
      <c r="CP74" s="738"/>
      <c r="CQ74" s="739"/>
      <c r="CR74" s="737"/>
      <c r="CS74" s="738"/>
      <c r="CT74" s="738"/>
      <c r="CU74" s="738"/>
      <c r="CV74" s="739"/>
      <c r="CW74" s="737"/>
      <c r="CX74" s="738"/>
      <c r="CY74" s="738"/>
      <c r="CZ74" s="738"/>
      <c r="DA74" s="739"/>
      <c r="DB74" s="737"/>
      <c r="DC74" s="738"/>
      <c r="DD74" s="738"/>
      <c r="DE74" s="738"/>
      <c r="DF74" s="739"/>
      <c r="DG74" s="737"/>
      <c r="DH74" s="738"/>
      <c r="DI74" s="738"/>
      <c r="DJ74" s="738"/>
      <c r="DK74" s="739"/>
      <c r="DL74" s="737"/>
      <c r="DM74" s="738"/>
      <c r="DN74" s="738"/>
      <c r="DO74" s="738"/>
      <c r="DP74" s="739"/>
      <c r="DQ74" s="737"/>
      <c r="DR74" s="738"/>
      <c r="DS74" s="738"/>
      <c r="DT74" s="738"/>
      <c r="DU74" s="739"/>
      <c r="DV74" s="734"/>
      <c r="DW74" s="735"/>
      <c r="DX74" s="735"/>
      <c r="DY74" s="735"/>
      <c r="DZ74" s="740"/>
      <c r="EA74" s="54"/>
    </row>
    <row r="75" spans="1:131" s="51" customFormat="1" ht="26.25" customHeight="1" x14ac:dyDescent="0.15">
      <c r="A75" s="59">
        <v>8</v>
      </c>
      <c r="B75" s="676" t="s">
        <v>421</v>
      </c>
      <c r="C75" s="677"/>
      <c r="D75" s="677"/>
      <c r="E75" s="677"/>
      <c r="F75" s="677"/>
      <c r="G75" s="677"/>
      <c r="H75" s="677"/>
      <c r="I75" s="677"/>
      <c r="J75" s="677"/>
      <c r="K75" s="677"/>
      <c r="L75" s="677"/>
      <c r="M75" s="677"/>
      <c r="N75" s="677"/>
      <c r="O75" s="677"/>
      <c r="P75" s="678"/>
      <c r="Q75" s="688">
        <v>159308</v>
      </c>
      <c r="R75" s="683"/>
      <c r="S75" s="683"/>
      <c r="T75" s="683"/>
      <c r="U75" s="685"/>
      <c r="V75" s="681">
        <v>159308</v>
      </c>
      <c r="W75" s="683"/>
      <c r="X75" s="683"/>
      <c r="Y75" s="683"/>
      <c r="Z75" s="685"/>
      <c r="AA75" s="681">
        <v>0</v>
      </c>
      <c r="AB75" s="683"/>
      <c r="AC75" s="683"/>
      <c r="AD75" s="683"/>
      <c r="AE75" s="685"/>
      <c r="AF75" s="681">
        <v>0</v>
      </c>
      <c r="AG75" s="683"/>
      <c r="AH75" s="683"/>
      <c r="AI75" s="683"/>
      <c r="AJ75" s="685"/>
      <c r="AK75" s="681" t="s">
        <v>168</v>
      </c>
      <c r="AL75" s="683"/>
      <c r="AM75" s="683"/>
      <c r="AN75" s="683"/>
      <c r="AO75" s="685"/>
      <c r="AP75" s="681" t="s">
        <v>168</v>
      </c>
      <c r="AQ75" s="683"/>
      <c r="AR75" s="683"/>
      <c r="AS75" s="683"/>
      <c r="AT75" s="685"/>
      <c r="AU75" s="681" t="s">
        <v>168</v>
      </c>
      <c r="AV75" s="683"/>
      <c r="AW75" s="683"/>
      <c r="AX75" s="683"/>
      <c r="AY75" s="685"/>
      <c r="AZ75" s="686"/>
      <c r="BA75" s="686"/>
      <c r="BB75" s="686"/>
      <c r="BC75" s="686"/>
      <c r="BD75" s="687"/>
      <c r="BE75" s="62"/>
      <c r="BF75" s="62"/>
      <c r="BG75" s="62"/>
      <c r="BH75" s="62"/>
      <c r="BI75" s="62"/>
      <c r="BJ75" s="62"/>
      <c r="BK75" s="62"/>
      <c r="BL75" s="62"/>
      <c r="BM75" s="62"/>
      <c r="BN75" s="62"/>
      <c r="BO75" s="62"/>
      <c r="BP75" s="62"/>
      <c r="BQ75" s="59">
        <v>69</v>
      </c>
      <c r="BR75" s="88"/>
      <c r="BS75" s="734"/>
      <c r="BT75" s="735"/>
      <c r="BU75" s="735"/>
      <c r="BV75" s="735"/>
      <c r="BW75" s="735"/>
      <c r="BX75" s="735"/>
      <c r="BY75" s="735"/>
      <c r="BZ75" s="735"/>
      <c r="CA75" s="735"/>
      <c r="CB75" s="735"/>
      <c r="CC75" s="735"/>
      <c r="CD75" s="735"/>
      <c r="CE75" s="735"/>
      <c r="CF75" s="735"/>
      <c r="CG75" s="736"/>
      <c r="CH75" s="737"/>
      <c r="CI75" s="738"/>
      <c r="CJ75" s="738"/>
      <c r="CK75" s="738"/>
      <c r="CL75" s="739"/>
      <c r="CM75" s="737"/>
      <c r="CN75" s="738"/>
      <c r="CO75" s="738"/>
      <c r="CP75" s="738"/>
      <c r="CQ75" s="739"/>
      <c r="CR75" s="737"/>
      <c r="CS75" s="738"/>
      <c r="CT75" s="738"/>
      <c r="CU75" s="738"/>
      <c r="CV75" s="739"/>
      <c r="CW75" s="737"/>
      <c r="CX75" s="738"/>
      <c r="CY75" s="738"/>
      <c r="CZ75" s="738"/>
      <c r="DA75" s="739"/>
      <c r="DB75" s="737"/>
      <c r="DC75" s="738"/>
      <c r="DD75" s="738"/>
      <c r="DE75" s="738"/>
      <c r="DF75" s="739"/>
      <c r="DG75" s="737"/>
      <c r="DH75" s="738"/>
      <c r="DI75" s="738"/>
      <c r="DJ75" s="738"/>
      <c r="DK75" s="739"/>
      <c r="DL75" s="737"/>
      <c r="DM75" s="738"/>
      <c r="DN75" s="738"/>
      <c r="DO75" s="738"/>
      <c r="DP75" s="739"/>
      <c r="DQ75" s="737"/>
      <c r="DR75" s="738"/>
      <c r="DS75" s="738"/>
      <c r="DT75" s="738"/>
      <c r="DU75" s="739"/>
      <c r="DV75" s="734"/>
      <c r="DW75" s="735"/>
      <c r="DX75" s="735"/>
      <c r="DY75" s="735"/>
      <c r="DZ75" s="740"/>
      <c r="EA75" s="54"/>
    </row>
    <row r="76" spans="1:131" s="51" customFormat="1" ht="26.25" customHeight="1" x14ac:dyDescent="0.15">
      <c r="A76" s="59">
        <v>9</v>
      </c>
      <c r="B76" s="676" t="s">
        <v>555</v>
      </c>
      <c r="C76" s="677"/>
      <c r="D76" s="677"/>
      <c r="E76" s="677"/>
      <c r="F76" s="677"/>
      <c r="G76" s="677"/>
      <c r="H76" s="677"/>
      <c r="I76" s="677"/>
      <c r="J76" s="677"/>
      <c r="K76" s="677"/>
      <c r="L76" s="677"/>
      <c r="M76" s="677"/>
      <c r="N76" s="677"/>
      <c r="O76" s="677"/>
      <c r="P76" s="678"/>
      <c r="Q76" s="688">
        <v>214</v>
      </c>
      <c r="R76" s="683"/>
      <c r="S76" s="683"/>
      <c r="T76" s="683"/>
      <c r="U76" s="685"/>
      <c r="V76" s="681">
        <v>183</v>
      </c>
      <c r="W76" s="683"/>
      <c r="X76" s="683"/>
      <c r="Y76" s="683"/>
      <c r="Z76" s="685"/>
      <c r="AA76" s="681">
        <v>31</v>
      </c>
      <c r="AB76" s="683"/>
      <c r="AC76" s="683"/>
      <c r="AD76" s="683"/>
      <c r="AE76" s="685"/>
      <c r="AF76" s="681">
        <v>31</v>
      </c>
      <c r="AG76" s="683"/>
      <c r="AH76" s="683"/>
      <c r="AI76" s="683"/>
      <c r="AJ76" s="685"/>
      <c r="AK76" s="681" t="s">
        <v>168</v>
      </c>
      <c r="AL76" s="683"/>
      <c r="AM76" s="683"/>
      <c r="AN76" s="683"/>
      <c r="AO76" s="685"/>
      <c r="AP76" s="681" t="s">
        <v>168</v>
      </c>
      <c r="AQ76" s="683"/>
      <c r="AR76" s="683"/>
      <c r="AS76" s="683"/>
      <c r="AT76" s="685"/>
      <c r="AU76" s="681" t="s">
        <v>168</v>
      </c>
      <c r="AV76" s="683"/>
      <c r="AW76" s="683"/>
      <c r="AX76" s="683"/>
      <c r="AY76" s="685"/>
      <c r="AZ76" s="686"/>
      <c r="BA76" s="686"/>
      <c r="BB76" s="686"/>
      <c r="BC76" s="686"/>
      <c r="BD76" s="687"/>
      <c r="BE76" s="62"/>
      <c r="BF76" s="62"/>
      <c r="BG76" s="62"/>
      <c r="BH76" s="62"/>
      <c r="BI76" s="62"/>
      <c r="BJ76" s="62"/>
      <c r="BK76" s="62"/>
      <c r="BL76" s="62"/>
      <c r="BM76" s="62"/>
      <c r="BN76" s="62"/>
      <c r="BO76" s="62"/>
      <c r="BP76" s="62"/>
      <c r="BQ76" s="59">
        <v>70</v>
      </c>
      <c r="BR76" s="88"/>
      <c r="BS76" s="734"/>
      <c r="BT76" s="735"/>
      <c r="BU76" s="735"/>
      <c r="BV76" s="735"/>
      <c r="BW76" s="735"/>
      <c r="BX76" s="735"/>
      <c r="BY76" s="735"/>
      <c r="BZ76" s="735"/>
      <c r="CA76" s="735"/>
      <c r="CB76" s="735"/>
      <c r="CC76" s="735"/>
      <c r="CD76" s="735"/>
      <c r="CE76" s="735"/>
      <c r="CF76" s="735"/>
      <c r="CG76" s="736"/>
      <c r="CH76" s="737"/>
      <c r="CI76" s="738"/>
      <c r="CJ76" s="738"/>
      <c r="CK76" s="738"/>
      <c r="CL76" s="739"/>
      <c r="CM76" s="737"/>
      <c r="CN76" s="738"/>
      <c r="CO76" s="738"/>
      <c r="CP76" s="738"/>
      <c r="CQ76" s="739"/>
      <c r="CR76" s="737"/>
      <c r="CS76" s="738"/>
      <c r="CT76" s="738"/>
      <c r="CU76" s="738"/>
      <c r="CV76" s="739"/>
      <c r="CW76" s="737"/>
      <c r="CX76" s="738"/>
      <c r="CY76" s="738"/>
      <c r="CZ76" s="738"/>
      <c r="DA76" s="739"/>
      <c r="DB76" s="737"/>
      <c r="DC76" s="738"/>
      <c r="DD76" s="738"/>
      <c r="DE76" s="738"/>
      <c r="DF76" s="739"/>
      <c r="DG76" s="737"/>
      <c r="DH76" s="738"/>
      <c r="DI76" s="738"/>
      <c r="DJ76" s="738"/>
      <c r="DK76" s="739"/>
      <c r="DL76" s="737"/>
      <c r="DM76" s="738"/>
      <c r="DN76" s="738"/>
      <c r="DO76" s="738"/>
      <c r="DP76" s="739"/>
      <c r="DQ76" s="737"/>
      <c r="DR76" s="738"/>
      <c r="DS76" s="738"/>
      <c r="DT76" s="738"/>
      <c r="DU76" s="739"/>
      <c r="DV76" s="734"/>
      <c r="DW76" s="735"/>
      <c r="DX76" s="735"/>
      <c r="DY76" s="735"/>
      <c r="DZ76" s="740"/>
      <c r="EA76" s="54"/>
    </row>
    <row r="77" spans="1:131" s="51" customFormat="1" ht="26.25" customHeight="1" x14ac:dyDescent="0.15">
      <c r="A77" s="59">
        <v>10</v>
      </c>
      <c r="B77" s="676" t="s">
        <v>556</v>
      </c>
      <c r="C77" s="677"/>
      <c r="D77" s="677"/>
      <c r="E77" s="677"/>
      <c r="F77" s="677"/>
      <c r="G77" s="677"/>
      <c r="H77" s="677"/>
      <c r="I77" s="677"/>
      <c r="J77" s="677"/>
      <c r="K77" s="677"/>
      <c r="L77" s="677"/>
      <c r="M77" s="677"/>
      <c r="N77" s="677"/>
      <c r="O77" s="677"/>
      <c r="P77" s="678"/>
      <c r="Q77" s="688">
        <v>6996</v>
      </c>
      <c r="R77" s="683"/>
      <c r="S77" s="683"/>
      <c r="T77" s="683"/>
      <c r="U77" s="685"/>
      <c r="V77" s="681">
        <v>6436</v>
      </c>
      <c r="W77" s="683"/>
      <c r="X77" s="683"/>
      <c r="Y77" s="683"/>
      <c r="Z77" s="685"/>
      <c r="AA77" s="681">
        <v>560</v>
      </c>
      <c r="AB77" s="683"/>
      <c r="AC77" s="683"/>
      <c r="AD77" s="683"/>
      <c r="AE77" s="685"/>
      <c r="AF77" s="681">
        <v>560</v>
      </c>
      <c r="AG77" s="683"/>
      <c r="AH77" s="683"/>
      <c r="AI77" s="683"/>
      <c r="AJ77" s="685"/>
      <c r="AK77" s="681" t="s">
        <v>168</v>
      </c>
      <c r="AL77" s="683"/>
      <c r="AM77" s="683"/>
      <c r="AN77" s="683"/>
      <c r="AO77" s="685"/>
      <c r="AP77" s="681" t="s">
        <v>168</v>
      </c>
      <c r="AQ77" s="683"/>
      <c r="AR77" s="683"/>
      <c r="AS77" s="683"/>
      <c r="AT77" s="685"/>
      <c r="AU77" s="681" t="s">
        <v>168</v>
      </c>
      <c r="AV77" s="683"/>
      <c r="AW77" s="683"/>
      <c r="AX77" s="683"/>
      <c r="AY77" s="685"/>
      <c r="AZ77" s="686"/>
      <c r="BA77" s="686"/>
      <c r="BB77" s="686"/>
      <c r="BC77" s="686"/>
      <c r="BD77" s="687"/>
      <c r="BE77" s="62"/>
      <c r="BF77" s="62"/>
      <c r="BG77" s="62"/>
      <c r="BH77" s="62"/>
      <c r="BI77" s="62"/>
      <c r="BJ77" s="62"/>
      <c r="BK77" s="62"/>
      <c r="BL77" s="62"/>
      <c r="BM77" s="62"/>
      <c r="BN77" s="62"/>
      <c r="BO77" s="62"/>
      <c r="BP77" s="62"/>
      <c r="BQ77" s="59">
        <v>71</v>
      </c>
      <c r="BR77" s="88"/>
      <c r="BS77" s="734"/>
      <c r="BT77" s="735"/>
      <c r="BU77" s="735"/>
      <c r="BV77" s="735"/>
      <c r="BW77" s="735"/>
      <c r="BX77" s="735"/>
      <c r="BY77" s="735"/>
      <c r="BZ77" s="735"/>
      <c r="CA77" s="735"/>
      <c r="CB77" s="735"/>
      <c r="CC77" s="735"/>
      <c r="CD77" s="735"/>
      <c r="CE77" s="735"/>
      <c r="CF77" s="735"/>
      <c r="CG77" s="736"/>
      <c r="CH77" s="737"/>
      <c r="CI77" s="738"/>
      <c r="CJ77" s="738"/>
      <c r="CK77" s="738"/>
      <c r="CL77" s="739"/>
      <c r="CM77" s="737"/>
      <c r="CN77" s="738"/>
      <c r="CO77" s="738"/>
      <c r="CP77" s="738"/>
      <c r="CQ77" s="739"/>
      <c r="CR77" s="737"/>
      <c r="CS77" s="738"/>
      <c r="CT77" s="738"/>
      <c r="CU77" s="738"/>
      <c r="CV77" s="739"/>
      <c r="CW77" s="737"/>
      <c r="CX77" s="738"/>
      <c r="CY77" s="738"/>
      <c r="CZ77" s="738"/>
      <c r="DA77" s="739"/>
      <c r="DB77" s="737"/>
      <c r="DC77" s="738"/>
      <c r="DD77" s="738"/>
      <c r="DE77" s="738"/>
      <c r="DF77" s="739"/>
      <c r="DG77" s="737"/>
      <c r="DH77" s="738"/>
      <c r="DI77" s="738"/>
      <c r="DJ77" s="738"/>
      <c r="DK77" s="739"/>
      <c r="DL77" s="737"/>
      <c r="DM77" s="738"/>
      <c r="DN77" s="738"/>
      <c r="DO77" s="738"/>
      <c r="DP77" s="739"/>
      <c r="DQ77" s="737"/>
      <c r="DR77" s="738"/>
      <c r="DS77" s="738"/>
      <c r="DT77" s="738"/>
      <c r="DU77" s="739"/>
      <c r="DV77" s="734"/>
      <c r="DW77" s="735"/>
      <c r="DX77" s="735"/>
      <c r="DY77" s="735"/>
      <c r="DZ77" s="740"/>
      <c r="EA77" s="54"/>
    </row>
    <row r="78" spans="1:131" s="51" customFormat="1" ht="26.25" customHeight="1" x14ac:dyDescent="0.15">
      <c r="A78" s="59">
        <v>11</v>
      </c>
      <c r="B78" s="676" t="s">
        <v>342</v>
      </c>
      <c r="C78" s="677"/>
      <c r="D78" s="677"/>
      <c r="E78" s="677"/>
      <c r="F78" s="677"/>
      <c r="G78" s="677"/>
      <c r="H78" s="677"/>
      <c r="I78" s="677"/>
      <c r="J78" s="677"/>
      <c r="K78" s="677"/>
      <c r="L78" s="677"/>
      <c r="M78" s="677"/>
      <c r="N78" s="677"/>
      <c r="O78" s="677"/>
      <c r="P78" s="678"/>
      <c r="Q78" s="679">
        <v>2176</v>
      </c>
      <c r="R78" s="680"/>
      <c r="S78" s="680"/>
      <c r="T78" s="680"/>
      <c r="U78" s="680"/>
      <c r="V78" s="680">
        <v>2137</v>
      </c>
      <c r="W78" s="680"/>
      <c r="X78" s="680"/>
      <c r="Y78" s="680"/>
      <c r="Z78" s="680"/>
      <c r="AA78" s="680">
        <v>39</v>
      </c>
      <c r="AB78" s="680"/>
      <c r="AC78" s="680"/>
      <c r="AD78" s="680"/>
      <c r="AE78" s="680"/>
      <c r="AF78" s="680">
        <v>39</v>
      </c>
      <c r="AG78" s="680"/>
      <c r="AH78" s="680"/>
      <c r="AI78" s="680"/>
      <c r="AJ78" s="680"/>
      <c r="AK78" s="680" t="s">
        <v>168</v>
      </c>
      <c r="AL78" s="680"/>
      <c r="AM78" s="680"/>
      <c r="AN78" s="680"/>
      <c r="AO78" s="680"/>
      <c r="AP78" s="680">
        <v>1365</v>
      </c>
      <c r="AQ78" s="680"/>
      <c r="AR78" s="680"/>
      <c r="AS78" s="680"/>
      <c r="AT78" s="680"/>
      <c r="AU78" s="680">
        <v>742</v>
      </c>
      <c r="AV78" s="680"/>
      <c r="AW78" s="680"/>
      <c r="AX78" s="680"/>
      <c r="AY78" s="680"/>
      <c r="AZ78" s="686"/>
      <c r="BA78" s="686"/>
      <c r="BB78" s="686"/>
      <c r="BC78" s="686"/>
      <c r="BD78" s="687"/>
      <c r="BE78" s="62"/>
      <c r="BF78" s="62"/>
      <c r="BG78" s="62"/>
      <c r="BH78" s="62"/>
      <c r="BI78" s="62"/>
      <c r="BJ78" s="54"/>
      <c r="BK78" s="54"/>
      <c r="BL78" s="54"/>
      <c r="BM78" s="54"/>
      <c r="BN78" s="54"/>
      <c r="BO78" s="62"/>
      <c r="BP78" s="62"/>
      <c r="BQ78" s="59">
        <v>72</v>
      </c>
      <c r="BR78" s="88"/>
      <c r="BS78" s="734"/>
      <c r="BT78" s="735"/>
      <c r="BU78" s="735"/>
      <c r="BV78" s="735"/>
      <c r="BW78" s="735"/>
      <c r="BX78" s="735"/>
      <c r="BY78" s="735"/>
      <c r="BZ78" s="735"/>
      <c r="CA78" s="735"/>
      <c r="CB78" s="735"/>
      <c r="CC78" s="735"/>
      <c r="CD78" s="735"/>
      <c r="CE78" s="735"/>
      <c r="CF78" s="735"/>
      <c r="CG78" s="736"/>
      <c r="CH78" s="737"/>
      <c r="CI78" s="738"/>
      <c r="CJ78" s="738"/>
      <c r="CK78" s="738"/>
      <c r="CL78" s="739"/>
      <c r="CM78" s="737"/>
      <c r="CN78" s="738"/>
      <c r="CO78" s="738"/>
      <c r="CP78" s="738"/>
      <c r="CQ78" s="739"/>
      <c r="CR78" s="737"/>
      <c r="CS78" s="738"/>
      <c r="CT78" s="738"/>
      <c r="CU78" s="738"/>
      <c r="CV78" s="739"/>
      <c r="CW78" s="737"/>
      <c r="CX78" s="738"/>
      <c r="CY78" s="738"/>
      <c r="CZ78" s="738"/>
      <c r="DA78" s="739"/>
      <c r="DB78" s="737"/>
      <c r="DC78" s="738"/>
      <c r="DD78" s="738"/>
      <c r="DE78" s="738"/>
      <c r="DF78" s="739"/>
      <c r="DG78" s="737"/>
      <c r="DH78" s="738"/>
      <c r="DI78" s="738"/>
      <c r="DJ78" s="738"/>
      <c r="DK78" s="739"/>
      <c r="DL78" s="737"/>
      <c r="DM78" s="738"/>
      <c r="DN78" s="738"/>
      <c r="DO78" s="738"/>
      <c r="DP78" s="739"/>
      <c r="DQ78" s="737"/>
      <c r="DR78" s="738"/>
      <c r="DS78" s="738"/>
      <c r="DT78" s="738"/>
      <c r="DU78" s="739"/>
      <c r="DV78" s="734"/>
      <c r="DW78" s="735"/>
      <c r="DX78" s="735"/>
      <c r="DY78" s="735"/>
      <c r="DZ78" s="740"/>
      <c r="EA78" s="54"/>
    </row>
    <row r="79" spans="1:131" s="51" customFormat="1" ht="26.25" customHeight="1" x14ac:dyDescent="0.15">
      <c r="A79" s="59">
        <v>12</v>
      </c>
      <c r="B79" s="676"/>
      <c r="C79" s="677"/>
      <c r="D79" s="677"/>
      <c r="E79" s="677"/>
      <c r="F79" s="677"/>
      <c r="G79" s="677"/>
      <c r="H79" s="677"/>
      <c r="I79" s="677"/>
      <c r="J79" s="677"/>
      <c r="K79" s="677"/>
      <c r="L79" s="677"/>
      <c r="M79" s="677"/>
      <c r="N79" s="677"/>
      <c r="O79" s="677"/>
      <c r="P79" s="678"/>
      <c r="Q79" s="679"/>
      <c r="R79" s="680"/>
      <c r="S79" s="680"/>
      <c r="T79" s="680"/>
      <c r="U79" s="680"/>
      <c r="V79" s="680"/>
      <c r="W79" s="680"/>
      <c r="X79" s="680"/>
      <c r="Y79" s="680"/>
      <c r="Z79" s="680"/>
      <c r="AA79" s="680"/>
      <c r="AB79" s="680"/>
      <c r="AC79" s="680"/>
      <c r="AD79" s="680"/>
      <c r="AE79" s="680"/>
      <c r="AF79" s="680"/>
      <c r="AG79" s="680"/>
      <c r="AH79" s="680"/>
      <c r="AI79" s="680"/>
      <c r="AJ79" s="680"/>
      <c r="AK79" s="680"/>
      <c r="AL79" s="680"/>
      <c r="AM79" s="680"/>
      <c r="AN79" s="680"/>
      <c r="AO79" s="680"/>
      <c r="AP79" s="680"/>
      <c r="AQ79" s="680"/>
      <c r="AR79" s="680"/>
      <c r="AS79" s="680"/>
      <c r="AT79" s="680"/>
      <c r="AU79" s="680"/>
      <c r="AV79" s="680"/>
      <c r="AW79" s="680"/>
      <c r="AX79" s="680"/>
      <c r="AY79" s="680"/>
      <c r="AZ79" s="686"/>
      <c r="BA79" s="686"/>
      <c r="BB79" s="686"/>
      <c r="BC79" s="686"/>
      <c r="BD79" s="687"/>
      <c r="BE79" s="62"/>
      <c r="BF79" s="62"/>
      <c r="BG79" s="62"/>
      <c r="BH79" s="62"/>
      <c r="BI79" s="62"/>
      <c r="BJ79" s="54"/>
      <c r="BK79" s="54"/>
      <c r="BL79" s="54"/>
      <c r="BM79" s="54"/>
      <c r="BN79" s="54"/>
      <c r="BO79" s="62"/>
      <c r="BP79" s="62"/>
      <c r="BQ79" s="59">
        <v>73</v>
      </c>
      <c r="BR79" s="88"/>
      <c r="BS79" s="734"/>
      <c r="BT79" s="735"/>
      <c r="BU79" s="735"/>
      <c r="BV79" s="735"/>
      <c r="BW79" s="735"/>
      <c r="BX79" s="735"/>
      <c r="BY79" s="735"/>
      <c r="BZ79" s="735"/>
      <c r="CA79" s="735"/>
      <c r="CB79" s="735"/>
      <c r="CC79" s="735"/>
      <c r="CD79" s="735"/>
      <c r="CE79" s="735"/>
      <c r="CF79" s="735"/>
      <c r="CG79" s="736"/>
      <c r="CH79" s="737"/>
      <c r="CI79" s="738"/>
      <c r="CJ79" s="738"/>
      <c r="CK79" s="738"/>
      <c r="CL79" s="739"/>
      <c r="CM79" s="737"/>
      <c r="CN79" s="738"/>
      <c r="CO79" s="738"/>
      <c r="CP79" s="738"/>
      <c r="CQ79" s="739"/>
      <c r="CR79" s="737"/>
      <c r="CS79" s="738"/>
      <c r="CT79" s="738"/>
      <c r="CU79" s="738"/>
      <c r="CV79" s="739"/>
      <c r="CW79" s="737"/>
      <c r="CX79" s="738"/>
      <c r="CY79" s="738"/>
      <c r="CZ79" s="738"/>
      <c r="DA79" s="739"/>
      <c r="DB79" s="737"/>
      <c r="DC79" s="738"/>
      <c r="DD79" s="738"/>
      <c r="DE79" s="738"/>
      <c r="DF79" s="739"/>
      <c r="DG79" s="737"/>
      <c r="DH79" s="738"/>
      <c r="DI79" s="738"/>
      <c r="DJ79" s="738"/>
      <c r="DK79" s="739"/>
      <c r="DL79" s="737"/>
      <c r="DM79" s="738"/>
      <c r="DN79" s="738"/>
      <c r="DO79" s="738"/>
      <c r="DP79" s="739"/>
      <c r="DQ79" s="737"/>
      <c r="DR79" s="738"/>
      <c r="DS79" s="738"/>
      <c r="DT79" s="738"/>
      <c r="DU79" s="739"/>
      <c r="DV79" s="734"/>
      <c r="DW79" s="735"/>
      <c r="DX79" s="735"/>
      <c r="DY79" s="735"/>
      <c r="DZ79" s="740"/>
      <c r="EA79" s="54"/>
    </row>
    <row r="80" spans="1:131" s="51" customFormat="1" ht="26.25" customHeight="1" x14ac:dyDescent="0.15">
      <c r="A80" s="59">
        <v>13</v>
      </c>
      <c r="B80" s="676"/>
      <c r="C80" s="677"/>
      <c r="D80" s="677"/>
      <c r="E80" s="677"/>
      <c r="F80" s="677"/>
      <c r="G80" s="677"/>
      <c r="H80" s="677"/>
      <c r="I80" s="677"/>
      <c r="J80" s="677"/>
      <c r="K80" s="677"/>
      <c r="L80" s="677"/>
      <c r="M80" s="677"/>
      <c r="N80" s="677"/>
      <c r="O80" s="677"/>
      <c r="P80" s="678"/>
      <c r="Q80" s="679"/>
      <c r="R80" s="680"/>
      <c r="S80" s="680"/>
      <c r="T80" s="680"/>
      <c r="U80" s="680"/>
      <c r="V80" s="680"/>
      <c r="W80" s="680"/>
      <c r="X80" s="680"/>
      <c r="Y80" s="680"/>
      <c r="Z80" s="680"/>
      <c r="AA80" s="680"/>
      <c r="AB80" s="680"/>
      <c r="AC80" s="680"/>
      <c r="AD80" s="680"/>
      <c r="AE80" s="680"/>
      <c r="AF80" s="680"/>
      <c r="AG80" s="680"/>
      <c r="AH80" s="680"/>
      <c r="AI80" s="680"/>
      <c r="AJ80" s="680"/>
      <c r="AK80" s="680"/>
      <c r="AL80" s="680"/>
      <c r="AM80" s="680"/>
      <c r="AN80" s="680"/>
      <c r="AO80" s="680"/>
      <c r="AP80" s="680"/>
      <c r="AQ80" s="680"/>
      <c r="AR80" s="680"/>
      <c r="AS80" s="680"/>
      <c r="AT80" s="680"/>
      <c r="AU80" s="680"/>
      <c r="AV80" s="680"/>
      <c r="AW80" s="680"/>
      <c r="AX80" s="680"/>
      <c r="AY80" s="680"/>
      <c r="AZ80" s="686"/>
      <c r="BA80" s="686"/>
      <c r="BB80" s="686"/>
      <c r="BC80" s="686"/>
      <c r="BD80" s="687"/>
      <c r="BE80" s="62"/>
      <c r="BF80" s="62"/>
      <c r="BG80" s="62"/>
      <c r="BH80" s="62"/>
      <c r="BI80" s="62"/>
      <c r="BJ80" s="62"/>
      <c r="BK80" s="62"/>
      <c r="BL80" s="62"/>
      <c r="BM80" s="62"/>
      <c r="BN80" s="62"/>
      <c r="BO80" s="62"/>
      <c r="BP80" s="62"/>
      <c r="BQ80" s="59">
        <v>74</v>
      </c>
      <c r="BR80" s="88"/>
      <c r="BS80" s="734"/>
      <c r="BT80" s="735"/>
      <c r="BU80" s="735"/>
      <c r="BV80" s="735"/>
      <c r="BW80" s="735"/>
      <c r="BX80" s="735"/>
      <c r="BY80" s="735"/>
      <c r="BZ80" s="735"/>
      <c r="CA80" s="735"/>
      <c r="CB80" s="735"/>
      <c r="CC80" s="735"/>
      <c r="CD80" s="735"/>
      <c r="CE80" s="735"/>
      <c r="CF80" s="735"/>
      <c r="CG80" s="736"/>
      <c r="CH80" s="737"/>
      <c r="CI80" s="738"/>
      <c r="CJ80" s="738"/>
      <c r="CK80" s="738"/>
      <c r="CL80" s="739"/>
      <c r="CM80" s="737"/>
      <c r="CN80" s="738"/>
      <c r="CO80" s="738"/>
      <c r="CP80" s="738"/>
      <c r="CQ80" s="739"/>
      <c r="CR80" s="737"/>
      <c r="CS80" s="738"/>
      <c r="CT80" s="738"/>
      <c r="CU80" s="738"/>
      <c r="CV80" s="739"/>
      <c r="CW80" s="737"/>
      <c r="CX80" s="738"/>
      <c r="CY80" s="738"/>
      <c r="CZ80" s="738"/>
      <c r="DA80" s="739"/>
      <c r="DB80" s="737"/>
      <c r="DC80" s="738"/>
      <c r="DD80" s="738"/>
      <c r="DE80" s="738"/>
      <c r="DF80" s="739"/>
      <c r="DG80" s="737"/>
      <c r="DH80" s="738"/>
      <c r="DI80" s="738"/>
      <c r="DJ80" s="738"/>
      <c r="DK80" s="739"/>
      <c r="DL80" s="737"/>
      <c r="DM80" s="738"/>
      <c r="DN80" s="738"/>
      <c r="DO80" s="738"/>
      <c r="DP80" s="739"/>
      <c r="DQ80" s="737"/>
      <c r="DR80" s="738"/>
      <c r="DS80" s="738"/>
      <c r="DT80" s="738"/>
      <c r="DU80" s="739"/>
      <c r="DV80" s="734"/>
      <c r="DW80" s="735"/>
      <c r="DX80" s="735"/>
      <c r="DY80" s="735"/>
      <c r="DZ80" s="740"/>
      <c r="EA80" s="54"/>
    </row>
    <row r="81" spans="1:131" s="51" customFormat="1" ht="26.25" customHeight="1" x14ac:dyDescent="0.15">
      <c r="A81" s="59">
        <v>14</v>
      </c>
      <c r="B81" s="676"/>
      <c r="C81" s="677"/>
      <c r="D81" s="677"/>
      <c r="E81" s="677"/>
      <c r="F81" s="677"/>
      <c r="G81" s="677"/>
      <c r="H81" s="677"/>
      <c r="I81" s="677"/>
      <c r="J81" s="677"/>
      <c r="K81" s="677"/>
      <c r="L81" s="677"/>
      <c r="M81" s="677"/>
      <c r="N81" s="677"/>
      <c r="O81" s="677"/>
      <c r="P81" s="678"/>
      <c r="Q81" s="679"/>
      <c r="R81" s="680"/>
      <c r="S81" s="680"/>
      <c r="T81" s="680"/>
      <c r="U81" s="680"/>
      <c r="V81" s="680"/>
      <c r="W81" s="680"/>
      <c r="X81" s="680"/>
      <c r="Y81" s="680"/>
      <c r="Z81" s="680"/>
      <c r="AA81" s="680"/>
      <c r="AB81" s="680"/>
      <c r="AC81" s="680"/>
      <c r="AD81" s="680"/>
      <c r="AE81" s="680"/>
      <c r="AF81" s="680"/>
      <c r="AG81" s="680"/>
      <c r="AH81" s="680"/>
      <c r="AI81" s="680"/>
      <c r="AJ81" s="680"/>
      <c r="AK81" s="680"/>
      <c r="AL81" s="680"/>
      <c r="AM81" s="680"/>
      <c r="AN81" s="680"/>
      <c r="AO81" s="680"/>
      <c r="AP81" s="680"/>
      <c r="AQ81" s="680"/>
      <c r="AR81" s="680"/>
      <c r="AS81" s="680"/>
      <c r="AT81" s="680"/>
      <c r="AU81" s="680"/>
      <c r="AV81" s="680"/>
      <c r="AW81" s="680"/>
      <c r="AX81" s="680"/>
      <c r="AY81" s="680"/>
      <c r="AZ81" s="686"/>
      <c r="BA81" s="686"/>
      <c r="BB81" s="686"/>
      <c r="BC81" s="686"/>
      <c r="BD81" s="687"/>
      <c r="BE81" s="62"/>
      <c r="BF81" s="62"/>
      <c r="BG81" s="62"/>
      <c r="BH81" s="62"/>
      <c r="BI81" s="62"/>
      <c r="BJ81" s="62"/>
      <c r="BK81" s="62"/>
      <c r="BL81" s="62"/>
      <c r="BM81" s="62"/>
      <c r="BN81" s="62"/>
      <c r="BO81" s="62"/>
      <c r="BP81" s="62"/>
      <c r="BQ81" s="59">
        <v>75</v>
      </c>
      <c r="BR81" s="88"/>
      <c r="BS81" s="734"/>
      <c r="BT81" s="735"/>
      <c r="BU81" s="735"/>
      <c r="BV81" s="735"/>
      <c r="BW81" s="735"/>
      <c r="BX81" s="735"/>
      <c r="BY81" s="735"/>
      <c r="BZ81" s="735"/>
      <c r="CA81" s="735"/>
      <c r="CB81" s="735"/>
      <c r="CC81" s="735"/>
      <c r="CD81" s="735"/>
      <c r="CE81" s="735"/>
      <c r="CF81" s="735"/>
      <c r="CG81" s="736"/>
      <c r="CH81" s="737"/>
      <c r="CI81" s="738"/>
      <c r="CJ81" s="738"/>
      <c r="CK81" s="738"/>
      <c r="CL81" s="739"/>
      <c r="CM81" s="737"/>
      <c r="CN81" s="738"/>
      <c r="CO81" s="738"/>
      <c r="CP81" s="738"/>
      <c r="CQ81" s="739"/>
      <c r="CR81" s="737"/>
      <c r="CS81" s="738"/>
      <c r="CT81" s="738"/>
      <c r="CU81" s="738"/>
      <c r="CV81" s="739"/>
      <c r="CW81" s="737"/>
      <c r="CX81" s="738"/>
      <c r="CY81" s="738"/>
      <c r="CZ81" s="738"/>
      <c r="DA81" s="739"/>
      <c r="DB81" s="737"/>
      <c r="DC81" s="738"/>
      <c r="DD81" s="738"/>
      <c r="DE81" s="738"/>
      <c r="DF81" s="739"/>
      <c r="DG81" s="737"/>
      <c r="DH81" s="738"/>
      <c r="DI81" s="738"/>
      <c r="DJ81" s="738"/>
      <c r="DK81" s="739"/>
      <c r="DL81" s="737"/>
      <c r="DM81" s="738"/>
      <c r="DN81" s="738"/>
      <c r="DO81" s="738"/>
      <c r="DP81" s="739"/>
      <c r="DQ81" s="737"/>
      <c r="DR81" s="738"/>
      <c r="DS81" s="738"/>
      <c r="DT81" s="738"/>
      <c r="DU81" s="739"/>
      <c r="DV81" s="734"/>
      <c r="DW81" s="735"/>
      <c r="DX81" s="735"/>
      <c r="DY81" s="735"/>
      <c r="DZ81" s="740"/>
      <c r="EA81" s="54"/>
    </row>
    <row r="82" spans="1:131" s="51" customFormat="1" ht="26.25" customHeight="1" x14ac:dyDescent="0.15">
      <c r="A82" s="59">
        <v>15</v>
      </c>
      <c r="B82" s="676"/>
      <c r="C82" s="677"/>
      <c r="D82" s="677"/>
      <c r="E82" s="677"/>
      <c r="F82" s="677"/>
      <c r="G82" s="677"/>
      <c r="H82" s="677"/>
      <c r="I82" s="677"/>
      <c r="J82" s="677"/>
      <c r="K82" s="677"/>
      <c r="L82" s="677"/>
      <c r="M82" s="677"/>
      <c r="N82" s="677"/>
      <c r="O82" s="677"/>
      <c r="P82" s="678"/>
      <c r="Q82" s="679"/>
      <c r="R82" s="680"/>
      <c r="S82" s="680"/>
      <c r="T82" s="680"/>
      <c r="U82" s="680"/>
      <c r="V82" s="680"/>
      <c r="W82" s="680"/>
      <c r="X82" s="680"/>
      <c r="Y82" s="680"/>
      <c r="Z82" s="680"/>
      <c r="AA82" s="680"/>
      <c r="AB82" s="680"/>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680"/>
      <c r="AY82" s="680"/>
      <c r="AZ82" s="686"/>
      <c r="BA82" s="686"/>
      <c r="BB82" s="686"/>
      <c r="BC82" s="686"/>
      <c r="BD82" s="687"/>
      <c r="BE82" s="62"/>
      <c r="BF82" s="62"/>
      <c r="BG82" s="62"/>
      <c r="BH82" s="62"/>
      <c r="BI82" s="62"/>
      <c r="BJ82" s="62"/>
      <c r="BK82" s="62"/>
      <c r="BL82" s="62"/>
      <c r="BM82" s="62"/>
      <c r="BN82" s="62"/>
      <c r="BO82" s="62"/>
      <c r="BP82" s="62"/>
      <c r="BQ82" s="59">
        <v>76</v>
      </c>
      <c r="BR82" s="88"/>
      <c r="BS82" s="734"/>
      <c r="BT82" s="735"/>
      <c r="BU82" s="735"/>
      <c r="BV82" s="735"/>
      <c r="BW82" s="735"/>
      <c r="BX82" s="735"/>
      <c r="BY82" s="735"/>
      <c r="BZ82" s="735"/>
      <c r="CA82" s="735"/>
      <c r="CB82" s="735"/>
      <c r="CC82" s="735"/>
      <c r="CD82" s="735"/>
      <c r="CE82" s="735"/>
      <c r="CF82" s="735"/>
      <c r="CG82" s="736"/>
      <c r="CH82" s="737"/>
      <c r="CI82" s="738"/>
      <c r="CJ82" s="738"/>
      <c r="CK82" s="738"/>
      <c r="CL82" s="739"/>
      <c r="CM82" s="737"/>
      <c r="CN82" s="738"/>
      <c r="CO82" s="738"/>
      <c r="CP82" s="738"/>
      <c r="CQ82" s="739"/>
      <c r="CR82" s="737"/>
      <c r="CS82" s="738"/>
      <c r="CT82" s="738"/>
      <c r="CU82" s="738"/>
      <c r="CV82" s="739"/>
      <c r="CW82" s="737"/>
      <c r="CX82" s="738"/>
      <c r="CY82" s="738"/>
      <c r="CZ82" s="738"/>
      <c r="DA82" s="739"/>
      <c r="DB82" s="737"/>
      <c r="DC82" s="738"/>
      <c r="DD82" s="738"/>
      <c r="DE82" s="738"/>
      <c r="DF82" s="739"/>
      <c r="DG82" s="737"/>
      <c r="DH82" s="738"/>
      <c r="DI82" s="738"/>
      <c r="DJ82" s="738"/>
      <c r="DK82" s="739"/>
      <c r="DL82" s="737"/>
      <c r="DM82" s="738"/>
      <c r="DN82" s="738"/>
      <c r="DO82" s="738"/>
      <c r="DP82" s="739"/>
      <c r="DQ82" s="737"/>
      <c r="DR82" s="738"/>
      <c r="DS82" s="738"/>
      <c r="DT82" s="738"/>
      <c r="DU82" s="739"/>
      <c r="DV82" s="734"/>
      <c r="DW82" s="735"/>
      <c r="DX82" s="735"/>
      <c r="DY82" s="735"/>
      <c r="DZ82" s="740"/>
      <c r="EA82" s="54"/>
    </row>
    <row r="83" spans="1:131" s="51" customFormat="1" ht="26.25" customHeight="1" x14ac:dyDescent="0.15">
      <c r="A83" s="59">
        <v>16</v>
      </c>
      <c r="B83" s="676"/>
      <c r="C83" s="677"/>
      <c r="D83" s="677"/>
      <c r="E83" s="677"/>
      <c r="F83" s="677"/>
      <c r="G83" s="677"/>
      <c r="H83" s="677"/>
      <c r="I83" s="677"/>
      <c r="J83" s="677"/>
      <c r="K83" s="677"/>
      <c r="L83" s="677"/>
      <c r="M83" s="677"/>
      <c r="N83" s="677"/>
      <c r="O83" s="677"/>
      <c r="P83" s="678"/>
      <c r="Q83" s="679"/>
      <c r="R83" s="680"/>
      <c r="S83" s="680"/>
      <c r="T83" s="680"/>
      <c r="U83" s="680"/>
      <c r="V83" s="680"/>
      <c r="W83" s="680"/>
      <c r="X83" s="680"/>
      <c r="Y83" s="680"/>
      <c r="Z83" s="680"/>
      <c r="AA83" s="680"/>
      <c r="AB83" s="680"/>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680"/>
      <c r="AY83" s="680"/>
      <c r="AZ83" s="686"/>
      <c r="BA83" s="686"/>
      <c r="BB83" s="686"/>
      <c r="BC83" s="686"/>
      <c r="BD83" s="687"/>
      <c r="BE83" s="62"/>
      <c r="BF83" s="62"/>
      <c r="BG83" s="62"/>
      <c r="BH83" s="62"/>
      <c r="BI83" s="62"/>
      <c r="BJ83" s="62"/>
      <c r="BK83" s="62"/>
      <c r="BL83" s="62"/>
      <c r="BM83" s="62"/>
      <c r="BN83" s="62"/>
      <c r="BO83" s="62"/>
      <c r="BP83" s="62"/>
      <c r="BQ83" s="59">
        <v>77</v>
      </c>
      <c r="BR83" s="88"/>
      <c r="BS83" s="734"/>
      <c r="BT83" s="735"/>
      <c r="BU83" s="735"/>
      <c r="BV83" s="735"/>
      <c r="BW83" s="735"/>
      <c r="BX83" s="735"/>
      <c r="BY83" s="735"/>
      <c r="BZ83" s="735"/>
      <c r="CA83" s="735"/>
      <c r="CB83" s="735"/>
      <c r="CC83" s="735"/>
      <c r="CD83" s="735"/>
      <c r="CE83" s="735"/>
      <c r="CF83" s="735"/>
      <c r="CG83" s="736"/>
      <c r="CH83" s="737"/>
      <c r="CI83" s="738"/>
      <c r="CJ83" s="738"/>
      <c r="CK83" s="738"/>
      <c r="CL83" s="739"/>
      <c r="CM83" s="737"/>
      <c r="CN83" s="738"/>
      <c r="CO83" s="738"/>
      <c r="CP83" s="738"/>
      <c r="CQ83" s="739"/>
      <c r="CR83" s="737"/>
      <c r="CS83" s="738"/>
      <c r="CT83" s="738"/>
      <c r="CU83" s="738"/>
      <c r="CV83" s="739"/>
      <c r="CW83" s="737"/>
      <c r="CX83" s="738"/>
      <c r="CY83" s="738"/>
      <c r="CZ83" s="738"/>
      <c r="DA83" s="739"/>
      <c r="DB83" s="737"/>
      <c r="DC83" s="738"/>
      <c r="DD83" s="738"/>
      <c r="DE83" s="738"/>
      <c r="DF83" s="739"/>
      <c r="DG83" s="737"/>
      <c r="DH83" s="738"/>
      <c r="DI83" s="738"/>
      <c r="DJ83" s="738"/>
      <c r="DK83" s="739"/>
      <c r="DL83" s="737"/>
      <c r="DM83" s="738"/>
      <c r="DN83" s="738"/>
      <c r="DO83" s="738"/>
      <c r="DP83" s="739"/>
      <c r="DQ83" s="737"/>
      <c r="DR83" s="738"/>
      <c r="DS83" s="738"/>
      <c r="DT83" s="738"/>
      <c r="DU83" s="739"/>
      <c r="DV83" s="734"/>
      <c r="DW83" s="735"/>
      <c r="DX83" s="735"/>
      <c r="DY83" s="735"/>
      <c r="DZ83" s="740"/>
      <c r="EA83" s="54"/>
    </row>
    <row r="84" spans="1:131" s="51" customFormat="1" ht="26.25" customHeight="1" x14ac:dyDescent="0.15">
      <c r="A84" s="59">
        <v>17</v>
      </c>
      <c r="B84" s="676"/>
      <c r="C84" s="677"/>
      <c r="D84" s="677"/>
      <c r="E84" s="677"/>
      <c r="F84" s="677"/>
      <c r="G84" s="677"/>
      <c r="H84" s="677"/>
      <c r="I84" s="677"/>
      <c r="J84" s="677"/>
      <c r="K84" s="677"/>
      <c r="L84" s="677"/>
      <c r="M84" s="677"/>
      <c r="N84" s="677"/>
      <c r="O84" s="677"/>
      <c r="P84" s="678"/>
      <c r="Q84" s="679"/>
      <c r="R84" s="680"/>
      <c r="S84" s="680"/>
      <c r="T84" s="680"/>
      <c r="U84" s="680"/>
      <c r="V84" s="680"/>
      <c r="W84" s="680"/>
      <c r="X84" s="680"/>
      <c r="Y84" s="680"/>
      <c r="Z84" s="680"/>
      <c r="AA84" s="680"/>
      <c r="AB84" s="680"/>
      <c r="AC84" s="680"/>
      <c r="AD84" s="680"/>
      <c r="AE84" s="680"/>
      <c r="AF84" s="680"/>
      <c r="AG84" s="680"/>
      <c r="AH84" s="680"/>
      <c r="AI84" s="680"/>
      <c r="AJ84" s="680"/>
      <c r="AK84" s="680"/>
      <c r="AL84" s="680"/>
      <c r="AM84" s="680"/>
      <c r="AN84" s="680"/>
      <c r="AO84" s="680"/>
      <c r="AP84" s="680"/>
      <c r="AQ84" s="680"/>
      <c r="AR84" s="680"/>
      <c r="AS84" s="680"/>
      <c r="AT84" s="680"/>
      <c r="AU84" s="680"/>
      <c r="AV84" s="680"/>
      <c r="AW84" s="680"/>
      <c r="AX84" s="680"/>
      <c r="AY84" s="680"/>
      <c r="AZ84" s="686"/>
      <c r="BA84" s="686"/>
      <c r="BB84" s="686"/>
      <c r="BC84" s="686"/>
      <c r="BD84" s="687"/>
      <c r="BE84" s="62"/>
      <c r="BF84" s="62"/>
      <c r="BG84" s="62"/>
      <c r="BH84" s="62"/>
      <c r="BI84" s="62"/>
      <c r="BJ84" s="62"/>
      <c r="BK84" s="62"/>
      <c r="BL84" s="62"/>
      <c r="BM84" s="62"/>
      <c r="BN84" s="62"/>
      <c r="BO84" s="62"/>
      <c r="BP84" s="62"/>
      <c r="BQ84" s="59">
        <v>78</v>
      </c>
      <c r="BR84" s="88"/>
      <c r="BS84" s="734"/>
      <c r="BT84" s="735"/>
      <c r="BU84" s="735"/>
      <c r="BV84" s="735"/>
      <c r="BW84" s="735"/>
      <c r="BX84" s="735"/>
      <c r="BY84" s="735"/>
      <c r="BZ84" s="735"/>
      <c r="CA84" s="735"/>
      <c r="CB84" s="735"/>
      <c r="CC84" s="735"/>
      <c r="CD84" s="735"/>
      <c r="CE84" s="735"/>
      <c r="CF84" s="735"/>
      <c r="CG84" s="736"/>
      <c r="CH84" s="737"/>
      <c r="CI84" s="738"/>
      <c r="CJ84" s="738"/>
      <c r="CK84" s="738"/>
      <c r="CL84" s="739"/>
      <c r="CM84" s="737"/>
      <c r="CN84" s="738"/>
      <c r="CO84" s="738"/>
      <c r="CP84" s="738"/>
      <c r="CQ84" s="739"/>
      <c r="CR84" s="737"/>
      <c r="CS84" s="738"/>
      <c r="CT84" s="738"/>
      <c r="CU84" s="738"/>
      <c r="CV84" s="739"/>
      <c r="CW84" s="737"/>
      <c r="CX84" s="738"/>
      <c r="CY84" s="738"/>
      <c r="CZ84" s="738"/>
      <c r="DA84" s="739"/>
      <c r="DB84" s="737"/>
      <c r="DC84" s="738"/>
      <c r="DD84" s="738"/>
      <c r="DE84" s="738"/>
      <c r="DF84" s="739"/>
      <c r="DG84" s="737"/>
      <c r="DH84" s="738"/>
      <c r="DI84" s="738"/>
      <c r="DJ84" s="738"/>
      <c r="DK84" s="739"/>
      <c r="DL84" s="737"/>
      <c r="DM84" s="738"/>
      <c r="DN84" s="738"/>
      <c r="DO84" s="738"/>
      <c r="DP84" s="739"/>
      <c r="DQ84" s="737"/>
      <c r="DR84" s="738"/>
      <c r="DS84" s="738"/>
      <c r="DT84" s="738"/>
      <c r="DU84" s="739"/>
      <c r="DV84" s="734"/>
      <c r="DW84" s="735"/>
      <c r="DX84" s="735"/>
      <c r="DY84" s="735"/>
      <c r="DZ84" s="740"/>
      <c r="EA84" s="54"/>
    </row>
    <row r="85" spans="1:131" s="51" customFormat="1" ht="26.25" customHeight="1" x14ac:dyDescent="0.15">
      <c r="A85" s="59">
        <v>18</v>
      </c>
      <c r="B85" s="676"/>
      <c r="C85" s="677"/>
      <c r="D85" s="677"/>
      <c r="E85" s="677"/>
      <c r="F85" s="677"/>
      <c r="G85" s="677"/>
      <c r="H85" s="677"/>
      <c r="I85" s="677"/>
      <c r="J85" s="677"/>
      <c r="K85" s="677"/>
      <c r="L85" s="677"/>
      <c r="M85" s="677"/>
      <c r="N85" s="677"/>
      <c r="O85" s="677"/>
      <c r="P85" s="678"/>
      <c r="Q85" s="679"/>
      <c r="R85" s="680"/>
      <c r="S85" s="680"/>
      <c r="T85" s="680"/>
      <c r="U85" s="680"/>
      <c r="V85" s="680"/>
      <c r="W85" s="680"/>
      <c r="X85" s="680"/>
      <c r="Y85" s="680"/>
      <c r="Z85" s="680"/>
      <c r="AA85" s="680"/>
      <c r="AB85" s="680"/>
      <c r="AC85" s="680"/>
      <c r="AD85" s="680"/>
      <c r="AE85" s="680"/>
      <c r="AF85" s="680"/>
      <c r="AG85" s="680"/>
      <c r="AH85" s="680"/>
      <c r="AI85" s="680"/>
      <c r="AJ85" s="680"/>
      <c r="AK85" s="680"/>
      <c r="AL85" s="680"/>
      <c r="AM85" s="680"/>
      <c r="AN85" s="680"/>
      <c r="AO85" s="680"/>
      <c r="AP85" s="680"/>
      <c r="AQ85" s="680"/>
      <c r="AR85" s="680"/>
      <c r="AS85" s="680"/>
      <c r="AT85" s="680"/>
      <c r="AU85" s="680"/>
      <c r="AV85" s="680"/>
      <c r="AW85" s="680"/>
      <c r="AX85" s="680"/>
      <c r="AY85" s="680"/>
      <c r="AZ85" s="686"/>
      <c r="BA85" s="686"/>
      <c r="BB85" s="686"/>
      <c r="BC85" s="686"/>
      <c r="BD85" s="687"/>
      <c r="BE85" s="62"/>
      <c r="BF85" s="62"/>
      <c r="BG85" s="62"/>
      <c r="BH85" s="62"/>
      <c r="BI85" s="62"/>
      <c r="BJ85" s="62"/>
      <c r="BK85" s="62"/>
      <c r="BL85" s="62"/>
      <c r="BM85" s="62"/>
      <c r="BN85" s="62"/>
      <c r="BO85" s="62"/>
      <c r="BP85" s="62"/>
      <c r="BQ85" s="59">
        <v>79</v>
      </c>
      <c r="BR85" s="88"/>
      <c r="BS85" s="734"/>
      <c r="BT85" s="735"/>
      <c r="BU85" s="735"/>
      <c r="BV85" s="735"/>
      <c r="BW85" s="735"/>
      <c r="BX85" s="735"/>
      <c r="BY85" s="735"/>
      <c r="BZ85" s="735"/>
      <c r="CA85" s="735"/>
      <c r="CB85" s="735"/>
      <c r="CC85" s="735"/>
      <c r="CD85" s="735"/>
      <c r="CE85" s="735"/>
      <c r="CF85" s="735"/>
      <c r="CG85" s="736"/>
      <c r="CH85" s="737"/>
      <c r="CI85" s="738"/>
      <c r="CJ85" s="738"/>
      <c r="CK85" s="738"/>
      <c r="CL85" s="739"/>
      <c r="CM85" s="737"/>
      <c r="CN85" s="738"/>
      <c r="CO85" s="738"/>
      <c r="CP85" s="738"/>
      <c r="CQ85" s="739"/>
      <c r="CR85" s="737"/>
      <c r="CS85" s="738"/>
      <c r="CT85" s="738"/>
      <c r="CU85" s="738"/>
      <c r="CV85" s="739"/>
      <c r="CW85" s="737"/>
      <c r="CX85" s="738"/>
      <c r="CY85" s="738"/>
      <c r="CZ85" s="738"/>
      <c r="DA85" s="739"/>
      <c r="DB85" s="737"/>
      <c r="DC85" s="738"/>
      <c r="DD85" s="738"/>
      <c r="DE85" s="738"/>
      <c r="DF85" s="739"/>
      <c r="DG85" s="737"/>
      <c r="DH85" s="738"/>
      <c r="DI85" s="738"/>
      <c r="DJ85" s="738"/>
      <c r="DK85" s="739"/>
      <c r="DL85" s="737"/>
      <c r="DM85" s="738"/>
      <c r="DN85" s="738"/>
      <c r="DO85" s="738"/>
      <c r="DP85" s="739"/>
      <c r="DQ85" s="737"/>
      <c r="DR85" s="738"/>
      <c r="DS85" s="738"/>
      <c r="DT85" s="738"/>
      <c r="DU85" s="739"/>
      <c r="DV85" s="734"/>
      <c r="DW85" s="735"/>
      <c r="DX85" s="735"/>
      <c r="DY85" s="735"/>
      <c r="DZ85" s="740"/>
      <c r="EA85" s="54"/>
    </row>
    <row r="86" spans="1:131" s="51" customFormat="1" ht="26.25" customHeight="1" x14ac:dyDescent="0.15">
      <c r="A86" s="59">
        <v>19</v>
      </c>
      <c r="B86" s="676"/>
      <c r="C86" s="677"/>
      <c r="D86" s="677"/>
      <c r="E86" s="677"/>
      <c r="F86" s="677"/>
      <c r="G86" s="677"/>
      <c r="H86" s="677"/>
      <c r="I86" s="677"/>
      <c r="J86" s="677"/>
      <c r="K86" s="677"/>
      <c r="L86" s="677"/>
      <c r="M86" s="677"/>
      <c r="N86" s="677"/>
      <c r="O86" s="677"/>
      <c r="P86" s="678"/>
      <c r="Q86" s="679"/>
      <c r="R86" s="680"/>
      <c r="S86" s="680"/>
      <c r="T86" s="680"/>
      <c r="U86" s="680"/>
      <c r="V86" s="680"/>
      <c r="W86" s="680"/>
      <c r="X86" s="680"/>
      <c r="Y86" s="680"/>
      <c r="Z86" s="680"/>
      <c r="AA86" s="680"/>
      <c r="AB86" s="680"/>
      <c r="AC86" s="680"/>
      <c r="AD86" s="680"/>
      <c r="AE86" s="680"/>
      <c r="AF86" s="680"/>
      <c r="AG86" s="680"/>
      <c r="AH86" s="680"/>
      <c r="AI86" s="680"/>
      <c r="AJ86" s="680"/>
      <c r="AK86" s="680"/>
      <c r="AL86" s="680"/>
      <c r="AM86" s="680"/>
      <c r="AN86" s="680"/>
      <c r="AO86" s="680"/>
      <c r="AP86" s="680"/>
      <c r="AQ86" s="680"/>
      <c r="AR86" s="680"/>
      <c r="AS86" s="680"/>
      <c r="AT86" s="680"/>
      <c r="AU86" s="680"/>
      <c r="AV86" s="680"/>
      <c r="AW86" s="680"/>
      <c r="AX86" s="680"/>
      <c r="AY86" s="680"/>
      <c r="AZ86" s="686"/>
      <c r="BA86" s="686"/>
      <c r="BB86" s="686"/>
      <c r="BC86" s="686"/>
      <c r="BD86" s="687"/>
      <c r="BE86" s="62"/>
      <c r="BF86" s="62"/>
      <c r="BG86" s="62"/>
      <c r="BH86" s="62"/>
      <c r="BI86" s="62"/>
      <c r="BJ86" s="62"/>
      <c r="BK86" s="62"/>
      <c r="BL86" s="62"/>
      <c r="BM86" s="62"/>
      <c r="BN86" s="62"/>
      <c r="BO86" s="62"/>
      <c r="BP86" s="62"/>
      <c r="BQ86" s="59">
        <v>80</v>
      </c>
      <c r="BR86" s="88"/>
      <c r="BS86" s="734"/>
      <c r="BT86" s="735"/>
      <c r="BU86" s="735"/>
      <c r="BV86" s="735"/>
      <c r="BW86" s="735"/>
      <c r="BX86" s="735"/>
      <c r="BY86" s="735"/>
      <c r="BZ86" s="735"/>
      <c r="CA86" s="735"/>
      <c r="CB86" s="735"/>
      <c r="CC86" s="735"/>
      <c r="CD86" s="735"/>
      <c r="CE86" s="735"/>
      <c r="CF86" s="735"/>
      <c r="CG86" s="736"/>
      <c r="CH86" s="737"/>
      <c r="CI86" s="738"/>
      <c r="CJ86" s="738"/>
      <c r="CK86" s="738"/>
      <c r="CL86" s="739"/>
      <c r="CM86" s="737"/>
      <c r="CN86" s="738"/>
      <c r="CO86" s="738"/>
      <c r="CP86" s="738"/>
      <c r="CQ86" s="739"/>
      <c r="CR86" s="737"/>
      <c r="CS86" s="738"/>
      <c r="CT86" s="738"/>
      <c r="CU86" s="738"/>
      <c r="CV86" s="739"/>
      <c r="CW86" s="737"/>
      <c r="CX86" s="738"/>
      <c r="CY86" s="738"/>
      <c r="CZ86" s="738"/>
      <c r="DA86" s="739"/>
      <c r="DB86" s="737"/>
      <c r="DC86" s="738"/>
      <c r="DD86" s="738"/>
      <c r="DE86" s="738"/>
      <c r="DF86" s="739"/>
      <c r="DG86" s="737"/>
      <c r="DH86" s="738"/>
      <c r="DI86" s="738"/>
      <c r="DJ86" s="738"/>
      <c r="DK86" s="739"/>
      <c r="DL86" s="737"/>
      <c r="DM86" s="738"/>
      <c r="DN86" s="738"/>
      <c r="DO86" s="738"/>
      <c r="DP86" s="739"/>
      <c r="DQ86" s="737"/>
      <c r="DR86" s="738"/>
      <c r="DS86" s="738"/>
      <c r="DT86" s="738"/>
      <c r="DU86" s="739"/>
      <c r="DV86" s="734"/>
      <c r="DW86" s="735"/>
      <c r="DX86" s="735"/>
      <c r="DY86" s="735"/>
      <c r="DZ86" s="740"/>
      <c r="EA86" s="54"/>
    </row>
    <row r="87" spans="1:131" s="51" customFormat="1" ht="26.25" customHeight="1" x14ac:dyDescent="0.15">
      <c r="A87" s="64">
        <v>20</v>
      </c>
      <c r="B87" s="741"/>
      <c r="C87" s="742"/>
      <c r="D87" s="742"/>
      <c r="E87" s="742"/>
      <c r="F87" s="742"/>
      <c r="G87" s="742"/>
      <c r="H87" s="742"/>
      <c r="I87" s="742"/>
      <c r="J87" s="742"/>
      <c r="K87" s="742"/>
      <c r="L87" s="742"/>
      <c r="M87" s="742"/>
      <c r="N87" s="742"/>
      <c r="O87" s="742"/>
      <c r="P87" s="743"/>
      <c r="Q87" s="744"/>
      <c r="R87" s="745"/>
      <c r="S87" s="745"/>
      <c r="T87" s="745"/>
      <c r="U87" s="745"/>
      <c r="V87" s="745"/>
      <c r="W87" s="745"/>
      <c r="X87" s="745"/>
      <c r="Y87" s="745"/>
      <c r="Z87" s="745"/>
      <c r="AA87" s="745"/>
      <c r="AB87" s="745"/>
      <c r="AC87" s="745"/>
      <c r="AD87" s="745"/>
      <c r="AE87" s="745"/>
      <c r="AF87" s="745"/>
      <c r="AG87" s="745"/>
      <c r="AH87" s="745"/>
      <c r="AI87" s="745"/>
      <c r="AJ87" s="745"/>
      <c r="AK87" s="745"/>
      <c r="AL87" s="745"/>
      <c r="AM87" s="745"/>
      <c r="AN87" s="745"/>
      <c r="AO87" s="745"/>
      <c r="AP87" s="745"/>
      <c r="AQ87" s="745"/>
      <c r="AR87" s="745"/>
      <c r="AS87" s="745"/>
      <c r="AT87" s="745"/>
      <c r="AU87" s="745"/>
      <c r="AV87" s="745"/>
      <c r="AW87" s="745"/>
      <c r="AX87" s="745"/>
      <c r="AY87" s="745"/>
      <c r="AZ87" s="746"/>
      <c r="BA87" s="746"/>
      <c r="BB87" s="746"/>
      <c r="BC87" s="746"/>
      <c r="BD87" s="747"/>
      <c r="BE87" s="62"/>
      <c r="BF87" s="62"/>
      <c r="BG87" s="62"/>
      <c r="BH87" s="62"/>
      <c r="BI87" s="62"/>
      <c r="BJ87" s="62"/>
      <c r="BK87" s="62"/>
      <c r="BL87" s="62"/>
      <c r="BM87" s="62"/>
      <c r="BN87" s="62"/>
      <c r="BO87" s="62"/>
      <c r="BP87" s="62"/>
      <c r="BQ87" s="59">
        <v>81</v>
      </c>
      <c r="BR87" s="88"/>
      <c r="BS87" s="734"/>
      <c r="BT87" s="735"/>
      <c r="BU87" s="735"/>
      <c r="BV87" s="735"/>
      <c r="BW87" s="735"/>
      <c r="BX87" s="735"/>
      <c r="BY87" s="735"/>
      <c r="BZ87" s="735"/>
      <c r="CA87" s="735"/>
      <c r="CB87" s="735"/>
      <c r="CC87" s="735"/>
      <c r="CD87" s="735"/>
      <c r="CE87" s="735"/>
      <c r="CF87" s="735"/>
      <c r="CG87" s="736"/>
      <c r="CH87" s="737"/>
      <c r="CI87" s="738"/>
      <c r="CJ87" s="738"/>
      <c r="CK87" s="738"/>
      <c r="CL87" s="739"/>
      <c r="CM87" s="737"/>
      <c r="CN87" s="738"/>
      <c r="CO87" s="738"/>
      <c r="CP87" s="738"/>
      <c r="CQ87" s="739"/>
      <c r="CR87" s="737"/>
      <c r="CS87" s="738"/>
      <c r="CT87" s="738"/>
      <c r="CU87" s="738"/>
      <c r="CV87" s="739"/>
      <c r="CW87" s="737"/>
      <c r="CX87" s="738"/>
      <c r="CY87" s="738"/>
      <c r="CZ87" s="738"/>
      <c r="DA87" s="739"/>
      <c r="DB87" s="737"/>
      <c r="DC87" s="738"/>
      <c r="DD87" s="738"/>
      <c r="DE87" s="738"/>
      <c r="DF87" s="739"/>
      <c r="DG87" s="737"/>
      <c r="DH87" s="738"/>
      <c r="DI87" s="738"/>
      <c r="DJ87" s="738"/>
      <c r="DK87" s="739"/>
      <c r="DL87" s="737"/>
      <c r="DM87" s="738"/>
      <c r="DN87" s="738"/>
      <c r="DO87" s="738"/>
      <c r="DP87" s="739"/>
      <c r="DQ87" s="737"/>
      <c r="DR87" s="738"/>
      <c r="DS87" s="738"/>
      <c r="DT87" s="738"/>
      <c r="DU87" s="739"/>
      <c r="DV87" s="734"/>
      <c r="DW87" s="735"/>
      <c r="DX87" s="735"/>
      <c r="DY87" s="735"/>
      <c r="DZ87" s="740"/>
      <c r="EA87" s="54"/>
    </row>
    <row r="88" spans="1:131" s="51" customFormat="1" ht="26.25" customHeight="1" x14ac:dyDescent="0.15">
      <c r="A88" s="60" t="s">
        <v>450</v>
      </c>
      <c r="B88" s="699" t="s">
        <v>61</v>
      </c>
      <c r="C88" s="700"/>
      <c r="D88" s="700"/>
      <c r="E88" s="700"/>
      <c r="F88" s="700"/>
      <c r="G88" s="700"/>
      <c r="H88" s="700"/>
      <c r="I88" s="700"/>
      <c r="J88" s="700"/>
      <c r="K88" s="700"/>
      <c r="L88" s="700"/>
      <c r="M88" s="700"/>
      <c r="N88" s="700"/>
      <c r="O88" s="700"/>
      <c r="P88" s="701"/>
      <c r="Q88" s="731"/>
      <c r="R88" s="708"/>
      <c r="S88" s="708"/>
      <c r="T88" s="708"/>
      <c r="U88" s="708"/>
      <c r="V88" s="708"/>
      <c r="W88" s="708"/>
      <c r="X88" s="708"/>
      <c r="Y88" s="708"/>
      <c r="Z88" s="708"/>
      <c r="AA88" s="708"/>
      <c r="AB88" s="708"/>
      <c r="AC88" s="708"/>
      <c r="AD88" s="708"/>
      <c r="AE88" s="708"/>
      <c r="AF88" s="703"/>
      <c r="AG88" s="703"/>
      <c r="AH88" s="703"/>
      <c r="AI88" s="703"/>
      <c r="AJ88" s="703"/>
      <c r="AK88" s="708"/>
      <c r="AL88" s="708"/>
      <c r="AM88" s="708"/>
      <c r="AN88" s="708"/>
      <c r="AO88" s="708"/>
      <c r="AP88" s="703"/>
      <c r="AQ88" s="703"/>
      <c r="AR88" s="703"/>
      <c r="AS88" s="703"/>
      <c r="AT88" s="703"/>
      <c r="AU88" s="703"/>
      <c r="AV88" s="703"/>
      <c r="AW88" s="703"/>
      <c r="AX88" s="703"/>
      <c r="AY88" s="703"/>
      <c r="AZ88" s="709"/>
      <c r="BA88" s="709"/>
      <c r="BB88" s="709"/>
      <c r="BC88" s="709"/>
      <c r="BD88" s="710"/>
      <c r="BE88" s="62"/>
      <c r="BF88" s="62"/>
      <c r="BG88" s="62"/>
      <c r="BH88" s="62"/>
      <c r="BI88" s="62"/>
      <c r="BJ88" s="62"/>
      <c r="BK88" s="62"/>
      <c r="BL88" s="62"/>
      <c r="BM88" s="62"/>
      <c r="BN88" s="62"/>
      <c r="BO88" s="62"/>
      <c r="BP88" s="62"/>
      <c r="BQ88" s="59">
        <v>82</v>
      </c>
      <c r="BR88" s="88"/>
      <c r="BS88" s="734"/>
      <c r="BT88" s="735"/>
      <c r="BU88" s="735"/>
      <c r="BV88" s="735"/>
      <c r="BW88" s="735"/>
      <c r="BX88" s="735"/>
      <c r="BY88" s="735"/>
      <c r="BZ88" s="735"/>
      <c r="CA88" s="735"/>
      <c r="CB88" s="735"/>
      <c r="CC88" s="735"/>
      <c r="CD88" s="735"/>
      <c r="CE88" s="735"/>
      <c r="CF88" s="735"/>
      <c r="CG88" s="736"/>
      <c r="CH88" s="737"/>
      <c r="CI88" s="738"/>
      <c r="CJ88" s="738"/>
      <c r="CK88" s="738"/>
      <c r="CL88" s="739"/>
      <c r="CM88" s="737"/>
      <c r="CN88" s="738"/>
      <c r="CO88" s="738"/>
      <c r="CP88" s="738"/>
      <c r="CQ88" s="739"/>
      <c r="CR88" s="737"/>
      <c r="CS88" s="738"/>
      <c r="CT88" s="738"/>
      <c r="CU88" s="738"/>
      <c r="CV88" s="739"/>
      <c r="CW88" s="737"/>
      <c r="CX88" s="738"/>
      <c r="CY88" s="738"/>
      <c r="CZ88" s="738"/>
      <c r="DA88" s="739"/>
      <c r="DB88" s="737"/>
      <c r="DC88" s="738"/>
      <c r="DD88" s="738"/>
      <c r="DE88" s="738"/>
      <c r="DF88" s="739"/>
      <c r="DG88" s="737"/>
      <c r="DH88" s="738"/>
      <c r="DI88" s="738"/>
      <c r="DJ88" s="738"/>
      <c r="DK88" s="739"/>
      <c r="DL88" s="737"/>
      <c r="DM88" s="738"/>
      <c r="DN88" s="738"/>
      <c r="DO88" s="738"/>
      <c r="DP88" s="739"/>
      <c r="DQ88" s="737"/>
      <c r="DR88" s="738"/>
      <c r="DS88" s="738"/>
      <c r="DT88" s="738"/>
      <c r="DU88" s="739"/>
      <c r="DV88" s="734"/>
      <c r="DW88" s="735"/>
      <c r="DX88" s="735"/>
      <c r="DY88" s="735"/>
      <c r="DZ88" s="740"/>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34"/>
      <c r="BT89" s="735"/>
      <c r="BU89" s="735"/>
      <c r="BV89" s="735"/>
      <c r="BW89" s="735"/>
      <c r="BX89" s="735"/>
      <c r="BY89" s="735"/>
      <c r="BZ89" s="735"/>
      <c r="CA89" s="735"/>
      <c r="CB89" s="735"/>
      <c r="CC89" s="735"/>
      <c r="CD89" s="735"/>
      <c r="CE89" s="735"/>
      <c r="CF89" s="735"/>
      <c r="CG89" s="736"/>
      <c r="CH89" s="737"/>
      <c r="CI89" s="738"/>
      <c r="CJ89" s="738"/>
      <c r="CK89" s="738"/>
      <c r="CL89" s="739"/>
      <c r="CM89" s="737"/>
      <c r="CN89" s="738"/>
      <c r="CO89" s="738"/>
      <c r="CP89" s="738"/>
      <c r="CQ89" s="739"/>
      <c r="CR89" s="737"/>
      <c r="CS89" s="738"/>
      <c r="CT89" s="738"/>
      <c r="CU89" s="738"/>
      <c r="CV89" s="739"/>
      <c r="CW89" s="737"/>
      <c r="CX89" s="738"/>
      <c r="CY89" s="738"/>
      <c r="CZ89" s="738"/>
      <c r="DA89" s="739"/>
      <c r="DB89" s="737"/>
      <c r="DC89" s="738"/>
      <c r="DD89" s="738"/>
      <c r="DE89" s="738"/>
      <c r="DF89" s="739"/>
      <c r="DG89" s="737"/>
      <c r="DH89" s="738"/>
      <c r="DI89" s="738"/>
      <c r="DJ89" s="738"/>
      <c r="DK89" s="739"/>
      <c r="DL89" s="737"/>
      <c r="DM89" s="738"/>
      <c r="DN89" s="738"/>
      <c r="DO89" s="738"/>
      <c r="DP89" s="739"/>
      <c r="DQ89" s="737"/>
      <c r="DR89" s="738"/>
      <c r="DS89" s="738"/>
      <c r="DT89" s="738"/>
      <c r="DU89" s="739"/>
      <c r="DV89" s="734"/>
      <c r="DW89" s="735"/>
      <c r="DX89" s="735"/>
      <c r="DY89" s="735"/>
      <c r="DZ89" s="740"/>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34"/>
      <c r="BT90" s="735"/>
      <c r="BU90" s="735"/>
      <c r="BV90" s="735"/>
      <c r="BW90" s="735"/>
      <c r="BX90" s="735"/>
      <c r="BY90" s="735"/>
      <c r="BZ90" s="735"/>
      <c r="CA90" s="735"/>
      <c r="CB90" s="735"/>
      <c r="CC90" s="735"/>
      <c r="CD90" s="735"/>
      <c r="CE90" s="735"/>
      <c r="CF90" s="735"/>
      <c r="CG90" s="736"/>
      <c r="CH90" s="737"/>
      <c r="CI90" s="738"/>
      <c r="CJ90" s="738"/>
      <c r="CK90" s="738"/>
      <c r="CL90" s="739"/>
      <c r="CM90" s="737"/>
      <c r="CN90" s="738"/>
      <c r="CO90" s="738"/>
      <c r="CP90" s="738"/>
      <c r="CQ90" s="739"/>
      <c r="CR90" s="737"/>
      <c r="CS90" s="738"/>
      <c r="CT90" s="738"/>
      <c r="CU90" s="738"/>
      <c r="CV90" s="739"/>
      <c r="CW90" s="737"/>
      <c r="CX90" s="738"/>
      <c r="CY90" s="738"/>
      <c r="CZ90" s="738"/>
      <c r="DA90" s="739"/>
      <c r="DB90" s="737"/>
      <c r="DC90" s="738"/>
      <c r="DD90" s="738"/>
      <c r="DE90" s="738"/>
      <c r="DF90" s="739"/>
      <c r="DG90" s="737"/>
      <c r="DH90" s="738"/>
      <c r="DI90" s="738"/>
      <c r="DJ90" s="738"/>
      <c r="DK90" s="739"/>
      <c r="DL90" s="737"/>
      <c r="DM90" s="738"/>
      <c r="DN90" s="738"/>
      <c r="DO90" s="738"/>
      <c r="DP90" s="739"/>
      <c r="DQ90" s="737"/>
      <c r="DR90" s="738"/>
      <c r="DS90" s="738"/>
      <c r="DT90" s="738"/>
      <c r="DU90" s="739"/>
      <c r="DV90" s="734"/>
      <c r="DW90" s="735"/>
      <c r="DX90" s="735"/>
      <c r="DY90" s="735"/>
      <c r="DZ90" s="740"/>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34"/>
      <c r="BT91" s="735"/>
      <c r="BU91" s="735"/>
      <c r="BV91" s="735"/>
      <c r="BW91" s="735"/>
      <c r="BX91" s="735"/>
      <c r="BY91" s="735"/>
      <c r="BZ91" s="735"/>
      <c r="CA91" s="735"/>
      <c r="CB91" s="735"/>
      <c r="CC91" s="735"/>
      <c r="CD91" s="735"/>
      <c r="CE91" s="735"/>
      <c r="CF91" s="735"/>
      <c r="CG91" s="736"/>
      <c r="CH91" s="737"/>
      <c r="CI91" s="738"/>
      <c r="CJ91" s="738"/>
      <c r="CK91" s="738"/>
      <c r="CL91" s="739"/>
      <c r="CM91" s="737"/>
      <c r="CN91" s="738"/>
      <c r="CO91" s="738"/>
      <c r="CP91" s="738"/>
      <c r="CQ91" s="739"/>
      <c r="CR91" s="737"/>
      <c r="CS91" s="738"/>
      <c r="CT91" s="738"/>
      <c r="CU91" s="738"/>
      <c r="CV91" s="739"/>
      <c r="CW91" s="737"/>
      <c r="CX91" s="738"/>
      <c r="CY91" s="738"/>
      <c r="CZ91" s="738"/>
      <c r="DA91" s="739"/>
      <c r="DB91" s="737"/>
      <c r="DC91" s="738"/>
      <c r="DD91" s="738"/>
      <c r="DE91" s="738"/>
      <c r="DF91" s="739"/>
      <c r="DG91" s="737"/>
      <c r="DH91" s="738"/>
      <c r="DI91" s="738"/>
      <c r="DJ91" s="738"/>
      <c r="DK91" s="739"/>
      <c r="DL91" s="737"/>
      <c r="DM91" s="738"/>
      <c r="DN91" s="738"/>
      <c r="DO91" s="738"/>
      <c r="DP91" s="739"/>
      <c r="DQ91" s="737"/>
      <c r="DR91" s="738"/>
      <c r="DS91" s="738"/>
      <c r="DT91" s="738"/>
      <c r="DU91" s="739"/>
      <c r="DV91" s="734"/>
      <c r="DW91" s="735"/>
      <c r="DX91" s="735"/>
      <c r="DY91" s="735"/>
      <c r="DZ91" s="740"/>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34"/>
      <c r="BT92" s="735"/>
      <c r="BU92" s="735"/>
      <c r="BV92" s="735"/>
      <c r="BW92" s="735"/>
      <c r="BX92" s="735"/>
      <c r="BY92" s="735"/>
      <c r="BZ92" s="735"/>
      <c r="CA92" s="735"/>
      <c r="CB92" s="735"/>
      <c r="CC92" s="735"/>
      <c r="CD92" s="735"/>
      <c r="CE92" s="735"/>
      <c r="CF92" s="735"/>
      <c r="CG92" s="736"/>
      <c r="CH92" s="737"/>
      <c r="CI92" s="738"/>
      <c r="CJ92" s="738"/>
      <c r="CK92" s="738"/>
      <c r="CL92" s="739"/>
      <c r="CM92" s="737"/>
      <c r="CN92" s="738"/>
      <c r="CO92" s="738"/>
      <c r="CP92" s="738"/>
      <c r="CQ92" s="739"/>
      <c r="CR92" s="737"/>
      <c r="CS92" s="738"/>
      <c r="CT92" s="738"/>
      <c r="CU92" s="738"/>
      <c r="CV92" s="739"/>
      <c r="CW92" s="737"/>
      <c r="CX92" s="738"/>
      <c r="CY92" s="738"/>
      <c r="CZ92" s="738"/>
      <c r="DA92" s="739"/>
      <c r="DB92" s="737"/>
      <c r="DC92" s="738"/>
      <c r="DD92" s="738"/>
      <c r="DE92" s="738"/>
      <c r="DF92" s="739"/>
      <c r="DG92" s="737"/>
      <c r="DH92" s="738"/>
      <c r="DI92" s="738"/>
      <c r="DJ92" s="738"/>
      <c r="DK92" s="739"/>
      <c r="DL92" s="737"/>
      <c r="DM92" s="738"/>
      <c r="DN92" s="738"/>
      <c r="DO92" s="738"/>
      <c r="DP92" s="739"/>
      <c r="DQ92" s="737"/>
      <c r="DR92" s="738"/>
      <c r="DS92" s="738"/>
      <c r="DT92" s="738"/>
      <c r="DU92" s="739"/>
      <c r="DV92" s="734"/>
      <c r="DW92" s="735"/>
      <c r="DX92" s="735"/>
      <c r="DY92" s="735"/>
      <c r="DZ92" s="740"/>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34"/>
      <c r="BT93" s="735"/>
      <c r="BU93" s="735"/>
      <c r="BV93" s="735"/>
      <c r="BW93" s="735"/>
      <c r="BX93" s="735"/>
      <c r="BY93" s="735"/>
      <c r="BZ93" s="735"/>
      <c r="CA93" s="735"/>
      <c r="CB93" s="735"/>
      <c r="CC93" s="735"/>
      <c r="CD93" s="735"/>
      <c r="CE93" s="735"/>
      <c r="CF93" s="735"/>
      <c r="CG93" s="736"/>
      <c r="CH93" s="737"/>
      <c r="CI93" s="738"/>
      <c r="CJ93" s="738"/>
      <c r="CK93" s="738"/>
      <c r="CL93" s="739"/>
      <c r="CM93" s="737"/>
      <c r="CN93" s="738"/>
      <c r="CO93" s="738"/>
      <c r="CP93" s="738"/>
      <c r="CQ93" s="739"/>
      <c r="CR93" s="737"/>
      <c r="CS93" s="738"/>
      <c r="CT93" s="738"/>
      <c r="CU93" s="738"/>
      <c r="CV93" s="739"/>
      <c r="CW93" s="737"/>
      <c r="CX93" s="738"/>
      <c r="CY93" s="738"/>
      <c r="CZ93" s="738"/>
      <c r="DA93" s="739"/>
      <c r="DB93" s="737"/>
      <c r="DC93" s="738"/>
      <c r="DD93" s="738"/>
      <c r="DE93" s="738"/>
      <c r="DF93" s="739"/>
      <c r="DG93" s="737"/>
      <c r="DH93" s="738"/>
      <c r="DI93" s="738"/>
      <c r="DJ93" s="738"/>
      <c r="DK93" s="739"/>
      <c r="DL93" s="737"/>
      <c r="DM93" s="738"/>
      <c r="DN93" s="738"/>
      <c r="DO93" s="738"/>
      <c r="DP93" s="739"/>
      <c r="DQ93" s="737"/>
      <c r="DR93" s="738"/>
      <c r="DS93" s="738"/>
      <c r="DT93" s="738"/>
      <c r="DU93" s="739"/>
      <c r="DV93" s="734"/>
      <c r="DW93" s="735"/>
      <c r="DX93" s="735"/>
      <c r="DY93" s="735"/>
      <c r="DZ93" s="740"/>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34"/>
      <c r="BT94" s="735"/>
      <c r="BU94" s="735"/>
      <c r="BV94" s="735"/>
      <c r="BW94" s="735"/>
      <c r="BX94" s="735"/>
      <c r="BY94" s="735"/>
      <c r="BZ94" s="735"/>
      <c r="CA94" s="735"/>
      <c r="CB94" s="735"/>
      <c r="CC94" s="735"/>
      <c r="CD94" s="735"/>
      <c r="CE94" s="735"/>
      <c r="CF94" s="735"/>
      <c r="CG94" s="736"/>
      <c r="CH94" s="737"/>
      <c r="CI94" s="738"/>
      <c r="CJ94" s="738"/>
      <c r="CK94" s="738"/>
      <c r="CL94" s="739"/>
      <c r="CM94" s="737"/>
      <c r="CN94" s="738"/>
      <c r="CO94" s="738"/>
      <c r="CP94" s="738"/>
      <c r="CQ94" s="739"/>
      <c r="CR94" s="737"/>
      <c r="CS94" s="738"/>
      <c r="CT94" s="738"/>
      <c r="CU94" s="738"/>
      <c r="CV94" s="739"/>
      <c r="CW94" s="737"/>
      <c r="CX94" s="738"/>
      <c r="CY94" s="738"/>
      <c r="CZ94" s="738"/>
      <c r="DA94" s="739"/>
      <c r="DB94" s="737"/>
      <c r="DC94" s="738"/>
      <c r="DD94" s="738"/>
      <c r="DE94" s="738"/>
      <c r="DF94" s="739"/>
      <c r="DG94" s="737"/>
      <c r="DH94" s="738"/>
      <c r="DI94" s="738"/>
      <c r="DJ94" s="738"/>
      <c r="DK94" s="739"/>
      <c r="DL94" s="737"/>
      <c r="DM94" s="738"/>
      <c r="DN94" s="738"/>
      <c r="DO94" s="738"/>
      <c r="DP94" s="739"/>
      <c r="DQ94" s="737"/>
      <c r="DR94" s="738"/>
      <c r="DS94" s="738"/>
      <c r="DT94" s="738"/>
      <c r="DU94" s="739"/>
      <c r="DV94" s="734"/>
      <c r="DW94" s="735"/>
      <c r="DX94" s="735"/>
      <c r="DY94" s="735"/>
      <c r="DZ94" s="740"/>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34"/>
      <c r="BT95" s="735"/>
      <c r="BU95" s="735"/>
      <c r="BV95" s="735"/>
      <c r="BW95" s="735"/>
      <c r="BX95" s="735"/>
      <c r="BY95" s="735"/>
      <c r="BZ95" s="735"/>
      <c r="CA95" s="735"/>
      <c r="CB95" s="735"/>
      <c r="CC95" s="735"/>
      <c r="CD95" s="735"/>
      <c r="CE95" s="735"/>
      <c r="CF95" s="735"/>
      <c r="CG95" s="736"/>
      <c r="CH95" s="737"/>
      <c r="CI95" s="738"/>
      <c r="CJ95" s="738"/>
      <c r="CK95" s="738"/>
      <c r="CL95" s="739"/>
      <c r="CM95" s="737"/>
      <c r="CN95" s="738"/>
      <c r="CO95" s="738"/>
      <c r="CP95" s="738"/>
      <c r="CQ95" s="739"/>
      <c r="CR95" s="737"/>
      <c r="CS95" s="738"/>
      <c r="CT95" s="738"/>
      <c r="CU95" s="738"/>
      <c r="CV95" s="739"/>
      <c r="CW95" s="737"/>
      <c r="CX95" s="738"/>
      <c r="CY95" s="738"/>
      <c r="CZ95" s="738"/>
      <c r="DA95" s="739"/>
      <c r="DB95" s="737"/>
      <c r="DC95" s="738"/>
      <c r="DD95" s="738"/>
      <c r="DE95" s="738"/>
      <c r="DF95" s="739"/>
      <c r="DG95" s="737"/>
      <c r="DH95" s="738"/>
      <c r="DI95" s="738"/>
      <c r="DJ95" s="738"/>
      <c r="DK95" s="739"/>
      <c r="DL95" s="737"/>
      <c r="DM95" s="738"/>
      <c r="DN95" s="738"/>
      <c r="DO95" s="738"/>
      <c r="DP95" s="739"/>
      <c r="DQ95" s="737"/>
      <c r="DR95" s="738"/>
      <c r="DS95" s="738"/>
      <c r="DT95" s="738"/>
      <c r="DU95" s="739"/>
      <c r="DV95" s="734"/>
      <c r="DW95" s="735"/>
      <c r="DX95" s="735"/>
      <c r="DY95" s="735"/>
      <c r="DZ95" s="740"/>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34"/>
      <c r="BT96" s="735"/>
      <c r="BU96" s="735"/>
      <c r="BV96" s="735"/>
      <c r="BW96" s="735"/>
      <c r="BX96" s="735"/>
      <c r="BY96" s="735"/>
      <c r="BZ96" s="735"/>
      <c r="CA96" s="735"/>
      <c r="CB96" s="735"/>
      <c r="CC96" s="735"/>
      <c r="CD96" s="735"/>
      <c r="CE96" s="735"/>
      <c r="CF96" s="735"/>
      <c r="CG96" s="736"/>
      <c r="CH96" s="737"/>
      <c r="CI96" s="738"/>
      <c r="CJ96" s="738"/>
      <c r="CK96" s="738"/>
      <c r="CL96" s="739"/>
      <c r="CM96" s="737"/>
      <c r="CN96" s="738"/>
      <c r="CO96" s="738"/>
      <c r="CP96" s="738"/>
      <c r="CQ96" s="739"/>
      <c r="CR96" s="737"/>
      <c r="CS96" s="738"/>
      <c r="CT96" s="738"/>
      <c r="CU96" s="738"/>
      <c r="CV96" s="739"/>
      <c r="CW96" s="737"/>
      <c r="CX96" s="738"/>
      <c r="CY96" s="738"/>
      <c r="CZ96" s="738"/>
      <c r="DA96" s="739"/>
      <c r="DB96" s="737"/>
      <c r="DC96" s="738"/>
      <c r="DD96" s="738"/>
      <c r="DE96" s="738"/>
      <c r="DF96" s="739"/>
      <c r="DG96" s="737"/>
      <c r="DH96" s="738"/>
      <c r="DI96" s="738"/>
      <c r="DJ96" s="738"/>
      <c r="DK96" s="739"/>
      <c r="DL96" s="737"/>
      <c r="DM96" s="738"/>
      <c r="DN96" s="738"/>
      <c r="DO96" s="738"/>
      <c r="DP96" s="739"/>
      <c r="DQ96" s="737"/>
      <c r="DR96" s="738"/>
      <c r="DS96" s="738"/>
      <c r="DT96" s="738"/>
      <c r="DU96" s="739"/>
      <c r="DV96" s="734"/>
      <c r="DW96" s="735"/>
      <c r="DX96" s="735"/>
      <c r="DY96" s="735"/>
      <c r="DZ96" s="740"/>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34"/>
      <c r="BT97" s="735"/>
      <c r="BU97" s="735"/>
      <c r="BV97" s="735"/>
      <c r="BW97" s="735"/>
      <c r="BX97" s="735"/>
      <c r="BY97" s="735"/>
      <c r="BZ97" s="735"/>
      <c r="CA97" s="735"/>
      <c r="CB97" s="735"/>
      <c r="CC97" s="735"/>
      <c r="CD97" s="735"/>
      <c r="CE97" s="735"/>
      <c r="CF97" s="735"/>
      <c r="CG97" s="736"/>
      <c r="CH97" s="737"/>
      <c r="CI97" s="738"/>
      <c r="CJ97" s="738"/>
      <c r="CK97" s="738"/>
      <c r="CL97" s="739"/>
      <c r="CM97" s="737"/>
      <c r="CN97" s="738"/>
      <c r="CO97" s="738"/>
      <c r="CP97" s="738"/>
      <c r="CQ97" s="739"/>
      <c r="CR97" s="737"/>
      <c r="CS97" s="738"/>
      <c r="CT97" s="738"/>
      <c r="CU97" s="738"/>
      <c r="CV97" s="739"/>
      <c r="CW97" s="737"/>
      <c r="CX97" s="738"/>
      <c r="CY97" s="738"/>
      <c r="CZ97" s="738"/>
      <c r="DA97" s="739"/>
      <c r="DB97" s="737"/>
      <c r="DC97" s="738"/>
      <c r="DD97" s="738"/>
      <c r="DE97" s="738"/>
      <c r="DF97" s="739"/>
      <c r="DG97" s="737"/>
      <c r="DH97" s="738"/>
      <c r="DI97" s="738"/>
      <c r="DJ97" s="738"/>
      <c r="DK97" s="739"/>
      <c r="DL97" s="737"/>
      <c r="DM97" s="738"/>
      <c r="DN97" s="738"/>
      <c r="DO97" s="738"/>
      <c r="DP97" s="739"/>
      <c r="DQ97" s="737"/>
      <c r="DR97" s="738"/>
      <c r="DS97" s="738"/>
      <c r="DT97" s="738"/>
      <c r="DU97" s="739"/>
      <c r="DV97" s="734"/>
      <c r="DW97" s="735"/>
      <c r="DX97" s="735"/>
      <c r="DY97" s="735"/>
      <c r="DZ97" s="740"/>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34"/>
      <c r="BT98" s="735"/>
      <c r="BU98" s="735"/>
      <c r="BV98" s="735"/>
      <c r="BW98" s="735"/>
      <c r="BX98" s="735"/>
      <c r="BY98" s="735"/>
      <c r="BZ98" s="735"/>
      <c r="CA98" s="735"/>
      <c r="CB98" s="735"/>
      <c r="CC98" s="735"/>
      <c r="CD98" s="735"/>
      <c r="CE98" s="735"/>
      <c r="CF98" s="735"/>
      <c r="CG98" s="736"/>
      <c r="CH98" s="737"/>
      <c r="CI98" s="738"/>
      <c r="CJ98" s="738"/>
      <c r="CK98" s="738"/>
      <c r="CL98" s="739"/>
      <c r="CM98" s="737"/>
      <c r="CN98" s="738"/>
      <c r="CO98" s="738"/>
      <c r="CP98" s="738"/>
      <c r="CQ98" s="739"/>
      <c r="CR98" s="737"/>
      <c r="CS98" s="738"/>
      <c r="CT98" s="738"/>
      <c r="CU98" s="738"/>
      <c r="CV98" s="739"/>
      <c r="CW98" s="737"/>
      <c r="CX98" s="738"/>
      <c r="CY98" s="738"/>
      <c r="CZ98" s="738"/>
      <c r="DA98" s="739"/>
      <c r="DB98" s="737"/>
      <c r="DC98" s="738"/>
      <c r="DD98" s="738"/>
      <c r="DE98" s="738"/>
      <c r="DF98" s="739"/>
      <c r="DG98" s="737"/>
      <c r="DH98" s="738"/>
      <c r="DI98" s="738"/>
      <c r="DJ98" s="738"/>
      <c r="DK98" s="739"/>
      <c r="DL98" s="737"/>
      <c r="DM98" s="738"/>
      <c r="DN98" s="738"/>
      <c r="DO98" s="738"/>
      <c r="DP98" s="739"/>
      <c r="DQ98" s="737"/>
      <c r="DR98" s="738"/>
      <c r="DS98" s="738"/>
      <c r="DT98" s="738"/>
      <c r="DU98" s="739"/>
      <c r="DV98" s="734"/>
      <c r="DW98" s="735"/>
      <c r="DX98" s="735"/>
      <c r="DY98" s="735"/>
      <c r="DZ98" s="740"/>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34"/>
      <c r="BT99" s="735"/>
      <c r="BU99" s="735"/>
      <c r="BV99" s="735"/>
      <c r="BW99" s="735"/>
      <c r="BX99" s="735"/>
      <c r="BY99" s="735"/>
      <c r="BZ99" s="735"/>
      <c r="CA99" s="735"/>
      <c r="CB99" s="735"/>
      <c r="CC99" s="735"/>
      <c r="CD99" s="735"/>
      <c r="CE99" s="735"/>
      <c r="CF99" s="735"/>
      <c r="CG99" s="736"/>
      <c r="CH99" s="737"/>
      <c r="CI99" s="738"/>
      <c r="CJ99" s="738"/>
      <c r="CK99" s="738"/>
      <c r="CL99" s="739"/>
      <c r="CM99" s="737"/>
      <c r="CN99" s="738"/>
      <c r="CO99" s="738"/>
      <c r="CP99" s="738"/>
      <c r="CQ99" s="739"/>
      <c r="CR99" s="737"/>
      <c r="CS99" s="738"/>
      <c r="CT99" s="738"/>
      <c r="CU99" s="738"/>
      <c r="CV99" s="739"/>
      <c r="CW99" s="737"/>
      <c r="CX99" s="738"/>
      <c r="CY99" s="738"/>
      <c r="CZ99" s="738"/>
      <c r="DA99" s="739"/>
      <c r="DB99" s="737"/>
      <c r="DC99" s="738"/>
      <c r="DD99" s="738"/>
      <c r="DE99" s="738"/>
      <c r="DF99" s="739"/>
      <c r="DG99" s="737"/>
      <c r="DH99" s="738"/>
      <c r="DI99" s="738"/>
      <c r="DJ99" s="738"/>
      <c r="DK99" s="739"/>
      <c r="DL99" s="737"/>
      <c r="DM99" s="738"/>
      <c r="DN99" s="738"/>
      <c r="DO99" s="738"/>
      <c r="DP99" s="739"/>
      <c r="DQ99" s="737"/>
      <c r="DR99" s="738"/>
      <c r="DS99" s="738"/>
      <c r="DT99" s="738"/>
      <c r="DU99" s="739"/>
      <c r="DV99" s="734"/>
      <c r="DW99" s="735"/>
      <c r="DX99" s="735"/>
      <c r="DY99" s="735"/>
      <c r="DZ99" s="740"/>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34"/>
      <c r="BT100" s="735"/>
      <c r="BU100" s="735"/>
      <c r="BV100" s="735"/>
      <c r="BW100" s="735"/>
      <c r="BX100" s="735"/>
      <c r="BY100" s="735"/>
      <c r="BZ100" s="735"/>
      <c r="CA100" s="735"/>
      <c r="CB100" s="735"/>
      <c r="CC100" s="735"/>
      <c r="CD100" s="735"/>
      <c r="CE100" s="735"/>
      <c r="CF100" s="735"/>
      <c r="CG100" s="736"/>
      <c r="CH100" s="737"/>
      <c r="CI100" s="738"/>
      <c r="CJ100" s="738"/>
      <c r="CK100" s="738"/>
      <c r="CL100" s="739"/>
      <c r="CM100" s="737"/>
      <c r="CN100" s="738"/>
      <c r="CO100" s="738"/>
      <c r="CP100" s="738"/>
      <c r="CQ100" s="739"/>
      <c r="CR100" s="737"/>
      <c r="CS100" s="738"/>
      <c r="CT100" s="738"/>
      <c r="CU100" s="738"/>
      <c r="CV100" s="739"/>
      <c r="CW100" s="737"/>
      <c r="CX100" s="738"/>
      <c r="CY100" s="738"/>
      <c r="CZ100" s="738"/>
      <c r="DA100" s="739"/>
      <c r="DB100" s="737"/>
      <c r="DC100" s="738"/>
      <c r="DD100" s="738"/>
      <c r="DE100" s="738"/>
      <c r="DF100" s="739"/>
      <c r="DG100" s="737"/>
      <c r="DH100" s="738"/>
      <c r="DI100" s="738"/>
      <c r="DJ100" s="738"/>
      <c r="DK100" s="739"/>
      <c r="DL100" s="737"/>
      <c r="DM100" s="738"/>
      <c r="DN100" s="738"/>
      <c r="DO100" s="738"/>
      <c r="DP100" s="739"/>
      <c r="DQ100" s="737"/>
      <c r="DR100" s="738"/>
      <c r="DS100" s="738"/>
      <c r="DT100" s="738"/>
      <c r="DU100" s="739"/>
      <c r="DV100" s="734"/>
      <c r="DW100" s="735"/>
      <c r="DX100" s="735"/>
      <c r="DY100" s="735"/>
      <c r="DZ100" s="740"/>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34"/>
      <c r="BT101" s="735"/>
      <c r="BU101" s="735"/>
      <c r="BV101" s="735"/>
      <c r="BW101" s="735"/>
      <c r="BX101" s="735"/>
      <c r="BY101" s="735"/>
      <c r="BZ101" s="735"/>
      <c r="CA101" s="735"/>
      <c r="CB101" s="735"/>
      <c r="CC101" s="735"/>
      <c r="CD101" s="735"/>
      <c r="CE101" s="735"/>
      <c r="CF101" s="735"/>
      <c r="CG101" s="736"/>
      <c r="CH101" s="737"/>
      <c r="CI101" s="738"/>
      <c r="CJ101" s="738"/>
      <c r="CK101" s="738"/>
      <c r="CL101" s="739"/>
      <c r="CM101" s="737"/>
      <c r="CN101" s="738"/>
      <c r="CO101" s="738"/>
      <c r="CP101" s="738"/>
      <c r="CQ101" s="739"/>
      <c r="CR101" s="737"/>
      <c r="CS101" s="738"/>
      <c r="CT101" s="738"/>
      <c r="CU101" s="738"/>
      <c r="CV101" s="739"/>
      <c r="CW101" s="737"/>
      <c r="CX101" s="738"/>
      <c r="CY101" s="738"/>
      <c r="CZ101" s="738"/>
      <c r="DA101" s="739"/>
      <c r="DB101" s="737"/>
      <c r="DC101" s="738"/>
      <c r="DD101" s="738"/>
      <c r="DE101" s="738"/>
      <c r="DF101" s="739"/>
      <c r="DG101" s="737"/>
      <c r="DH101" s="738"/>
      <c r="DI101" s="738"/>
      <c r="DJ101" s="738"/>
      <c r="DK101" s="739"/>
      <c r="DL101" s="737"/>
      <c r="DM101" s="738"/>
      <c r="DN101" s="738"/>
      <c r="DO101" s="738"/>
      <c r="DP101" s="739"/>
      <c r="DQ101" s="737"/>
      <c r="DR101" s="738"/>
      <c r="DS101" s="738"/>
      <c r="DT101" s="738"/>
      <c r="DU101" s="739"/>
      <c r="DV101" s="734"/>
      <c r="DW101" s="735"/>
      <c r="DX101" s="735"/>
      <c r="DY101" s="735"/>
      <c r="DZ101" s="740"/>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450</v>
      </c>
      <c r="BR102" s="699" t="s">
        <v>469</v>
      </c>
      <c r="BS102" s="700"/>
      <c r="BT102" s="700"/>
      <c r="BU102" s="700"/>
      <c r="BV102" s="700"/>
      <c r="BW102" s="700"/>
      <c r="BX102" s="700"/>
      <c r="BY102" s="700"/>
      <c r="BZ102" s="700"/>
      <c r="CA102" s="700"/>
      <c r="CB102" s="700"/>
      <c r="CC102" s="700"/>
      <c r="CD102" s="700"/>
      <c r="CE102" s="700"/>
      <c r="CF102" s="700"/>
      <c r="CG102" s="701"/>
      <c r="CH102" s="748"/>
      <c r="CI102" s="749"/>
      <c r="CJ102" s="749"/>
      <c r="CK102" s="749"/>
      <c r="CL102" s="750"/>
      <c r="CM102" s="748"/>
      <c r="CN102" s="749"/>
      <c r="CO102" s="749"/>
      <c r="CP102" s="749"/>
      <c r="CQ102" s="750"/>
      <c r="CR102" s="751"/>
      <c r="CS102" s="712"/>
      <c r="CT102" s="712"/>
      <c r="CU102" s="712"/>
      <c r="CV102" s="752"/>
      <c r="CW102" s="751"/>
      <c r="CX102" s="712"/>
      <c r="CY102" s="712"/>
      <c r="CZ102" s="712"/>
      <c r="DA102" s="752"/>
      <c r="DB102" s="751"/>
      <c r="DC102" s="712"/>
      <c r="DD102" s="712"/>
      <c r="DE102" s="712"/>
      <c r="DF102" s="752"/>
      <c r="DG102" s="751"/>
      <c r="DH102" s="712"/>
      <c r="DI102" s="712"/>
      <c r="DJ102" s="712"/>
      <c r="DK102" s="752"/>
      <c r="DL102" s="751"/>
      <c r="DM102" s="712"/>
      <c r="DN102" s="712"/>
      <c r="DO102" s="712"/>
      <c r="DP102" s="752"/>
      <c r="DQ102" s="751"/>
      <c r="DR102" s="712"/>
      <c r="DS102" s="712"/>
      <c r="DT102" s="712"/>
      <c r="DU102" s="752"/>
      <c r="DV102" s="699"/>
      <c r="DW102" s="700"/>
      <c r="DX102" s="700"/>
      <c r="DY102" s="700"/>
      <c r="DZ102" s="753"/>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54" t="s">
        <v>38</v>
      </c>
      <c r="BR103" s="754"/>
      <c r="BS103" s="754"/>
      <c r="BT103" s="754"/>
      <c r="BU103" s="754"/>
      <c r="BV103" s="754"/>
      <c r="BW103" s="754"/>
      <c r="BX103" s="754"/>
      <c r="BY103" s="754"/>
      <c r="BZ103" s="754"/>
      <c r="CA103" s="754"/>
      <c r="CB103" s="754"/>
      <c r="CC103" s="754"/>
      <c r="CD103" s="754"/>
      <c r="CE103" s="754"/>
      <c r="CF103" s="754"/>
      <c r="CG103" s="754"/>
      <c r="CH103" s="754"/>
      <c r="CI103" s="754"/>
      <c r="CJ103" s="754"/>
      <c r="CK103" s="754"/>
      <c r="CL103" s="754"/>
      <c r="CM103" s="754"/>
      <c r="CN103" s="754"/>
      <c r="CO103" s="754"/>
      <c r="CP103" s="754"/>
      <c r="CQ103" s="754"/>
      <c r="CR103" s="754"/>
      <c r="CS103" s="754"/>
      <c r="CT103" s="754"/>
      <c r="CU103" s="754"/>
      <c r="CV103" s="754"/>
      <c r="CW103" s="754"/>
      <c r="CX103" s="754"/>
      <c r="CY103" s="754"/>
      <c r="CZ103" s="754"/>
      <c r="DA103" s="754"/>
      <c r="DB103" s="754"/>
      <c r="DC103" s="754"/>
      <c r="DD103" s="754"/>
      <c r="DE103" s="754"/>
      <c r="DF103" s="754"/>
      <c r="DG103" s="754"/>
      <c r="DH103" s="754"/>
      <c r="DI103" s="754"/>
      <c r="DJ103" s="754"/>
      <c r="DK103" s="754"/>
      <c r="DL103" s="754"/>
      <c r="DM103" s="754"/>
      <c r="DN103" s="754"/>
      <c r="DO103" s="754"/>
      <c r="DP103" s="754"/>
      <c r="DQ103" s="754"/>
      <c r="DR103" s="754"/>
      <c r="DS103" s="754"/>
      <c r="DT103" s="754"/>
      <c r="DU103" s="754"/>
      <c r="DV103" s="754"/>
      <c r="DW103" s="754"/>
      <c r="DX103" s="754"/>
      <c r="DY103" s="754"/>
      <c r="DZ103" s="754"/>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55" t="s">
        <v>279</v>
      </c>
      <c r="BR104" s="755"/>
      <c r="BS104" s="755"/>
      <c r="BT104" s="755"/>
      <c r="BU104" s="755"/>
      <c r="BV104" s="755"/>
      <c r="BW104" s="755"/>
      <c r="BX104" s="755"/>
      <c r="BY104" s="755"/>
      <c r="BZ104" s="755"/>
      <c r="CA104" s="755"/>
      <c r="CB104" s="755"/>
      <c r="CC104" s="755"/>
      <c r="CD104" s="755"/>
      <c r="CE104" s="755"/>
      <c r="CF104" s="755"/>
      <c r="CG104" s="755"/>
      <c r="CH104" s="755"/>
      <c r="CI104" s="755"/>
      <c r="CJ104" s="755"/>
      <c r="CK104" s="755"/>
      <c r="CL104" s="755"/>
      <c r="CM104" s="755"/>
      <c r="CN104" s="755"/>
      <c r="CO104" s="755"/>
      <c r="CP104" s="755"/>
      <c r="CQ104" s="755"/>
      <c r="CR104" s="755"/>
      <c r="CS104" s="755"/>
      <c r="CT104" s="755"/>
      <c r="CU104" s="755"/>
      <c r="CV104" s="755"/>
      <c r="CW104" s="755"/>
      <c r="CX104" s="755"/>
      <c r="CY104" s="755"/>
      <c r="CZ104" s="755"/>
      <c r="DA104" s="755"/>
      <c r="DB104" s="755"/>
      <c r="DC104" s="755"/>
      <c r="DD104" s="755"/>
      <c r="DE104" s="755"/>
      <c r="DF104" s="755"/>
      <c r="DG104" s="755"/>
      <c r="DH104" s="755"/>
      <c r="DI104" s="755"/>
      <c r="DJ104" s="755"/>
      <c r="DK104" s="755"/>
      <c r="DL104" s="755"/>
      <c r="DM104" s="755"/>
      <c r="DN104" s="755"/>
      <c r="DO104" s="755"/>
      <c r="DP104" s="755"/>
      <c r="DQ104" s="755"/>
      <c r="DR104" s="755"/>
      <c r="DS104" s="755"/>
      <c r="DT104" s="755"/>
      <c r="DU104" s="755"/>
      <c r="DV104" s="755"/>
      <c r="DW104" s="755"/>
      <c r="DX104" s="755"/>
      <c r="DY104" s="755"/>
      <c r="DZ104" s="755"/>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302</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71</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56" t="s">
        <v>470</v>
      </c>
      <c r="B108" s="757"/>
      <c r="C108" s="757"/>
      <c r="D108" s="757"/>
      <c r="E108" s="757"/>
      <c r="F108" s="757"/>
      <c r="G108" s="757"/>
      <c r="H108" s="757"/>
      <c r="I108" s="757"/>
      <c r="J108" s="757"/>
      <c r="K108" s="757"/>
      <c r="L108" s="757"/>
      <c r="M108" s="757"/>
      <c r="N108" s="757"/>
      <c r="O108" s="757"/>
      <c r="P108" s="757"/>
      <c r="Q108" s="757"/>
      <c r="R108" s="757"/>
      <c r="S108" s="757"/>
      <c r="T108" s="757"/>
      <c r="U108" s="757"/>
      <c r="V108" s="757"/>
      <c r="W108" s="757"/>
      <c r="X108" s="757"/>
      <c r="Y108" s="757"/>
      <c r="Z108" s="757"/>
      <c r="AA108" s="757"/>
      <c r="AB108" s="757"/>
      <c r="AC108" s="757"/>
      <c r="AD108" s="757"/>
      <c r="AE108" s="757"/>
      <c r="AF108" s="757"/>
      <c r="AG108" s="757"/>
      <c r="AH108" s="757"/>
      <c r="AI108" s="757"/>
      <c r="AJ108" s="757"/>
      <c r="AK108" s="757"/>
      <c r="AL108" s="757"/>
      <c r="AM108" s="757"/>
      <c r="AN108" s="757"/>
      <c r="AO108" s="757"/>
      <c r="AP108" s="757"/>
      <c r="AQ108" s="757"/>
      <c r="AR108" s="757"/>
      <c r="AS108" s="757"/>
      <c r="AT108" s="758"/>
      <c r="AU108" s="756" t="s">
        <v>270</v>
      </c>
      <c r="AV108" s="757"/>
      <c r="AW108" s="757"/>
      <c r="AX108" s="757"/>
      <c r="AY108" s="757"/>
      <c r="AZ108" s="757"/>
      <c r="BA108" s="757"/>
      <c r="BB108" s="757"/>
      <c r="BC108" s="757"/>
      <c r="BD108" s="757"/>
      <c r="BE108" s="757"/>
      <c r="BF108" s="757"/>
      <c r="BG108" s="757"/>
      <c r="BH108" s="757"/>
      <c r="BI108" s="757"/>
      <c r="BJ108" s="757"/>
      <c r="BK108" s="757"/>
      <c r="BL108" s="757"/>
      <c r="BM108" s="757"/>
      <c r="BN108" s="757"/>
      <c r="BO108" s="757"/>
      <c r="BP108" s="757"/>
      <c r="BQ108" s="757"/>
      <c r="BR108" s="757"/>
      <c r="BS108" s="757"/>
      <c r="BT108" s="757"/>
      <c r="BU108" s="757"/>
      <c r="BV108" s="757"/>
      <c r="BW108" s="757"/>
      <c r="BX108" s="757"/>
      <c r="BY108" s="757"/>
      <c r="BZ108" s="757"/>
      <c r="CA108" s="757"/>
      <c r="CB108" s="757"/>
      <c r="CC108" s="757"/>
      <c r="CD108" s="757"/>
      <c r="CE108" s="757"/>
      <c r="CF108" s="757"/>
      <c r="CG108" s="757"/>
      <c r="CH108" s="757"/>
      <c r="CI108" s="757"/>
      <c r="CJ108" s="757"/>
      <c r="CK108" s="757"/>
      <c r="CL108" s="757"/>
      <c r="CM108" s="757"/>
      <c r="CN108" s="757"/>
      <c r="CO108" s="757"/>
      <c r="CP108" s="757"/>
      <c r="CQ108" s="757"/>
      <c r="CR108" s="757"/>
      <c r="CS108" s="757"/>
      <c r="CT108" s="757"/>
      <c r="CU108" s="757"/>
      <c r="CV108" s="757"/>
      <c r="CW108" s="757"/>
      <c r="CX108" s="757"/>
      <c r="CY108" s="757"/>
      <c r="CZ108" s="757"/>
      <c r="DA108" s="757"/>
      <c r="DB108" s="757"/>
      <c r="DC108" s="757"/>
      <c r="DD108" s="757"/>
      <c r="DE108" s="757"/>
      <c r="DF108" s="757"/>
      <c r="DG108" s="757"/>
      <c r="DH108" s="757"/>
      <c r="DI108" s="757"/>
      <c r="DJ108" s="757"/>
      <c r="DK108" s="757"/>
      <c r="DL108" s="757"/>
      <c r="DM108" s="757"/>
      <c r="DN108" s="757"/>
      <c r="DO108" s="757"/>
      <c r="DP108" s="757"/>
      <c r="DQ108" s="757"/>
      <c r="DR108" s="757"/>
      <c r="DS108" s="757"/>
      <c r="DT108" s="757"/>
      <c r="DU108" s="757"/>
      <c r="DV108" s="757"/>
      <c r="DW108" s="757"/>
      <c r="DX108" s="757"/>
      <c r="DY108" s="757"/>
      <c r="DZ108" s="758"/>
    </row>
    <row r="109" spans="1:131" s="54" customFormat="1" ht="26.25" customHeight="1" x14ac:dyDescent="0.15">
      <c r="A109" s="759" t="s">
        <v>471</v>
      </c>
      <c r="B109" s="760"/>
      <c r="C109" s="760"/>
      <c r="D109" s="760"/>
      <c r="E109" s="760"/>
      <c r="F109" s="760"/>
      <c r="G109" s="760"/>
      <c r="H109" s="760"/>
      <c r="I109" s="760"/>
      <c r="J109" s="760"/>
      <c r="K109" s="760"/>
      <c r="L109" s="760"/>
      <c r="M109" s="760"/>
      <c r="N109" s="760"/>
      <c r="O109" s="760"/>
      <c r="P109" s="760"/>
      <c r="Q109" s="760"/>
      <c r="R109" s="760"/>
      <c r="S109" s="760"/>
      <c r="T109" s="760"/>
      <c r="U109" s="760"/>
      <c r="V109" s="760"/>
      <c r="W109" s="760"/>
      <c r="X109" s="760"/>
      <c r="Y109" s="760"/>
      <c r="Z109" s="761"/>
      <c r="AA109" s="762" t="s">
        <v>220</v>
      </c>
      <c r="AB109" s="760"/>
      <c r="AC109" s="760"/>
      <c r="AD109" s="760"/>
      <c r="AE109" s="761"/>
      <c r="AF109" s="762" t="s">
        <v>395</v>
      </c>
      <c r="AG109" s="760"/>
      <c r="AH109" s="760"/>
      <c r="AI109" s="760"/>
      <c r="AJ109" s="761"/>
      <c r="AK109" s="762" t="s">
        <v>394</v>
      </c>
      <c r="AL109" s="760"/>
      <c r="AM109" s="760"/>
      <c r="AN109" s="760"/>
      <c r="AO109" s="761"/>
      <c r="AP109" s="762" t="s">
        <v>89</v>
      </c>
      <c r="AQ109" s="760"/>
      <c r="AR109" s="760"/>
      <c r="AS109" s="760"/>
      <c r="AT109" s="763"/>
      <c r="AU109" s="759" t="s">
        <v>471</v>
      </c>
      <c r="AV109" s="760"/>
      <c r="AW109" s="760"/>
      <c r="AX109" s="760"/>
      <c r="AY109" s="760"/>
      <c r="AZ109" s="760"/>
      <c r="BA109" s="760"/>
      <c r="BB109" s="760"/>
      <c r="BC109" s="760"/>
      <c r="BD109" s="760"/>
      <c r="BE109" s="760"/>
      <c r="BF109" s="760"/>
      <c r="BG109" s="760"/>
      <c r="BH109" s="760"/>
      <c r="BI109" s="760"/>
      <c r="BJ109" s="760"/>
      <c r="BK109" s="760"/>
      <c r="BL109" s="760"/>
      <c r="BM109" s="760"/>
      <c r="BN109" s="760"/>
      <c r="BO109" s="760"/>
      <c r="BP109" s="761"/>
      <c r="BQ109" s="762" t="s">
        <v>220</v>
      </c>
      <c r="BR109" s="760"/>
      <c r="BS109" s="760"/>
      <c r="BT109" s="760"/>
      <c r="BU109" s="761"/>
      <c r="BV109" s="762" t="s">
        <v>395</v>
      </c>
      <c r="BW109" s="760"/>
      <c r="BX109" s="760"/>
      <c r="BY109" s="760"/>
      <c r="BZ109" s="761"/>
      <c r="CA109" s="762" t="s">
        <v>394</v>
      </c>
      <c r="CB109" s="760"/>
      <c r="CC109" s="760"/>
      <c r="CD109" s="760"/>
      <c r="CE109" s="761"/>
      <c r="CF109" s="764" t="s">
        <v>89</v>
      </c>
      <c r="CG109" s="764"/>
      <c r="CH109" s="764"/>
      <c r="CI109" s="764"/>
      <c r="CJ109" s="764"/>
      <c r="CK109" s="762" t="s">
        <v>472</v>
      </c>
      <c r="CL109" s="760"/>
      <c r="CM109" s="760"/>
      <c r="CN109" s="760"/>
      <c r="CO109" s="760"/>
      <c r="CP109" s="760"/>
      <c r="CQ109" s="760"/>
      <c r="CR109" s="760"/>
      <c r="CS109" s="760"/>
      <c r="CT109" s="760"/>
      <c r="CU109" s="760"/>
      <c r="CV109" s="760"/>
      <c r="CW109" s="760"/>
      <c r="CX109" s="760"/>
      <c r="CY109" s="760"/>
      <c r="CZ109" s="760"/>
      <c r="DA109" s="760"/>
      <c r="DB109" s="760"/>
      <c r="DC109" s="760"/>
      <c r="DD109" s="760"/>
      <c r="DE109" s="760"/>
      <c r="DF109" s="761"/>
      <c r="DG109" s="762" t="s">
        <v>220</v>
      </c>
      <c r="DH109" s="760"/>
      <c r="DI109" s="760"/>
      <c r="DJ109" s="760"/>
      <c r="DK109" s="761"/>
      <c r="DL109" s="762" t="s">
        <v>395</v>
      </c>
      <c r="DM109" s="760"/>
      <c r="DN109" s="760"/>
      <c r="DO109" s="760"/>
      <c r="DP109" s="761"/>
      <c r="DQ109" s="762" t="s">
        <v>394</v>
      </c>
      <c r="DR109" s="760"/>
      <c r="DS109" s="760"/>
      <c r="DT109" s="760"/>
      <c r="DU109" s="761"/>
      <c r="DV109" s="762" t="s">
        <v>89</v>
      </c>
      <c r="DW109" s="760"/>
      <c r="DX109" s="760"/>
      <c r="DY109" s="760"/>
      <c r="DZ109" s="763"/>
    </row>
    <row r="110" spans="1:131" s="54" customFormat="1" ht="26.25" customHeight="1" x14ac:dyDescent="0.15">
      <c r="A110" s="765" t="s">
        <v>474</v>
      </c>
      <c r="B110" s="766"/>
      <c r="C110" s="766"/>
      <c r="D110" s="766"/>
      <c r="E110" s="766"/>
      <c r="F110" s="766"/>
      <c r="G110" s="766"/>
      <c r="H110" s="766"/>
      <c r="I110" s="766"/>
      <c r="J110" s="766"/>
      <c r="K110" s="766"/>
      <c r="L110" s="766"/>
      <c r="M110" s="766"/>
      <c r="N110" s="766"/>
      <c r="O110" s="766"/>
      <c r="P110" s="766"/>
      <c r="Q110" s="766"/>
      <c r="R110" s="766"/>
      <c r="S110" s="766"/>
      <c r="T110" s="766"/>
      <c r="U110" s="766"/>
      <c r="V110" s="766"/>
      <c r="W110" s="766"/>
      <c r="X110" s="766"/>
      <c r="Y110" s="766"/>
      <c r="Z110" s="767"/>
      <c r="AA110" s="768">
        <v>4214850</v>
      </c>
      <c r="AB110" s="769"/>
      <c r="AC110" s="769"/>
      <c r="AD110" s="769"/>
      <c r="AE110" s="770"/>
      <c r="AF110" s="771">
        <v>4285673</v>
      </c>
      <c r="AG110" s="769"/>
      <c r="AH110" s="769"/>
      <c r="AI110" s="769"/>
      <c r="AJ110" s="770"/>
      <c r="AK110" s="771">
        <v>4661917</v>
      </c>
      <c r="AL110" s="769"/>
      <c r="AM110" s="769"/>
      <c r="AN110" s="769"/>
      <c r="AO110" s="770"/>
      <c r="AP110" s="772">
        <v>30.7</v>
      </c>
      <c r="AQ110" s="773"/>
      <c r="AR110" s="773"/>
      <c r="AS110" s="773"/>
      <c r="AT110" s="774"/>
      <c r="AU110" s="988" t="s">
        <v>80</v>
      </c>
      <c r="AV110" s="989"/>
      <c r="AW110" s="989"/>
      <c r="AX110" s="989"/>
      <c r="AY110" s="989"/>
      <c r="AZ110" s="775" t="s">
        <v>475</v>
      </c>
      <c r="BA110" s="766"/>
      <c r="BB110" s="766"/>
      <c r="BC110" s="766"/>
      <c r="BD110" s="766"/>
      <c r="BE110" s="766"/>
      <c r="BF110" s="766"/>
      <c r="BG110" s="766"/>
      <c r="BH110" s="766"/>
      <c r="BI110" s="766"/>
      <c r="BJ110" s="766"/>
      <c r="BK110" s="766"/>
      <c r="BL110" s="766"/>
      <c r="BM110" s="766"/>
      <c r="BN110" s="766"/>
      <c r="BO110" s="766"/>
      <c r="BP110" s="767"/>
      <c r="BQ110" s="776">
        <v>44758229</v>
      </c>
      <c r="BR110" s="777"/>
      <c r="BS110" s="777"/>
      <c r="BT110" s="777"/>
      <c r="BU110" s="777"/>
      <c r="BV110" s="777">
        <v>43492769</v>
      </c>
      <c r="BW110" s="777"/>
      <c r="BX110" s="777"/>
      <c r="BY110" s="777"/>
      <c r="BZ110" s="777"/>
      <c r="CA110" s="777">
        <v>43810470</v>
      </c>
      <c r="CB110" s="777"/>
      <c r="CC110" s="777"/>
      <c r="CD110" s="777"/>
      <c r="CE110" s="777"/>
      <c r="CF110" s="778">
        <v>288.8</v>
      </c>
      <c r="CG110" s="779"/>
      <c r="CH110" s="779"/>
      <c r="CI110" s="779"/>
      <c r="CJ110" s="779"/>
      <c r="CK110" s="994" t="s">
        <v>209</v>
      </c>
      <c r="CL110" s="995"/>
      <c r="CM110" s="780" t="s">
        <v>476</v>
      </c>
      <c r="CN110" s="781"/>
      <c r="CO110" s="781"/>
      <c r="CP110" s="781"/>
      <c r="CQ110" s="781"/>
      <c r="CR110" s="781"/>
      <c r="CS110" s="781"/>
      <c r="CT110" s="781"/>
      <c r="CU110" s="781"/>
      <c r="CV110" s="781"/>
      <c r="CW110" s="781"/>
      <c r="CX110" s="781"/>
      <c r="CY110" s="781"/>
      <c r="CZ110" s="781"/>
      <c r="DA110" s="781"/>
      <c r="DB110" s="781"/>
      <c r="DC110" s="781"/>
      <c r="DD110" s="781"/>
      <c r="DE110" s="781"/>
      <c r="DF110" s="782"/>
      <c r="DG110" s="776" t="s">
        <v>168</v>
      </c>
      <c r="DH110" s="777"/>
      <c r="DI110" s="777"/>
      <c r="DJ110" s="777"/>
      <c r="DK110" s="777"/>
      <c r="DL110" s="777" t="s">
        <v>168</v>
      </c>
      <c r="DM110" s="777"/>
      <c r="DN110" s="777"/>
      <c r="DO110" s="777"/>
      <c r="DP110" s="777"/>
      <c r="DQ110" s="777" t="s">
        <v>168</v>
      </c>
      <c r="DR110" s="777"/>
      <c r="DS110" s="777"/>
      <c r="DT110" s="777"/>
      <c r="DU110" s="777"/>
      <c r="DV110" s="783" t="s">
        <v>168</v>
      </c>
      <c r="DW110" s="783"/>
      <c r="DX110" s="783"/>
      <c r="DY110" s="783"/>
      <c r="DZ110" s="784"/>
    </row>
    <row r="111" spans="1:131" s="54" customFormat="1" ht="26.25" customHeight="1" x14ac:dyDescent="0.15">
      <c r="A111" s="785" t="s">
        <v>30</v>
      </c>
      <c r="B111" s="786"/>
      <c r="C111" s="786"/>
      <c r="D111" s="786"/>
      <c r="E111" s="786"/>
      <c r="F111" s="786"/>
      <c r="G111" s="786"/>
      <c r="H111" s="786"/>
      <c r="I111" s="786"/>
      <c r="J111" s="786"/>
      <c r="K111" s="786"/>
      <c r="L111" s="786"/>
      <c r="M111" s="786"/>
      <c r="N111" s="786"/>
      <c r="O111" s="786"/>
      <c r="P111" s="786"/>
      <c r="Q111" s="786"/>
      <c r="R111" s="786"/>
      <c r="S111" s="786"/>
      <c r="T111" s="786"/>
      <c r="U111" s="786"/>
      <c r="V111" s="786"/>
      <c r="W111" s="786"/>
      <c r="X111" s="786"/>
      <c r="Y111" s="786"/>
      <c r="Z111" s="787"/>
      <c r="AA111" s="788" t="s">
        <v>168</v>
      </c>
      <c r="AB111" s="789"/>
      <c r="AC111" s="789"/>
      <c r="AD111" s="789"/>
      <c r="AE111" s="790"/>
      <c r="AF111" s="791" t="s">
        <v>168</v>
      </c>
      <c r="AG111" s="789"/>
      <c r="AH111" s="789"/>
      <c r="AI111" s="789"/>
      <c r="AJ111" s="790"/>
      <c r="AK111" s="791" t="s">
        <v>168</v>
      </c>
      <c r="AL111" s="789"/>
      <c r="AM111" s="789"/>
      <c r="AN111" s="789"/>
      <c r="AO111" s="790"/>
      <c r="AP111" s="792" t="s">
        <v>168</v>
      </c>
      <c r="AQ111" s="793"/>
      <c r="AR111" s="793"/>
      <c r="AS111" s="793"/>
      <c r="AT111" s="794"/>
      <c r="AU111" s="990"/>
      <c r="AV111" s="991"/>
      <c r="AW111" s="991"/>
      <c r="AX111" s="991"/>
      <c r="AY111" s="991"/>
      <c r="AZ111" s="795" t="s">
        <v>477</v>
      </c>
      <c r="BA111" s="796"/>
      <c r="BB111" s="796"/>
      <c r="BC111" s="796"/>
      <c r="BD111" s="796"/>
      <c r="BE111" s="796"/>
      <c r="BF111" s="796"/>
      <c r="BG111" s="796"/>
      <c r="BH111" s="796"/>
      <c r="BI111" s="796"/>
      <c r="BJ111" s="796"/>
      <c r="BK111" s="796"/>
      <c r="BL111" s="796"/>
      <c r="BM111" s="796"/>
      <c r="BN111" s="796"/>
      <c r="BO111" s="796"/>
      <c r="BP111" s="797"/>
      <c r="BQ111" s="798">
        <v>161277</v>
      </c>
      <c r="BR111" s="799"/>
      <c r="BS111" s="799"/>
      <c r="BT111" s="799"/>
      <c r="BU111" s="799"/>
      <c r="BV111" s="799">
        <v>127692</v>
      </c>
      <c r="BW111" s="799"/>
      <c r="BX111" s="799"/>
      <c r="BY111" s="799"/>
      <c r="BZ111" s="799"/>
      <c r="CA111" s="799">
        <v>93874</v>
      </c>
      <c r="CB111" s="799"/>
      <c r="CC111" s="799"/>
      <c r="CD111" s="799"/>
      <c r="CE111" s="799"/>
      <c r="CF111" s="800">
        <v>0.6</v>
      </c>
      <c r="CG111" s="801"/>
      <c r="CH111" s="801"/>
      <c r="CI111" s="801"/>
      <c r="CJ111" s="801"/>
      <c r="CK111" s="996"/>
      <c r="CL111" s="997"/>
      <c r="CM111" s="802" t="s">
        <v>478</v>
      </c>
      <c r="CN111" s="803"/>
      <c r="CO111" s="803"/>
      <c r="CP111" s="803"/>
      <c r="CQ111" s="803"/>
      <c r="CR111" s="803"/>
      <c r="CS111" s="803"/>
      <c r="CT111" s="803"/>
      <c r="CU111" s="803"/>
      <c r="CV111" s="803"/>
      <c r="CW111" s="803"/>
      <c r="CX111" s="803"/>
      <c r="CY111" s="803"/>
      <c r="CZ111" s="803"/>
      <c r="DA111" s="803"/>
      <c r="DB111" s="803"/>
      <c r="DC111" s="803"/>
      <c r="DD111" s="803"/>
      <c r="DE111" s="803"/>
      <c r="DF111" s="804"/>
      <c r="DG111" s="798" t="s">
        <v>168</v>
      </c>
      <c r="DH111" s="799"/>
      <c r="DI111" s="799"/>
      <c r="DJ111" s="799"/>
      <c r="DK111" s="799"/>
      <c r="DL111" s="799" t="s">
        <v>168</v>
      </c>
      <c r="DM111" s="799"/>
      <c r="DN111" s="799"/>
      <c r="DO111" s="799"/>
      <c r="DP111" s="799"/>
      <c r="DQ111" s="799" t="s">
        <v>168</v>
      </c>
      <c r="DR111" s="799"/>
      <c r="DS111" s="799"/>
      <c r="DT111" s="799"/>
      <c r="DU111" s="799"/>
      <c r="DV111" s="805" t="s">
        <v>168</v>
      </c>
      <c r="DW111" s="805"/>
      <c r="DX111" s="805"/>
      <c r="DY111" s="805"/>
      <c r="DZ111" s="806"/>
    </row>
    <row r="112" spans="1:131" s="54" customFormat="1" ht="26.25" customHeight="1" x14ac:dyDescent="0.15">
      <c r="A112" s="957" t="s">
        <v>145</v>
      </c>
      <c r="B112" s="958"/>
      <c r="C112" s="796" t="s">
        <v>177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788" t="s">
        <v>168</v>
      </c>
      <c r="AB112" s="789"/>
      <c r="AC112" s="789"/>
      <c r="AD112" s="789"/>
      <c r="AE112" s="790"/>
      <c r="AF112" s="791" t="s">
        <v>168</v>
      </c>
      <c r="AG112" s="789"/>
      <c r="AH112" s="789"/>
      <c r="AI112" s="789"/>
      <c r="AJ112" s="790"/>
      <c r="AK112" s="791" t="s">
        <v>168</v>
      </c>
      <c r="AL112" s="789"/>
      <c r="AM112" s="789"/>
      <c r="AN112" s="789"/>
      <c r="AO112" s="790"/>
      <c r="AP112" s="792" t="s">
        <v>168</v>
      </c>
      <c r="AQ112" s="793"/>
      <c r="AR112" s="793"/>
      <c r="AS112" s="793"/>
      <c r="AT112" s="794"/>
      <c r="AU112" s="990"/>
      <c r="AV112" s="991"/>
      <c r="AW112" s="991"/>
      <c r="AX112" s="991"/>
      <c r="AY112" s="991"/>
      <c r="AZ112" s="795" t="s">
        <v>479</v>
      </c>
      <c r="BA112" s="796"/>
      <c r="BB112" s="796"/>
      <c r="BC112" s="796"/>
      <c r="BD112" s="796"/>
      <c r="BE112" s="796"/>
      <c r="BF112" s="796"/>
      <c r="BG112" s="796"/>
      <c r="BH112" s="796"/>
      <c r="BI112" s="796"/>
      <c r="BJ112" s="796"/>
      <c r="BK112" s="796"/>
      <c r="BL112" s="796"/>
      <c r="BM112" s="796"/>
      <c r="BN112" s="796"/>
      <c r="BO112" s="796"/>
      <c r="BP112" s="797"/>
      <c r="BQ112" s="798">
        <v>18677170</v>
      </c>
      <c r="BR112" s="799"/>
      <c r="BS112" s="799"/>
      <c r="BT112" s="799"/>
      <c r="BU112" s="799"/>
      <c r="BV112" s="799">
        <v>16737901</v>
      </c>
      <c r="BW112" s="799"/>
      <c r="BX112" s="799"/>
      <c r="BY112" s="799"/>
      <c r="BZ112" s="799"/>
      <c r="CA112" s="799">
        <v>16693252</v>
      </c>
      <c r="CB112" s="799"/>
      <c r="CC112" s="799"/>
      <c r="CD112" s="799"/>
      <c r="CE112" s="799"/>
      <c r="CF112" s="800">
        <v>110</v>
      </c>
      <c r="CG112" s="801"/>
      <c r="CH112" s="801"/>
      <c r="CI112" s="801"/>
      <c r="CJ112" s="801"/>
      <c r="CK112" s="996"/>
      <c r="CL112" s="997"/>
      <c r="CM112" s="802" t="s">
        <v>480</v>
      </c>
      <c r="CN112" s="803"/>
      <c r="CO112" s="803"/>
      <c r="CP112" s="803"/>
      <c r="CQ112" s="803"/>
      <c r="CR112" s="803"/>
      <c r="CS112" s="803"/>
      <c r="CT112" s="803"/>
      <c r="CU112" s="803"/>
      <c r="CV112" s="803"/>
      <c r="CW112" s="803"/>
      <c r="CX112" s="803"/>
      <c r="CY112" s="803"/>
      <c r="CZ112" s="803"/>
      <c r="DA112" s="803"/>
      <c r="DB112" s="803"/>
      <c r="DC112" s="803"/>
      <c r="DD112" s="803"/>
      <c r="DE112" s="803"/>
      <c r="DF112" s="804"/>
      <c r="DG112" s="798" t="s">
        <v>168</v>
      </c>
      <c r="DH112" s="799"/>
      <c r="DI112" s="799"/>
      <c r="DJ112" s="799"/>
      <c r="DK112" s="799"/>
      <c r="DL112" s="799" t="s">
        <v>168</v>
      </c>
      <c r="DM112" s="799"/>
      <c r="DN112" s="799"/>
      <c r="DO112" s="799"/>
      <c r="DP112" s="799"/>
      <c r="DQ112" s="799" t="s">
        <v>168</v>
      </c>
      <c r="DR112" s="799"/>
      <c r="DS112" s="799"/>
      <c r="DT112" s="799"/>
      <c r="DU112" s="799"/>
      <c r="DV112" s="805" t="s">
        <v>168</v>
      </c>
      <c r="DW112" s="805"/>
      <c r="DX112" s="805"/>
      <c r="DY112" s="805"/>
      <c r="DZ112" s="806"/>
    </row>
    <row r="113" spans="1:130" s="54" customFormat="1" ht="26.25" customHeight="1" x14ac:dyDescent="0.15">
      <c r="A113" s="959"/>
      <c r="B113" s="960"/>
      <c r="C113" s="796" t="s">
        <v>94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788">
        <v>2166017</v>
      </c>
      <c r="AB113" s="789"/>
      <c r="AC113" s="789"/>
      <c r="AD113" s="789"/>
      <c r="AE113" s="790"/>
      <c r="AF113" s="791">
        <v>2121998</v>
      </c>
      <c r="AG113" s="789"/>
      <c r="AH113" s="789"/>
      <c r="AI113" s="789"/>
      <c r="AJ113" s="790"/>
      <c r="AK113" s="791">
        <v>2076571</v>
      </c>
      <c r="AL113" s="789"/>
      <c r="AM113" s="789"/>
      <c r="AN113" s="789"/>
      <c r="AO113" s="790"/>
      <c r="AP113" s="792">
        <v>13.7</v>
      </c>
      <c r="AQ113" s="793"/>
      <c r="AR113" s="793"/>
      <c r="AS113" s="793"/>
      <c r="AT113" s="794"/>
      <c r="AU113" s="990"/>
      <c r="AV113" s="991"/>
      <c r="AW113" s="991"/>
      <c r="AX113" s="991"/>
      <c r="AY113" s="991"/>
      <c r="AZ113" s="795" t="s">
        <v>481</v>
      </c>
      <c r="BA113" s="796"/>
      <c r="BB113" s="796"/>
      <c r="BC113" s="796"/>
      <c r="BD113" s="796"/>
      <c r="BE113" s="796"/>
      <c r="BF113" s="796"/>
      <c r="BG113" s="796"/>
      <c r="BH113" s="796"/>
      <c r="BI113" s="796"/>
      <c r="BJ113" s="796"/>
      <c r="BK113" s="796"/>
      <c r="BL113" s="796"/>
      <c r="BM113" s="796"/>
      <c r="BN113" s="796"/>
      <c r="BO113" s="796"/>
      <c r="BP113" s="797"/>
      <c r="BQ113" s="798">
        <v>799197</v>
      </c>
      <c r="BR113" s="799"/>
      <c r="BS113" s="799"/>
      <c r="BT113" s="799"/>
      <c r="BU113" s="799"/>
      <c r="BV113" s="799">
        <v>925598</v>
      </c>
      <c r="BW113" s="799"/>
      <c r="BX113" s="799"/>
      <c r="BY113" s="799"/>
      <c r="BZ113" s="799"/>
      <c r="CA113" s="799">
        <v>884860</v>
      </c>
      <c r="CB113" s="799"/>
      <c r="CC113" s="799"/>
      <c r="CD113" s="799"/>
      <c r="CE113" s="799"/>
      <c r="CF113" s="800">
        <v>5.8</v>
      </c>
      <c r="CG113" s="801"/>
      <c r="CH113" s="801"/>
      <c r="CI113" s="801"/>
      <c r="CJ113" s="801"/>
      <c r="CK113" s="996"/>
      <c r="CL113" s="997"/>
      <c r="CM113" s="802" t="s">
        <v>345</v>
      </c>
      <c r="CN113" s="803"/>
      <c r="CO113" s="803"/>
      <c r="CP113" s="803"/>
      <c r="CQ113" s="803"/>
      <c r="CR113" s="803"/>
      <c r="CS113" s="803"/>
      <c r="CT113" s="803"/>
      <c r="CU113" s="803"/>
      <c r="CV113" s="803"/>
      <c r="CW113" s="803"/>
      <c r="CX113" s="803"/>
      <c r="CY113" s="803"/>
      <c r="CZ113" s="803"/>
      <c r="DA113" s="803"/>
      <c r="DB113" s="803"/>
      <c r="DC113" s="803"/>
      <c r="DD113" s="803"/>
      <c r="DE113" s="803"/>
      <c r="DF113" s="804"/>
      <c r="DG113" s="788" t="s">
        <v>168</v>
      </c>
      <c r="DH113" s="789"/>
      <c r="DI113" s="789"/>
      <c r="DJ113" s="789"/>
      <c r="DK113" s="790"/>
      <c r="DL113" s="791" t="s">
        <v>168</v>
      </c>
      <c r="DM113" s="789"/>
      <c r="DN113" s="789"/>
      <c r="DO113" s="789"/>
      <c r="DP113" s="790"/>
      <c r="DQ113" s="791" t="s">
        <v>168</v>
      </c>
      <c r="DR113" s="789"/>
      <c r="DS113" s="789"/>
      <c r="DT113" s="789"/>
      <c r="DU113" s="790"/>
      <c r="DV113" s="792" t="s">
        <v>168</v>
      </c>
      <c r="DW113" s="793"/>
      <c r="DX113" s="793"/>
      <c r="DY113" s="793"/>
      <c r="DZ113" s="794"/>
    </row>
    <row r="114" spans="1:130" s="54" customFormat="1" ht="26.25" customHeight="1" x14ac:dyDescent="0.15">
      <c r="A114" s="959"/>
      <c r="B114" s="960"/>
      <c r="C114" s="796" t="s">
        <v>317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788">
        <v>83716</v>
      </c>
      <c r="AB114" s="789"/>
      <c r="AC114" s="789"/>
      <c r="AD114" s="789"/>
      <c r="AE114" s="790"/>
      <c r="AF114" s="791">
        <v>85748</v>
      </c>
      <c r="AG114" s="789"/>
      <c r="AH114" s="789"/>
      <c r="AI114" s="789"/>
      <c r="AJ114" s="790"/>
      <c r="AK114" s="791">
        <v>119527</v>
      </c>
      <c r="AL114" s="789"/>
      <c r="AM114" s="789"/>
      <c r="AN114" s="789"/>
      <c r="AO114" s="790"/>
      <c r="AP114" s="792">
        <v>0.8</v>
      </c>
      <c r="AQ114" s="793"/>
      <c r="AR114" s="793"/>
      <c r="AS114" s="793"/>
      <c r="AT114" s="794"/>
      <c r="AU114" s="990"/>
      <c r="AV114" s="991"/>
      <c r="AW114" s="991"/>
      <c r="AX114" s="991"/>
      <c r="AY114" s="991"/>
      <c r="AZ114" s="795" t="s">
        <v>484</v>
      </c>
      <c r="BA114" s="796"/>
      <c r="BB114" s="796"/>
      <c r="BC114" s="796"/>
      <c r="BD114" s="796"/>
      <c r="BE114" s="796"/>
      <c r="BF114" s="796"/>
      <c r="BG114" s="796"/>
      <c r="BH114" s="796"/>
      <c r="BI114" s="796"/>
      <c r="BJ114" s="796"/>
      <c r="BK114" s="796"/>
      <c r="BL114" s="796"/>
      <c r="BM114" s="796"/>
      <c r="BN114" s="796"/>
      <c r="BO114" s="796"/>
      <c r="BP114" s="797"/>
      <c r="BQ114" s="798">
        <v>2211369</v>
      </c>
      <c r="BR114" s="799"/>
      <c r="BS114" s="799"/>
      <c r="BT114" s="799"/>
      <c r="BU114" s="799"/>
      <c r="BV114" s="799">
        <v>2148479</v>
      </c>
      <c r="BW114" s="799"/>
      <c r="BX114" s="799"/>
      <c r="BY114" s="799"/>
      <c r="BZ114" s="799"/>
      <c r="CA114" s="799">
        <v>2092792</v>
      </c>
      <c r="CB114" s="799"/>
      <c r="CC114" s="799"/>
      <c r="CD114" s="799"/>
      <c r="CE114" s="799"/>
      <c r="CF114" s="800">
        <v>13.8</v>
      </c>
      <c r="CG114" s="801"/>
      <c r="CH114" s="801"/>
      <c r="CI114" s="801"/>
      <c r="CJ114" s="801"/>
      <c r="CK114" s="996"/>
      <c r="CL114" s="997"/>
      <c r="CM114" s="802" t="s">
        <v>485</v>
      </c>
      <c r="CN114" s="803"/>
      <c r="CO114" s="803"/>
      <c r="CP114" s="803"/>
      <c r="CQ114" s="803"/>
      <c r="CR114" s="803"/>
      <c r="CS114" s="803"/>
      <c r="CT114" s="803"/>
      <c r="CU114" s="803"/>
      <c r="CV114" s="803"/>
      <c r="CW114" s="803"/>
      <c r="CX114" s="803"/>
      <c r="CY114" s="803"/>
      <c r="CZ114" s="803"/>
      <c r="DA114" s="803"/>
      <c r="DB114" s="803"/>
      <c r="DC114" s="803"/>
      <c r="DD114" s="803"/>
      <c r="DE114" s="803"/>
      <c r="DF114" s="804"/>
      <c r="DG114" s="788" t="s">
        <v>168</v>
      </c>
      <c r="DH114" s="789"/>
      <c r="DI114" s="789"/>
      <c r="DJ114" s="789"/>
      <c r="DK114" s="790"/>
      <c r="DL114" s="791" t="s">
        <v>168</v>
      </c>
      <c r="DM114" s="789"/>
      <c r="DN114" s="789"/>
      <c r="DO114" s="789"/>
      <c r="DP114" s="790"/>
      <c r="DQ114" s="791" t="s">
        <v>168</v>
      </c>
      <c r="DR114" s="789"/>
      <c r="DS114" s="789"/>
      <c r="DT114" s="789"/>
      <c r="DU114" s="790"/>
      <c r="DV114" s="792" t="s">
        <v>168</v>
      </c>
      <c r="DW114" s="793"/>
      <c r="DX114" s="793"/>
      <c r="DY114" s="793"/>
      <c r="DZ114" s="794"/>
    </row>
    <row r="115" spans="1:130" s="54" customFormat="1" ht="26.25" customHeight="1" x14ac:dyDescent="0.15">
      <c r="A115" s="959"/>
      <c r="B115" s="960"/>
      <c r="C115" s="796" t="s">
        <v>486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788">
        <v>48955</v>
      </c>
      <c r="AB115" s="789"/>
      <c r="AC115" s="789"/>
      <c r="AD115" s="789"/>
      <c r="AE115" s="790"/>
      <c r="AF115" s="791">
        <v>38776</v>
      </c>
      <c r="AG115" s="789"/>
      <c r="AH115" s="789"/>
      <c r="AI115" s="789"/>
      <c r="AJ115" s="790"/>
      <c r="AK115" s="791">
        <v>38967</v>
      </c>
      <c r="AL115" s="789"/>
      <c r="AM115" s="789"/>
      <c r="AN115" s="789"/>
      <c r="AO115" s="790"/>
      <c r="AP115" s="792">
        <v>0.3</v>
      </c>
      <c r="AQ115" s="793"/>
      <c r="AR115" s="793"/>
      <c r="AS115" s="793"/>
      <c r="AT115" s="794"/>
      <c r="AU115" s="990"/>
      <c r="AV115" s="991"/>
      <c r="AW115" s="991"/>
      <c r="AX115" s="991"/>
      <c r="AY115" s="991"/>
      <c r="AZ115" s="795" t="s">
        <v>265</v>
      </c>
      <c r="BA115" s="796"/>
      <c r="BB115" s="796"/>
      <c r="BC115" s="796"/>
      <c r="BD115" s="796"/>
      <c r="BE115" s="796"/>
      <c r="BF115" s="796"/>
      <c r="BG115" s="796"/>
      <c r="BH115" s="796"/>
      <c r="BI115" s="796"/>
      <c r="BJ115" s="796"/>
      <c r="BK115" s="796"/>
      <c r="BL115" s="796"/>
      <c r="BM115" s="796"/>
      <c r="BN115" s="796"/>
      <c r="BO115" s="796"/>
      <c r="BP115" s="797"/>
      <c r="BQ115" s="798" t="s">
        <v>168</v>
      </c>
      <c r="BR115" s="799"/>
      <c r="BS115" s="799"/>
      <c r="BT115" s="799"/>
      <c r="BU115" s="799"/>
      <c r="BV115" s="799" t="s">
        <v>168</v>
      </c>
      <c r="BW115" s="799"/>
      <c r="BX115" s="799"/>
      <c r="BY115" s="799"/>
      <c r="BZ115" s="799"/>
      <c r="CA115" s="799" t="s">
        <v>168</v>
      </c>
      <c r="CB115" s="799"/>
      <c r="CC115" s="799"/>
      <c r="CD115" s="799"/>
      <c r="CE115" s="799"/>
      <c r="CF115" s="800" t="s">
        <v>168</v>
      </c>
      <c r="CG115" s="801"/>
      <c r="CH115" s="801"/>
      <c r="CI115" s="801"/>
      <c r="CJ115" s="801"/>
      <c r="CK115" s="996"/>
      <c r="CL115" s="997"/>
      <c r="CM115" s="795" t="s">
        <v>414</v>
      </c>
      <c r="CN115" s="807"/>
      <c r="CO115" s="807"/>
      <c r="CP115" s="807"/>
      <c r="CQ115" s="807"/>
      <c r="CR115" s="807"/>
      <c r="CS115" s="807"/>
      <c r="CT115" s="807"/>
      <c r="CU115" s="807"/>
      <c r="CV115" s="807"/>
      <c r="CW115" s="807"/>
      <c r="CX115" s="807"/>
      <c r="CY115" s="807"/>
      <c r="CZ115" s="807"/>
      <c r="DA115" s="807"/>
      <c r="DB115" s="807"/>
      <c r="DC115" s="807"/>
      <c r="DD115" s="807"/>
      <c r="DE115" s="807"/>
      <c r="DF115" s="797"/>
      <c r="DG115" s="788" t="s">
        <v>168</v>
      </c>
      <c r="DH115" s="789"/>
      <c r="DI115" s="789"/>
      <c r="DJ115" s="789"/>
      <c r="DK115" s="790"/>
      <c r="DL115" s="791" t="s">
        <v>168</v>
      </c>
      <c r="DM115" s="789"/>
      <c r="DN115" s="789"/>
      <c r="DO115" s="789"/>
      <c r="DP115" s="790"/>
      <c r="DQ115" s="791" t="s">
        <v>168</v>
      </c>
      <c r="DR115" s="789"/>
      <c r="DS115" s="789"/>
      <c r="DT115" s="789"/>
      <c r="DU115" s="790"/>
      <c r="DV115" s="792" t="s">
        <v>168</v>
      </c>
      <c r="DW115" s="793"/>
      <c r="DX115" s="793"/>
      <c r="DY115" s="793"/>
      <c r="DZ115" s="794"/>
    </row>
    <row r="116" spans="1:130" s="54" customFormat="1" ht="26.25" customHeight="1" x14ac:dyDescent="0.15">
      <c r="A116" s="961"/>
      <c r="B116" s="962"/>
      <c r="C116" s="808" t="s">
        <v>487</v>
      </c>
      <c r="D116" s="808"/>
      <c r="E116" s="808"/>
      <c r="F116" s="808"/>
      <c r="G116" s="808"/>
      <c r="H116" s="808"/>
      <c r="I116" s="808"/>
      <c r="J116" s="808"/>
      <c r="K116" s="808"/>
      <c r="L116" s="808"/>
      <c r="M116" s="808"/>
      <c r="N116" s="808"/>
      <c r="O116" s="808"/>
      <c r="P116" s="808"/>
      <c r="Q116" s="808"/>
      <c r="R116" s="808"/>
      <c r="S116" s="808"/>
      <c r="T116" s="808"/>
      <c r="U116" s="808"/>
      <c r="V116" s="808"/>
      <c r="W116" s="808"/>
      <c r="X116" s="808"/>
      <c r="Y116" s="808"/>
      <c r="Z116" s="809"/>
      <c r="AA116" s="788">
        <v>76</v>
      </c>
      <c r="AB116" s="789"/>
      <c r="AC116" s="789"/>
      <c r="AD116" s="789"/>
      <c r="AE116" s="790"/>
      <c r="AF116" s="791">
        <v>28</v>
      </c>
      <c r="AG116" s="789"/>
      <c r="AH116" s="789"/>
      <c r="AI116" s="789"/>
      <c r="AJ116" s="790"/>
      <c r="AK116" s="791" t="s">
        <v>168</v>
      </c>
      <c r="AL116" s="789"/>
      <c r="AM116" s="789"/>
      <c r="AN116" s="789"/>
      <c r="AO116" s="790"/>
      <c r="AP116" s="792" t="s">
        <v>168</v>
      </c>
      <c r="AQ116" s="793"/>
      <c r="AR116" s="793"/>
      <c r="AS116" s="793"/>
      <c r="AT116" s="794"/>
      <c r="AU116" s="990"/>
      <c r="AV116" s="991"/>
      <c r="AW116" s="991"/>
      <c r="AX116" s="991"/>
      <c r="AY116" s="991"/>
      <c r="AZ116" s="810" t="s">
        <v>482</v>
      </c>
      <c r="BA116" s="811"/>
      <c r="BB116" s="811"/>
      <c r="BC116" s="811"/>
      <c r="BD116" s="811"/>
      <c r="BE116" s="811"/>
      <c r="BF116" s="811"/>
      <c r="BG116" s="811"/>
      <c r="BH116" s="811"/>
      <c r="BI116" s="811"/>
      <c r="BJ116" s="811"/>
      <c r="BK116" s="811"/>
      <c r="BL116" s="811"/>
      <c r="BM116" s="811"/>
      <c r="BN116" s="811"/>
      <c r="BO116" s="811"/>
      <c r="BP116" s="812"/>
      <c r="BQ116" s="798" t="s">
        <v>168</v>
      </c>
      <c r="BR116" s="799"/>
      <c r="BS116" s="799"/>
      <c r="BT116" s="799"/>
      <c r="BU116" s="799"/>
      <c r="BV116" s="799" t="s">
        <v>168</v>
      </c>
      <c r="BW116" s="799"/>
      <c r="BX116" s="799"/>
      <c r="BY116" s="799"/>
      <c r="BZ116" s="799"/>
      <c r="CA116" s="799" t="s">
        <v>168</v>
      </c>
      <c r="CB116" s="799"/>
      <c r="CC116" s="799"/>
      <c r="CD116" s="799"/>
      <c r="CE116" s="799"/>
      <c r="CF116" s="800" t="s">
        <v>168</v>
      </c>
      <c r="CG116" s="801"/>
      <c r="CH116" s="801"/>
      <c r="CI116" s="801"/>
      <c r="CJ116" s="801"/>
      <c r="CK116" s="996"/>
      <c r="CL116" s="997"/>
      <c r="CM116" s="802" t="s">
        <v>488</v>
      </c>
      <c r="CN116" s="803"/>
      <c r="CO116" s="803"/>
      <c r="CP116" s="803"/>
      <c r="CQ116" s="803"/>
      <c r="CR116" s="803"/>
      <c r="CS116" s="803"/>
      <c r="CT116" s="803"/>
      <c r="CU116" s="803"/>
      <c r="CV116" s="803"/>
      <c r="CW116" s="803"/>
      <c r="CX116" s="803"/>
      <c r="CY116" s="803"/>
      <c r="CZ116" s="803"/>
      <c r="DA116" s="803"/>
      <c r="DB116" s="803"/>
      <c r="DC116" s="803"/>
      <c r="DD116" s="803"/>
      <c r="DE116" s="803"/>
      <c r="DF116" s="804"/>
      <c r="DG116" s="788">
        <v>161277</v>
      </c>
      <c r="DH116" s="789"/>
      <c r="DI116" s="789"/>
      <c r="DJ116" s="789"/>
      <c r="DK116" s="790"/>
      <c r="DL116" s="791">
        <v>127692</v>
      </c>
      <c r="DM116" s="789"/>
      <c r="DN116" s="789"/>
      <c r="DO116" s="789"/>
      <c r="DP116" s="790"/>
      <c r="DQ116" s="791">
        <v>93874</v>
      </c>
      <c r="DR116" s="789"/>
      <c r="DS116" s="789"/>
      <c r="DT116" s="789"/>
      <c r="DU116" s="790"/>
      <c r="DV116" s="792">
        <v>0.6</v>
      </c>
      <c r="DW116" s="793"/>
      <c r="DX116" s="793"/>
      <c r="DY116" s="793"/>
      <c r="DZ116" s="794"/>
    </row>
    <row r="117" spans="1:130" s="54" customFormat="1" ht="26.25" customHeight="1" x14ac:dyDescent="0.15">
      <c r="A117" s="759" t="s">
        <v>231</v>
      </c>
      <c r="B117" s="760"/>
      <c r="C117" s="760"/>
      <c r="D117" s="760"/>
      <c r="E117" s="760"/>
      <c r="F117" s="760"/>
      <c r="G117" s="760"/>
      <c r="H117" s="760"/>
      <c r="I117" s="760"/>
      <c r="J117" s="760"/>
      <c r="K117" s="760"/>
      <c r="L117" s="760"/>
      <c r="M117" s="760"/>
      <c r="N117" s="760"/>
      <c r="O117" s="760"/>
      <c r="P117" s="760"/>
      <c r="Q117" s="760"/>
      <c r="R117" s="760"/>
      <c r="S117" s="760"/>
      <c r="T117" s="760"/>
      <c r="U117" s="760"/>
      <c r="V117" s="760"/>
      <c r="W117" s="760"/>
      <c r="X117" s="760"/>
      <c r="Y117" s="813" t="s">
        <v>490</v>
      </c>
      <c r="Z117" s="761"/>
      <c r="AA117" s="814">
        <v>6513614</v>
      </c>
      <c r="AB117" s="815"/>
      <c r="AC117" s="815"/>
      <c r="AD117" s="815"/>
      <c r="AE117" s="816"/>
      <c r="AF117" s="817">
        <v>6532223</v>
      </c>
      <c r="AG117" s="815"/>
      <c r="AH117" s="815"/>
      <c r="AI117" s="815"/>
      <c r="AJ117" s="816"/>
      <c r="AK117" s="817">
        <v>6896982</v>
      </c>
      <c r="AL117" s="815"/>
      <c r="AM117" s="815"/>
      <c r="AN117" s="815"/>
      <c r="AO117" s="816"/>
      <c r="AP117" s="818"/>
      <c r="AQ117" s="819"/>
      <c r="AR117" s="819"/>
      <c r="AS117" s="819"/>
      <c r="AT117" s="820"/>
      <c r="AU117" s="990"/>
      <c r="AV117" s="991"/>
      <c r="AW117" s="991"/>
      <c r="AX117" s="991"/>
      <c r="AY117" s="991"/>
      <c r="AZ117" s="810" t="s">
        <v>491</v>
      </c>
      <c r="BA117" s="811"/>
      <c r="BB117" s="811"/>
      <c r="BC117" s="811"/>
      <c r="BD117" s="811"/>
      <c r="BE117" s="811"/>
      <c r="BF117" s="811"/>
      <c r="BG117" s="811"/>
      <c r="BH117" s="811"/>
      <c r="BI117" s="811"/>
      <c r="BJ117" s="811"/>
      <c r="BK117" s="811"/>
      <c r="BL117" s="811"/>
      <c r="BM117" s="811"/>
      <c r="BN117" s="811"/>
      <c r="BO117" s="811"/>
      <c r="BP117" s="812"/>
      <c r="BQ117" s="798" t="s">
        <v>168</v>
      </c>
      <c r="BR117" s="799"/>
      <c r="BS117" s="799"/>
      <c r="BT117" s="799"/>
      <c r="BU117" s="799"/>
      <c r="BV117" s="799" t="s">
        <v>168</v>
      </c>
      <c r="BW117" s="799"/>
      <c r="BX117" s="799"/>
      <c r="BY117" s="799"/>
      <c r="BZ117" s="799"/>
      <c r="CA117" s="799" t="s">
        <v>168</v>
      </c>
      <c r="CB117" s="799"/>
      <c r="CC117" s="799"/>
      <c r="CD117" s="799"/>
      <c r="CE117" s="799"/>
      <c r="CF117" s="800" t="s">
        <v>168</v>
      </c>
      <c r="CG117" s="801"/>
      <c r="CH117" s="801"/>
      <c r="CI117" s="801"/>
      <c r="CJ117" s="801"/>
      <c r="CK117" s="996"/>
      <c r="CL117" s="997"/>
      <c r="CM117" s="802" t="s">
        <v>303</v>
      </c>
      <c r="CN117" s="803"/>
      <c r="CO117" s="803"/>
      <c r="CP117" s="803"/>
      <c r="CQ117" s="803"/>
      <c r="CR117" s="803"/>
      <c r="CS117" s="803"/>
      <c r="CT117" s="803"/>
      <c r="CU117" s="803"/>
      <c r="CV117" s="803"/>
      <c r="CW117" s="803"/>
      <c r="CX117" s="803"/>
      <c r="CY117" s="803"/>
      <c r="CZ117" s="803"/>
      <c r="DA117" s="803"/>
      <c r="DB117" s="803"/>
      <c r="DC117" s="803"/>
      <c r="DD117" s="803"/>
      <c r="DE117" s="803"/>
      <c r="DF117" s="804"/>
      <c r="DG117" s="788" t="s">
        <v>168</v>
      </c>
      <c r="DH117" s="789"/>
      <c r="DI117" s="789"/>
      <c r="DJ117" s="789"/>
      <c r="DK117" s="790"/>
      <c r="DL117" s="791" t="s">
        <v>168</v>
      </c>
      <c r="DM117" s="789"/>
      <c r="DN117" s="789"/>
      <c r="DO117" s="789"/>
      <c r="DP117" s="790"/>
      <c r="DQ117" s="791" t="s">
        <v>168</v>
      </c>
      <c r="DR117" s="789"/>
      <c r="DS117" s="789"/>
      <c r="DT117" s="789"/>
      <c r="DU117" s="790"/>
      <c r="DV117" s="792" t="s">
        <v>168</v>
      </c>
      <c r="DW117" s="793"/>
      <c r="DX117" s="793"/>
      <c r="DY117" s="793"/>
      <c r="DZ117" s="794"/>
    </row>
    <row r="118" spans="1:130" s="54" customFormat="1" ht="26.25" customHeight="1" x14ac:dyDescent="0.15">
      <c r="A118" s="759" t="s">
        <v>472</v>
      </c>
      <c r="B118" s="760"/>
      <c r="C118" s="760"/>
      <c r="D118" s="760"/>
      <c r="E118" s="760"/>
      <c r="F118" s="760"/>
      <c r="G118" s="760"/>
      <c r="H118" s="760"/>
      <c r="I118" s="760"/>
      <c r="J118" s="760"/>
      <c r="K118" s="760"/>
      <c r="L118" s="760"/>
      <c r="M118" s="760"/>
      <c r="N118" s="760"/>
      <c r="O118" s="760"/>
      <c r="P118" s="760"/>
      <c r="Q118" s="760"/>
      <c r="R118" s="760"/>
      <c r="S118" s="760"/>
      <c r="T118" s="760"/>
      <c r="U118" s="760"/>
      <c r="V118" s="760"/>
      <c r="W118" s="760"/>
      <c r="X118" s="760"/>
      <c r="Y118" s="760"/>
      <c r="Z118" s="761"/>
      <c r="AA118" s="762" t="s">
        <v>220</v>
      </c>
      <c r="AB118" s="760"/>
      <c r="AC118" s="760"/>
      <c r="AD118" s="760"/>
      <c r="AE118" s="761"/>
      <c r="AF118" s="762" t="s">
        <v>395</v>
      </c>
      <c r="AG118" s="760"/>
      <c r="AH118" s="760"/>
      <c r="AI118" s="760"/>
      <c r="AJ118" s="761"/>
      <c r="AK118" s="762" t="s">
        <v>394</v>
      </c>
      <c r="AL118" s="760"/>
      <c r="AM118" s="760"/>
      <c r="AN118" s="760"/>
      <c r="AO118" s="761"/>
      <c r="AP118" s="762" t="s">
        <v>89</v>
      </c>
      <c r="AQ118" s="760"/>
      <c r="AR118" s="760"/>
      <c r="AS118" s="760"/>
      <c r="AT118" s="763"/>
      <c r="AU118" s="990"/>
      <c r="AV118" s="991"/>
      <c r="AW118" s="991"/>
      <c r="AX118" s="991"/>
      <c r="AY118" s="991"/>
      <c r="AZ118" s="821" t="s">
        <v>492</v>
      </c>
      <c r="BA118" s="808"/>
      <c r="BB118" s="808"/>
      <c r="BC118" s="808"/>
      <c r="BD118" s="808"/>
      <c r="BE118" s="808"/>
      <c r="BF118" s="808"/>
      <c r="BG118" s="808"/>
      <c r="BH118" s="808"/>
      <c r="BI118" s="808"/>
      <c r="BJ118" s="808"/>
      <c r="BK118" s="808"/>
      <c r="BL118" s="808"/>
      <c r="BM118" s="808"/>
      <c r="BN118" s="808"/>
      <c r="BO118" s="808"/>
      <c r="BP118" s="809"/>
      <c r="BQ118" s="822" t="s">
        <v>168</v>
      </c>
      <c r="BR118" s="823"/>
      <c r="BS118" s="823"/>
      <c r="BT118" s="823"/>
      <c r="BU118" s="823"/>
      <c r="BV118" s="823" t="s">
        <v>168</v>
      </c>
      <c r="BW118" s="823"/>
      <c r="BX118" s="823"/>
      <c r="BY118" s="823"/>
      <c r="BZ118" s="823"/>
      <c r="CA118" s="823" t="s">
        <v>168</v>
      </c>
      <c r="CB118" s="823"/>
      <c r="CC118" s="823"/>
      <c r="CD118" s="823"/>
      <c r="CE118" s="823"/>
      <c r="CF118" s="800" t="s">
        <v>168</v>
      </c>
      <c r="CG118" s="801"/>
      <c r="CH118" s="801"/>
      <c r="CI118" s="801"/>
      <c r="CJ118" s="801"/>
      <c r="CK118" s="996"/>
      <c r="CL118" s="997"/>
      <c r="CM118" s="802" t="s">
        <v>493</v>
      </c>
      <c r="CN118" s="803"/>
      <c r="CO118" s="803"/>
      <c r="CP118" s="803"/>
      <c r="CQ118" s="803"/>
      <c r="CR118" s="803"/>
      <c r="CS118" s="803"/>
      <c r="CT118" s="803"/>
      <c r="CU118" s="803"/>
      <c r="CV118" s="803"/>
      <c r="CW118" s="803"/>
      <c r="CX118" s="803"/>
      <c r="CY118" s="803"/>
      <c r="CZ118" s="803"/>
      <c r="DA118" s="803"/>
      <c r="DB118" s="803"/>
      <c r="DC118" s="803"/>
      <c r="DD118" s="803"/>
      <c r="DE118" s="803"/>
      <c r="DF118" s="804"/>
      <c r="DG118" s="788" t="s">
        <v>168</v>
      </c>
      <c r="DH118" s="789"/>
      <c r="DI118" s="789"/>
      <c r="DJ118" s="789"/>
      <c r="DK118" s="790"/>
      <c r="DL118" s="791" t="s">
        <v>168</v>
      </c>
      <c r="DM118" s="789"/>
      <c r="DN118" s="789"/>
      <c r="DO118" s="789"/>
      <c r="DP118" s="790"/>
      <c r="DQ118" s="791" t="s">
        <v>168</v>
      </c>
      <c r="DR118" s="789"/>
      <c r="DS118" s="789"/>
      <c r="DT118" s="789"/>
      <c r="DU118" s="790"/>
      <c r="DV118" s="792" t="s">
        <v>168</v>
      </c>
      <c r="DW118" s="793"/>
      <c r="DX118" s="793"/>
      <c r="DY118" s="793"/>
      <c r="DZ118" s="794"/>
    </row>
    <row r="119" spans="1:130" s="54" customFormat="1" ht="26.25" customHeight="1" x14ac:dyDescent="0.15">
      <c r="A119" s="1000" t="s">
        <v>209</v>
      </c>
      <c r="B119" s="995"/>
      <c r="C119" s="780" t="s">
        <v>476</v>
      </c>
      <c r="D119" s="781"/>
      <c r="E119" s="781"/>
      <c r="F119" s="781"/>
      <c r="G119" s="781"/>
      <c r="H119" s="781"/>
      <c r="I119" s="781"/>
      <c r="J119" s="781"/>
      <c r="K119" s="781"/>
      <c r="L119" s="781"/>
      <c r="M119" s="781"/>
      <c r="N119" s="781"/>
      <c r="O119" s="781"/>
      <c r="P119" s="781"/>
      <c r="Q119" s="781"/>
      <c r="R119" s="781"/>
      <c r="S119" s="781"/>
      <c r="T119" s="781"/>
      <c r="U119" s="781"/>
      <c r="V119" s="781"/>
      <c r="W119" s="781"/>
      <c r="X119" s="781"/>
      <c r="Y119" s="781"/>
      <c r="Z119" s="782"/>
      <c r="AA119" s="768" t="s">
        <v>168</v>
      </c>
      <c r="AB119" s="769"/>
      <c r="AC119" s="769"/>
      <c r="AD119" s="769"/>
      <c r="AE119" s="770"/>
      <c r="AF119" s="771" t="s">
        <v>168</v>
      </c>
      <c r="AG119" s="769"/>
      <c r="AH119" s="769"/>
      <c r="AI119" s="769"/>
      <c r="AJ119" s="770"/>
      <c r="AK119" s="771" t="s">
        <v>168</v>
      </c>
      <c r="AL119" s="769"/>
      <c r="AM119" s="769"/>
      <c r="AN119" s="769"/>
      <c r="AO119" s="770"/>
      <c r="AP119" s="772" t="s">
        <v>168</v>
      </c>
      <c r="AQ119" s="773"/>
      <c r="AR119" s="773"/>
      <c r="AS119" s="773"/>
      <c r="AT119" s="774"/>
      <c r="AU119" s="992"/>
      <c r="AV119" s="993"/>
      <c r="AW119" s="993"/>
      <c r="AX119" s="993"/>
      <c r="AY119" s="993"/>
      <c r="AZ119" s="83" t="s">
        <v>231</v>
      </c>
      <c r="BA119" s="83"/>
      <c r="BB119" s="83"/>
      <c r="BC119" s="83"/>
      <c r="BD119" s="83"/>
      <c r="BE119" s="83"/>
      <c r="BF119" s="83"/>
      <c r="BG119" s="83"/>
      <c r="BH119" s="83"/>
      <c r="BI119" s="83"/>
      <c r="BJ119" s="83"/>
      <c r="BK119" s="83"/>
      <c r="BL119" s="83"/>
      <c r="BM119" s="83"/>
      <c r="BN119" s="83"/>
      <c r="BO119" s="813" t="s">
        <v>64</v>
      </c>
      <c r="BP119" s="824"/>
      <c r="BQ119" s="822">
        <v>66607242</v>
      </c>
      <c r="BR119" s="823"/>
      <c r="BS119" s="823"/>
      <c r="BT119" s="823"/>
      <c r="BU119" s="823"/>
      <c r="BV119" s="823">
        <v>63432439</v>
      </c>
      <c r="BW119" s="823"/>
      <c r="BX119" s="823"/>
      <c r="BY119" s="823"/>
      <c r="BZ119" s="823"/>
      <c r="CA119" s="823">
        <v>63575248</v>
      </c>
      <c r="CB119" s="823"/>
      <c r="CC119" s="823"/>
      <c r="CD119" s="823"/>
      <c r="CE119" s="823"/>
      <c r="CF119" s="825"/>
      <c r="CG119" s="826"/>
      <c r="CH119" s="826"/>
      <c r="CI119" s="826"/>
      <c r="CJ119" s="827"/>
      <c r="CK119" s="998"/>
      <c r="CL119" s="999"/>
      <c r="CM119" s="828" t="s">
        <v>494</v>
      </c>
      <c r="CN119" s="829"/>
      <c r="CO119" s="829"/>
      <c r="CP119" s="829"/>
      <c r="CQ119" s="829"/>
      <c r="CR119" s="829"/>
      <c r="CS119" s="829"/>
      <c r="CT119" s="829"/>
      <c r="CU119" s="829"/>
      <c r="CV119" s="829"/>
      <c r="CW119" s="829"/>
      <c r="CX119" s="829"/>
      <c r="CY119" s="829"/>
      <c r="CZ119" s="829"/>
      <c r="DA119" s="829"/>
      <c r="DB119" s="829"/>
      <c r="DC119" s="829"/>
      <c r="DD119" s="829"/>
      <c r="DE119" s="829"/>
      <c r="DF119" s="830"/>
      <c r="DG119" s="831" t="s">
        <v>168</v>
      </c>
      <c r="DH119" s="832"/>
      <c r="DI119" s="832"/>
      <c r="DJ119" s="832"/>
      <c r="DK119" s="833"/>
      <c r="DL119" s="834" t="s">
        <v>168</v>
      </c>
      <c r="DM119" s="832"/>
      <c r="DN119" s="832"/>
      <c r="DO119" s="832"/>
      <c r="DP119" s="833"/>
      <c r="DQ119" s="834" t="s">
        <v>168</v>
      </c>
      <c r="DR119" s="832"/>
      <c r="DS119" s="832"/>
      <c r="DT119" s="832"/>
      <c r="DU119" s="833"/>
      <c r="DV119" s="835" t="s">
        <v>168</v>
      </c>
      <c r="DW119" s="836"/>
      <c r="DX119" s="836"/>
      <c r="DY119" s="836"/>
      <c r="DZ119" s="837"/>
    </row>
    <row r="120" spans="1:130" s="54" customFormat="1" ht="26.25" customHeight="1" x14ac:dyDescent="0.15">
      <c r="A120" s="1001"/>
      <c r="B120" s="997"/>
      <c r="C120" s="802" t="s">
        <v>478</v>
      </c>
      <c r="D120" s="803"/>
      <c r="E120" s="803"/>
      <c r="F120" s="803"/>
      <c r="G120" s="803"/>
      <c r="H120" s="803"/>
      <c r="I120" s="803"/>
      <c r="J120" s="803"/>
      <c r="K120" s="803"/>
      <c r="L120" s="803"/>
      <c r="M120" s="803"/>
      <c r="N120" s="803"/>
      <c r="O120" s="803"/>
      <c r="P120" s="803"/>
      <c r="Q120" s="803"/>
      <c r="R120" s="803"/>
      <c r="S120" s="803"/>
      <c r="T120" s="803"/>
      <c r="U120" s="803"/>
      <c r="V120" s="803"/>
      <c r="W120" s="803"/>
      <c r="X120" s="803"/>
      <c r="Y120" s="803"/>
      <c r="Z120" s="804"/>
      <c r="AA120" s="788" t="s">
        <v>168</v>
      </c>
      <c r="AB120" s="789"/>
      <c r="AC120" s="789"/>
      <c r="AD120" s="789"/>
      <c r="AE120" s="790"/>
      <c r="AF120" s="791" t="s">
        <v>168</v>
      </c>
      <c r="AG120" s="789"/>
      <c r="AH120" s="789"/>
      <c r="AI120" s="789"/>
      <c r="AJ120" s="790"/>
      <c r="AK120" s="791" t="s">
        <v>168</v>
      </c>
      <c r="AL120" s="789"/>
      <c r="AM120" s="789"/>
      <c r="AN120" s="789"/>
      <c r="AO120" s="790"/>
      <c r="AP120" s="792" t="s">
        <v>168</v>
      </c>
      <c r="AQ120" s="793"/>
      <c r="AR120" s="793"/>
      <c r="AS120" s="793"/>
      <c r="AT120" s="794"/>
      <c r="AU120" s="963" t="s">
        <v>415</v>
      </c>
      <c r="AV120" s="964"/>
      <c r="AW120" s="964"/>
      <c r="AX120" s="964"/>
      <c r="AY120" s="965"/>
      <c r="AZ120" s="775" t="s">
        <v>495</v>
      </c>
      <c r="BA120" s="766"/>
      <c r="BB120" s="766"/>
      <c r="BC120" s="766"/>
      <c r="BD120" s="766"/>
      <c r="BE120" s="766"/>
      <c r="BF120" s="766"/>
      <c r="BG120" s="766"/>
      <c r="BH120" s="766"/>
      <c r="BI120" s="766"/>
      <c r="BJ120" s="766"/>
      <c r="BK120" s="766"/>
      <c r="BL120" s="766"/>
      <c r="BM120" s="766"/>
      <c r="BN120" s="766"/>
      <c r="BO120" s="766"/>
      <c r="BP120" s="767"/>
      <c r="BQ120" s="776">
        <v>19276780</v>
      </c>
      <c r="BR120" s="777"/>
      <c r="BS120" s="777"/>
      <c r="BT120" s="777"/>
      <c r="BU120" s="777"/>
      <c r="BV120" s="777">
        <v>18990865</v>
      </c>
      <c r="BW120" s="777"/>
      <c r="BX120" s="777"/>
      <c r="BY120" s="777"/>
      <c r="BZ120" s="777"/>
      <c r="CA120" s="777">
        <v>20027456</v>
      </c>
      <c r="CB120" s="777"/>
      <c r="CC120" s="777"/>
      <c r="CD120" s="777"/>
      <c r="CE120" s="777"/>
      <c r="CF120" s="778">
        <v>132</v>
      </c>
      <c r="CG120" s="779"/>
      <c r="CH120" s="779"/>
      <c r="CI120" s="779"/>
      <c r="CJ120" s="779"/>
      <c r="CK120" s="971" t="s">
        <v>496</v>
      </c>
      <c r="CL120" s="972"/>
      <c r="CM120" s="972"/>
      <c r="CN120" s="972"/>
      <c r="CO120" s="973"/>
      <c r="CP120" s="838" t="s">
        <v>399</v>
      </c>
      <c r="CQ120" s="839"/>
      <c r="CR120" s="839"/>
      <c r="CS120" s="839"/>
      <c r="CT120" s="839"/>
      <c r="CU120" s="839"/>
      <c r="CV120" s="839"/>
      <c r="CW120" s="839"/>
      <c r="CX120" s="839"/>
      <c r="CY120" s="839"/>
      <c r="CZ120" s="839"/>
      <c r="DA120" s="839"/>
      <c r="DB120" s="839"/>
      <c r="DC120" s="839"/>
      <c r="DD120" s="839"/>
      <c r="DE120" s="839"/>
      <c r="DF120" s="840"/>
      <c r="DG120" s="776">
        <v>12940761</v>
      </c>
      <c r="DH120" s="777"/>
      <c r="DI120" s="777"/>
      <c r="DJ120" s="777"/>
      <c r="DK120" s="777"/>
      <c r="DL120" s="777">
        <v>11346882</v>
      </c>
      <c r="DM120" s="777"/>
      <c r="DN120" s="777"/>
      <c r="DO120" s="777"/>
      <c r="DP120" s="777"/>
      <c r="DQ120" s="777">
        <v>10949542</v>
      </c>
      <c r="DR120" s="777"/>
      <c r="DS120" s="777"/>
      <c r="DT120" s="777"/>
      <c r="DU120" s="777"/>
      <c r="DV120" s="783">
        <v>72.2</v>
      </c>
      <c r="DW120" s="783"/>
      <c r="DX120" s="783"/>
      <c r="DY120" s="783"/>
      <c r="DZ120" s="784"/>
    </row>
    <row r="121" spans="1:130" s="54" customFormat="1" ht="26.25" customHeight="1" x14ac:dyDescent="0.15">
      <c r="A121" s="1001"/>
      <c r="B121" s="997"/>
      <c r="C121" s="810" t="s">
        <v>132</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8" t="s">
        <v>168</v>
      </c>
      <c r="AB121" s="789"/>
      <c r="AC121" s="789"/>
      <c r="AD121" s="789"/>
      <c r="AE121" s="790"/>
      <c r="AF121" s="791" t="s">
        <v>168</v>
      </c>
      <c r="AG121" s="789"/>
      <c r="AH121" s="789"/>
      <c r="AI121" s="789"/>
      <c r="AJ121" s="790"/>
      <c r="AK121" s="791" t="s">
        <v>168</v>
      </c>
      <c r="AL121" s="789"/>
      <c r="AM121" s="789"/>
      <c r="AN121" s="789"/>
      <c r="AO121" s="790"/>
      <c r="AP121" s="792" t="s">
        <v>168</v>
      </c>
      <c r="AQ121" s="793"/>
      <c r="AR121" s="793"/>
      <c r="AS121" s="793"/>
      <c r="AT121" s="794"/>
      <c r="AU121" s="966"/>
      <c r="AV121" s="967"/>
      <c r="AW121" s="967"/>
      <c r="AX121" s="967"/>
      <c r="AY121" s="968"/>
      <c r="AZ121" s="795" t="s">
        <v>199</v>
      </c>
      <c r="BA121" s="796"/>
      <c r="BB121" s="796"/>
      <c r="BC121" s="796"/>
      <c r="BD121" s="796"/>
      <c r="BE121" s="796"/>
      <c r="BF121" s="796"/>
      <c r="BG121" s="796"/>
      <c r="BH121" s="796"/>
      <c r="BI121" s="796"/>
      <c r="BJ121" s="796"/>
      <c r="BK121" s="796"/>
      <c r="BL121" s="796"/>
      <c r="BM121" s="796"/>
      <c r="BN121" s="796"/>
      <c r="BO121" s="796"/>
      <c r="BP121" s="797"/>
      <c r="BQ121" s="798">
        <v>1107335</v>
      </c>
      <c r="BR121" s="799"/>
      <c r="BS121" s="799"/>
      <c r="BT121" s="799"/>
      <c r="BU121" s="799"/>
      <c r="BV121" s="799">
        <v>950266</v>
      </c>
      <c r="BW121" s="799"/>
      <c r="BX121" s="799"/>
      <c r="BY121" s="799"/>
      <c r="BZ121" s="799"/>
      <c r="CA121" s="799">
        <v>805074</v>
      </c>
      <c r="CB121" s="799"/>
      <c r="CC121" s="799"/>
      <c r="CD121" s="799"/>
      <c r="CE121" s="799"/>
      <c r="CF121" s="800">
        <v>5.3</v>
      </c>
      <c r="CG121" s="801"/>
      <c r="CH121" s="801"/>
      <c r="CI121" s="801"/>
      <c r="CJ121" s="801"/>
      <c r="CK121" s="974"/>
      <c r="CL121" s="975"/>
      <c r="CM121" s="975"/>
      <c r="CN121" s="975"/>
      <c r="CO121" s="976"/>
      <c r="CP121" s="841" t="s">
        <v>459</v>
      </c>
      <c r="CQ121" s="842"/>
      <c r="CR121" s="842"/>
      <c r="CS121" s="842"/>
      <c r="CT121" s="842"/>
      <c r="CU121" s="842"/>
      <c r="CV121" s="842"/>
      <c r="CW121" s="842"/>
      <c r="CX121" s="842"/>
      <c r="CY121" s="842"/>
      <c r="CZ121" s="842"/>
      <c r="DA121" s="842"/>
      <c r="DB121" s="842"/>
      <c r="DC121" s="842"/>
      <c r="DD121" s="842"/>
      <c r="DE121" s="842"/>
      <c r="DF121" s="843"/>
      <c r="DG121" s="798">
        <v>4601440</v>
      </c>
      <c r="DH121" s="799"/>
      <c r="DI121" s="799"/>
      <c r="DJ121" s="799"/>
      <c r="DK121" s="799"/>
      <c r="DL121" s="799">
        <v>4166638</v>
      </c>
      <c r="DM121" s="799"/>
      <c r="DN121" s="799"/>
      <c r="DO121" s="799"/>
      <c r="DP121" s="799"/>
      <c r="DQ121" s="799">
        <v>3900557</v>
      </c>
      <c r="DR121" s="799"/>
      <c r="DS121" s="799"/>
      <c r="DT121" s="799"/>
      <c r="DU121" s="799"/>
      <c r="DV121" s="805">
        <v>25.7</v>
      </c>
      <c r="DW121" s="805"/>
      <c r="DX121" s="805"/>
      <c r="DY121" s="805"/>
      <c r="DZ121" s="806"/>
    </row>
    <row r="122" spans="1:130" s="54" customFormat="1" ht="26.25" customHeight="1" x14ac:dyDescent="0.15">
      <c r="A122" s="1001"/>
      <c r="B122" s="997"/>
      <c r="C122" s="802" t="s">
        <v>485</v>
      </c>
      <c r="D122" s="803"/>
      <c r="E122" s="803"/>
      <c r="F122" s="803"/>
      <c r="G122" s="803"/>
      <c r="H122" s="803"/>
      <c r="I122" s="803"/>
      <c r="J122" s="803"/>
      <c r="K122" s="803"/>
      <c r="L122" s="803"/>
      <c r="M122" s="803"/>
      <c r="N122" s="803"/>
      <c r="O122" s="803"/>
      <c r="P122" s="803"/>
      <c r="Q122" s="803"/>
      <c r="R122" s="803"/>
      <c r="S122" s="803"/>
      <c r="T122" s="803"/>
      <c r="U122" s="803"/>
      <c r="V122" s="803"/>
      <c r="W122" s="803"/>
      <c r="X122" s="803"/>
      <c r="Y122" s="803"/>
      <c r="Z122" s="804"/>
      <c r="AA122" s="788" t="s">
        <v>168</v>
      </c>
      <c r="AB122" s="789"/>
      <c r="AC122" s="789"/>
      <c r="AD122" s="789"/>
      <c r="AE122" s="790"/>
      <c r="AF122" s="791" t="s">
        <v>168</v>
      </c>
      <c r="AG122" s="789"/>
      <c r="AH122" s="789"/>
      <c r="AI122" s="789"/>
      <c r="AJ122" s="790"/>
      <c r="AK122" s="791" t="s">
        <v>168</v>
      </c>
      <c r="AL122" s="789"/>
      <c r="AM122" s="789"/>
      <c r="AN122" s="789"/>
      <c r="AO122" s="790"/>
      <c r="AP122" s="792" t="s">
        <v>168</v>
      </c>
      <c r="AQ122" s="793"/>
      <c r="AR122" s="793"/>
      <c r="AS122" s="793"/>
      <c r="AT122" s="794"/>
      <c r="AU122" s="966"/>
      <c r="AV122" s="967"/>
      <c r="AW122" s="967"/>
      <c r="AX122" s="967"/>
      <c r="AY122" s="968"/>
      <c r="AZ122" s="821" t="s">
        <v>499</v>
      </c>
      <c r="BA122" s="808"/>
      <c r="BB122" s="808"/>
      <c r="BC122" s="808"/>
      <c r="BD122" s="808"/>
      <c r="BE122" s="808"/>
      <c r="BF122" s="808"/>
      <c r="BG122" s="808"/>
      <c r="BH122" s="808"/>
      <c r="BI122" s="808"/>
      <c r="BJ122" s="808"/>
      <c r="BK122" s="808"/>
      <c r="BL122" s="808"/>
      <c r="BM122" s="808"/>
      <c r="BN122" s="808"/>
      <c r="BO122" s="808"/>
      <c r="BP122" s="809"/>
      <c r="BQ122" s="822">
        <v>54128962</v>
      </c>
      <c r="BR122" s="823"/>
      <c r="BS122" s="823"/>
      <c r="BT122" s="823"/>
      <c r="BU122" s="823"/>
      <c r="BV122" s="823">
        <v>52337833</v>
      </c>
      <c r="BW122" s="823"/>
      <c r="BX122" s="823"/>
      <c r="BY122" s="823"/>
      <c r="BZ122" s="823"/>
      <c r="CA122" s="823">
        <v>50776218</v>
      </c>
      <c r="CB122" s="823"/>
      <c r="CC122" s="823"/>
      <c r="CD122" s="823"/>
      <c r="CE122" s="823"/>
      <c r="CF122" s="844">
        <v>334.7</v>
      </c>
      <c r="CG122" s="845"/>
      <c r="CH122" s="845"/>
      <c r="CI122" s="845"/>
      <c r="CJ122" s="845"/>
      <c r="CK122" s="974"/>
      <c r="CL122" s="975"/>
      <c r="CM122" s="975"/>
      <c r="CN122" s="975"/>
      <c r="CO122" s="976"/>
      <c r="CP122" s="841" t="s">
        <v>464</v>
      </c>
      <c r="CQ122" s="842"/>
      <c r="CR122" s="842"/>
      <c r="CS122" s="842"/>
      <c r="CT122" s="842"/>
      <c r="CU122" s="842"/>
      <c r="CV122" s="842"/>
      <c r="CW122" s="842"/>
      <c r="CX122" s="842"/>
      <c r="CY122" s="842"/>
      <c r="CZ122" s="842"/>
      <c r="DA122" s="842"/>
      <c r="DB122" s="842"/>
      <c r="DC122" s="842"/>
      <c r="DD122" s="842"/>
      <c r="DE122" s="842"/>
      <c r="DF122" s="843"/>
      <c r="DG122" s="798">
        <v>1009515</v>
      </c>
      <c r="DH122" s="799"/>
      <c r="DI122" s="799"/>
      <c r="DJ122" s="799"/>
      <c r="DK122" s="799"/>
      <c r="DL122" s="799">
        <v>1122516</v>
      </c>
      <c r="DM122" s="799"/>
      <c r="DN122" s="799"/>
      <c r="DO122" s="799"/>
      <c r="DP122" s="799"/>
      <c r="DQ122" s="799">
        <v>1668379</v>
      </c>
      <c r="DR122" s="799"/>
      <c r="DS122" s="799"/>
      <c r="DT122" s="799"/>
      <c r="DU122" s="799"/>
      <c r="DV122" s="805">
        <v>11</v>
      </c>
      <c r="DW122" s="805"/>
      <c r="DX122" s="805"/>
      <c r="DY122" s="805"/>
      <c r="DZ122" s="806"/>
    </row>
    <row r="123" spans="1:130" s="54" customFormat="1" ht="26.25" customHeight="1" x14ac:dyDescent="0.15">
      <c r="A123" s="1001"/>
      <c r="B123" s="997"/>
      <c r="C123" s="802" t="s">
        <v>488</v>
      </c>
      <c r="D123" s="803"/>
      <c r="E123" s="803"/>
      <c r="F123" s="803"/>
      <c r="G123" s="803"/>
      <c r="H123" s="803"/>
      <c r="I123" s="803"/>
      <c r="J123" s="803"/>
      <c r="K123" s="803"/>
      <c r="L123" s="803"/>
      <c r="M123" s="803"/>
      <c r="N123" s="803"/>
      <c r="O123" s="803"/>
      <c r="P123" s="803"/>
      <c r="Q123" s="803"/>
      <c r="R123" s="803"/>
      <c r="S123" s="803"/>
      <c r="T123" s="803"/>
      <c r="U123" s="803"/>
      <c r="V123" s="803"/>
      <c r="W123" s="803"/>
      <c r="X123" s="803"/>
      <c r="Y123" s="803"/>
      <c r="Z123" s="804"/>
      <c r="AA123" s="788">
        <v>43286</v>
      </c>
      <c r="AB123" s="789"/>
      <c r="AC123" s="789"/>
      <c r="AD123" s="789"/>
      <c r="AE123" s="790"/>
      <c r="AF123" s="791">
        <v>33585</v>
      </c>
      <c r="AG123" s="789"/>
      <c r="AH123" s="789"/>
      <c r="AI123" s="789"/>
      <c r="AJ123" s="790"/>
      <c r="AK123" s="791">
        <v>34074</v>
      </c>
      <c r="AL123" s="789"/>
      <c r="AM123" s="789"/>
      <c r="AN123" s="789"/>
      <c r="AO123" s="790"/>
      <c r="AP123" s="792">
        <v>0.2</v>
      </c>
      <c r="AQ123" s="793"/>
      <c r="AR123" s="793"/>
      <c r="AS123" s="793"/>
      <c r="AT123" s="794"/>
      <c r="AU123" s="969"/>
      <c r="AV123" s="970"/>
      <c r="AW123" s="970"/>
      <c r="AX123" s="970"/>
      <c r="AY123" s="970"/>
      <c r="AZ123" s="83" t="s">
        <v>231</v>
      </c>
      <c r="BA123" s="83"/>
      <c r="BB123" s="83"/>
      <c r="BC123" s="83"/>
      <c r="BD123" s="83"/>
      <c r="BE123" s="83"/>
      <c r="BF123" s="83"/>
      <c r="BG123" s="83"/>
      <c r="BH123" s="83"/>
      <c r="BI123" s="83"/>
      <c r="BJ123" s="83"/>
      <c r="BK123" s="83"/>
      <c r="BL123" s="83"/>
      <c r="BM123" s="83"/>
      <c r="BN123" s="83"/>
      <c r="BO123" s="813" t="s">
        <v>451</v>
      </c>
      <c r="BP123" s="824"/>
      <c r="BQ123" s="846">
        <v>74513077</v>
      </c>
      <c r="BR123" s="847"/>
      <c r="BS123" s="847"/>
      <c r="BT123" s="847"/>
      <c r="BU123" s="847"/>
      <c r="BV123" s="847">
        <v>72278964</v>
      </c>
      <c r="BW123" s="847"/>
      <c r="BX123" s="847"/>
      <c r="BY123" s="847"/>
      <c r="BZ123" s="847"/>
      <c r="CA123" s="847">
        <v>71608748</v>
      </c>
      <c r="CB123" s="847"/>
      <c r="CC123" s="847"/>
      <c r="CD123" s="847"/>
      <c r="CE123" s="847"/>
      <c r="CF123" s="825"/>
      <c r="CG123" s="826"/>
      <c r="CH123" s="826"/>
      <c r="CI123" s="826"/>
      <c r="CJ123" s="827"/>
      <c r="CK123" s="974"/>
      <c r="CL123" s="975"/>
      <c r="CM123" s="975"/>
      <c r="CN123" s="975"/>
      <c r="CO123" s="976"/>
      <c r="CP123" s="841" t="s">
        <v>408</v>
      </c>
      <c r="CQ123" s="842"/>
      <c r="CR123" s="842"/>
      <c r="CS123" s="842"/>
      <c r="CT123" s="842"/>
      <c r="CU123" s="842"/>
      <c r="CV123" s="842"/>
      <c r="CW123" s="842"/>
      <c r="CX123" s="842"/>
      <c r="CY123" s="842"/>
      <c r="CZ123" s="842"/>
      <c r="DA123" s="842"/>
      <c r="DB123" s="842"/>
      <c r="DC123" s="842"/>
      <c r="DD123" s="842"/>
      <c r="DE123" s="842"/>
      <c r="DF123" s="843"/>
      <c r="DG123" s="788">
        <v>77290</v>
      </c>
      <c r="DH123" s="789"/>
      <c r="DI123" s="789"/>
      <c r="DJ123" s="789"/>
      <c r="DK123" s="790"/>
      <c r="DL123" s="791">
        <v>66668</v>
      </c>
      <c r="DM123" s="789"/>
      <c r="DN123" s="789"/>
      <c r="DO123" s="789"/>
      <c r="DP123" s="790"/>
      <c r="DQ123" s="791">
        <v>65107</v>
      </c>
      <c r="DR123" s="789"/>
      <c r="DS123" s="789"/>
      <c r="DT123" s="789"/>
      <c r="DU123" s="790"/>
      <c r="DV123" s="792">
        <v>0.4</v>
      </c>
      <c r="DW123" s="793"/>
      <c r="DX123" s="793"/>
      <c r="DY123" s="793"/>
      <c r="DZ123" s="794"/>
    </row>
    <row r="124" spans="1:130" s="54" customFormat="1" ht="26.25" customHeight="1" x14ac:dyDescent="0.15">
      <c r="A124" s="1001"/>
      <c r="B124" s="997"/>
      <c r="C124" s="802" t="s">
        <v>303</v>
      </c>
      <c r="D124" s="803"/>
      <c r="E124" s="803"/>
      <c r="F124" s="803"/>
      <c r="G124" s="803"/>
      <c r="H124" s="803"/>
      <c r="I124" s="803"/>
      <c r="J124" s="803"/>
      <c r="K124" s="803"/>
      <c r="L124" s="803"/>
      <c r="M124" s="803"/>
      <c r="N124" s="803"/>
      <c r="O124" s="803"/>
      <c r="P124" s="803"/>
      <c r="Q124" s="803"/>
      <c r="R124" s="803"/>
      <c r="S124" s="803"/>
      <c r="T124" s="803"/>
      <c r="U124" s="803"/>
      <c r="V124" s="803"/>
      <c r="W124" s="803"/>
      <c r="X124" s="803"/>
      <c r="Y124" s="803"/>
      <c r="Z124" s="804"/>
      <c r="AA124" s="788" t="s">
        <v>168</v>
      </c>
      <c r="AB124" s="789"/>
      <c r="AC124" s="789"/>
      <c r="AD124" s="789"/>
      <c r="AE124" s="790"/>
      <c r="AF124" s="791" t="s">
        <v>168</v>
      </c>
      <c r="AG124" s="789"/>
      <c r="AH124" s="789"/>
      <c r="AI124" s="789"/>
      <c r="AJ124" s="790"/>
      <c r="AK124" s="791" t="s">
        <v>168</v>
      </c>
      <c r="AL124" s="789"/>
      <c r="AM124" s="789"/>
      <c r="AN124" s="789"/>
      <c r="AO124" s="790"/>
      <c r="AP124" s="792" t="s">
        <v>168</v>
      </c>
      <c r="AQ124" s="793"/>
      <c r="AR124" s="793"/>
      <c r="AS124" s="793"/>
      <c r="AT124" s="794"/>
      <c r="AU124" s="848" t="s">
        <v>500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168</v>
      </c>
      <c r="BR124" s="852"/>
      <c r="BS124" s="852"/>
      <c r="BT124" s="852"/>
      <c r="BU124" s="852"/>
      <c r="BV124" s="852" t="s">
        <v>168</v>
      </c>
      <c r="BW124" s="852"/>
      <c r="BX124" s="852"/>
      <c r="BY124" s="852"/>
      <c r="BZ124" s="852"/>
      <c r="CA124" s="852" t="s">
        <v>168</v>
      </c>
      <c r="CB124" s="852"/>
      <c r="CC124" s="852"/>
      <c r="CD124" s="852"/>
      <c r="CE124" s="852"/>
      <c r="CF124" s="853"/>
      <c r="CG124" s="854"/>
      <c r="CH124" s="854"/>
      <c r="CI124" s="854"/>
      <c r="CJ124" s="855"/>
      <c r="CK124" s="977"/>
      <c r="CL124" s="977"/>
      <c r="CM124" s="977"/>
      <c r="CN124" s="977"/>
      <c r="CO124" s="978"/>
      <c r="CP124" s="841" t="s">
        <v>497</v>
      </c>
      <c r="CQ124" s="842"/>
      <c r="CR124" s="842"/>
      <c r="CS124" s="842"/>
      <c r="CT124" s="842"/>
      <c r="CU124" s="842"/>
      <c r="CV124" s="842"/>
      <c r="CW124" s="842"/>
      <c r="CX124" s="842"/>
      <c r="CY124" s="842"/>
      <c r="CZ124" s="842"/>
      <c r="DA124" s="842"/>
      <c r="DB124" s="842"/>
      <c r="DC124" s="842"/>
      <c r="DD124" s="842"/>
      <c r="DE124" s="842"/>
      <c r="DF124" s="843"/>
      <c r="DG124" s="831">
        <v>48164</v>
      </c>
      <c r="DH124" s="832"/>
      <c r="DI124" s="832"/>
      <c r="DJ124" s="832"/>
      <c r="DK124" s="833"/>
      <c r="DL124" s="834">
        <v>35197</v>
      </c>
      <c r="DM124" s="832"/>
      <c r="DN124" s="832"/>
      <c r="DO124" s="832"/>
      <c r="DP124" s="833"/>
      <c r="DQ124" s="834">
        <v>109667</v>
      </c>
      <c r="DR124" s="832"/>
      <c r="DS124" s="832"/>
      <c r="DT124" s="832"/>
      <c r="DU124" s="833"/>
      <c r="DV124" s="835">
        <v>0.7</v>
      </c>
      <c r="DW124" s="836"/>
      <c r="DX124" s="836"/>
      <c r="DY124" s="836"/>
      <c r="DZ124" s="837"/>
    </row>
    <row r="125" spans="1:130" s="54" customFormat="1" ht="26.25" customHeight="1" x14ac:dyDescent="0.15">
      <c r="A125" s="1001"/>
      <c r="B125" s="997"/>
      <c r="C125" s="802" t="s">
        <v>493</v>
      </c>
      <c r="D125" s="803"/>
      <c r="E125" s="803"/>
      <c r="F125" s="803"/>
      <c r="G125" s="803"/>
      <c r="H125" s="803"/>
      <c r="I125" s="803"/>
      <c r="J125" s="803"/>
      <c r="K125" s="803"/>
      <c r="L125" s="803"/>
      <c r="M125" s="803"/>
      <c r="N125" s="803"/>
      <c r="O125" s="803"/>
      <c r="P125" s="803"/>
      <c r="Q125" s="803"/>
      <c r="R125" s="803"/>
      <c r="S125" s="803"/>
      <c r="T125" s="803"/>
      <c r="U125" s="803"/>
      <c r="V125" s="803"/>
      <c r="W125" s="803"/>
      <c r="X125" s="803"/>
      <c r="Y125" s="803"/>
      <c r="Z125" s="804"/>
      <c r="AA125" s="788" t="s">
        <v>168</v>
      </c>
      <c r="AB125" s="789"/>
      <c r="AC125" s="789"/>
      <c r="AD125" s="789"/>
      <c r="AE125" s="790"/>
      <c r="AF125" s="791" t="s">
        <v>168</v>
      </c>
      <c r="AG125" s="789"/>
      <c r="AH125" s="789"/>
      <c r="AI125" s="789"/>
      <c r="AJ125" s="790"/>
      <c r="AK125" s="791" t="s">
        <v>168</v>
      </c>
      <c r="AL125" s="789"/>
      <c r="AM125" s="789"/>
      <c r="AN125" s="789"/>
      <c r="AO125" s="790"/>
      <c r="AP125" s="792" t="s">
        <v>168</v>
      </c>
      <c r="AQ125" s="793"/>
      <c r="AR125" s="793"/>
      <c r="AS125" s="793"/>
      <c r="AT125" s="79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79" t="s">
        <v>308</v>
      </c>
      <c r="CL125" s="972"/>
      <c r="CM125" s="972"/>
      <c r="CN125" s="972"/>
      <c r="CO125" s="973"/>
      <c r="CP125" s="775" t="s">
        <v>112</v>
      </c>
      <c r="CQ125" s="766"/>
      <c r="CR125" s="766"/>
      <c r="CS125" s="766"/>
      <c r="CT125" s="766"/>
      <c r="CU125" s="766"/>
      <c r="CV125" s="766"/>
      <c r="CW125" s="766"/>
      <c r="CX125" s="766"/>
      <c r="CY125" s="766"/>
      <c r="CZ125" s="766"/>
      <c r="DA125" s="766"/>
      <c r="DB125" s="766"/>
      <c r="DC125" s="766"/>
      <c r="DD125" s="766"/>
      <c r="DE125" s="766"/>
      <c r="DF125" s="767"/>
      <c r="DG125" s="776" t="s">
        <v>168</v>
      </c>
      <c r="DH125" s="777"/>
      <c r="DI125" s="777"/>
      <c r="DJ125" s="777"/>
      <c r="DK125" s="777"/>
      <c r="DL125" s="777" t="s">
        <v>168</v>
      </c>
      <c r="DM125" s="777"/>
      <c r="DN125" s="777"/>
      <c r="DO125" s="777"/>
      <c r="DP125" s="777"/>
      <c r="DQ125" s="777" t="s">
        <v>168</v>
      </c>
      <c r="DR125" s="777"/>
      <c r="DS125" s="777"/>
      <c r="DT125" s="777"/>
      <c r="DU125" s="777"/>
      <c r="DV125" s="783" t="s">
        <v>168</v>
      </c>
      <c r="DW125" s="783"/>
      <c r="DX125" s="783"/>
      <c r="DY125" s="783"/>
      <c r="DZ125" s="784"/>
    </row>
    <row r="126" spans="1:130" s="54" customFormat="1" ht="26.25" customHeight="1" x14ac:dyDescent="0.15">
      <c r="A126" s="1001"/>
      <c r="B126" s="997"/>
      <c r="C126" s="802" t="s">
        <v>494</v>
      </c>
      <c r="D126" s="803"/>
      <c r="E126" s="803"/>
      <c r="F126" s="803"/>
      <c r="G126" s="803"/>
      <c r="H126" s="803"/>
      <c r="I126" s="803"/>
      <c r="J126" s="803"/>
      <c r="K126" s="803"/>
      <c r="L126" s="803"/>
      <c r="M126" s="803"/>
      <c r="N126" s="803"/>
      <c r="O126" s="803"/>
      <c r="P126" s="803"/>
      <c r="Q126" s="803"/>
      <c r="R126" s="803"/>
      <c r="S126" s="803"/>
      <c r="T126" s="803"/>
      <c r="U126" s="803"/>
      <c r="V126" s="803"/>
      <c r="W126" s="803"/>
      <c r="X126" s="803"/>
      <c r="Y126" s="803"/>
      <c r="Z126" s="804"/>
      <c r="AA126" s="788" t="s">
        <v>168</v>
      </c>
      <c r="AB126" s="789"/>
      <c r="AC126" s="789"/>
      <c r="AD126" s="789"/>
      <c r="AE126" s="790"/>
      <c r="AF126" s="791" t="s">
        <v>168</v>
      </c>
      <c r="AG126" s="789"/>
      <c r="AH126" s="789"/>
      <c r="AI126" s="789"/>
      <c r="AJ126" s="790"/>
      <c r="AK126" s="791" t="s">
        <v>168</v>
      </c>
      <c r="AL126" s="789"/>
      <c r="AM126" s="789"/>
      <c r="AN126" s="789"/>
      <c r="AO126" s="790"/>
      <c r="AP126" s="792" t="s">
        <v>168</v>
      </c>
      <c r="AQ126" s="793"/>
      <c r="AR126" s="793"/>
      <c r="AS126" s="793"/>
      <c r="AT126" s="79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80"/>
      <c r="CL126" s="975"/>
      <c r="CM126" s="975"/>
      <c r="CN126" s="975"/>
      <c r="CO126" s="976"/>
      <c r="CP126" s="795" t="s">
        <v>405</v>
      </c>
      <c r="CQ126" s="796"/>
      <c r="CR126" s="796"/>
      <c r="CS126" s="796"/>
      <c r="CT126" s="796"/>
      <c r="CU126" s="796"/>
      <c r="CV126" s="796"/>
      <c r="CW126" s="796"/>
      <c r="CX126" s="796"/>
      <c r="CY126" s="796"/>
      <c r="CZ126" s="796"/>
      <c r="DA126" s="796"/>
      <c r="DB126" s="796"/>
      <c r="DC126" s="796"/>
      <c r="DD126" s="796"/>
      <c r="DE126" s="796"/>
      <c r="DF126" s="797"/>
      <c r="DG126" s="798" t="s">
        <v>168</v>
      </c>
      <c r="DH126" s="799"/>
      <c r="DI126" s="799"/>
      <c r="DJ126" s="799"/>
      <c r="DK126" s="799"/>
      <c r="DL126" s="799" t="s">
        <v>168</v>
      </c>
      <c r="DM126" s="799"/>
      <c r="DN126" s="799"/>
      <c r="DO126" s="799"/>
      <c r="DP126" s="799"/>
      <c r="DQ126" s="799" t="s">
        <v>168</v>
      </c>
      <c r="DR126" s="799"/>
      <c r="DS126" s="799"/>
      <c r="DT126" s="799"/>
      <c r="DU126" s="799"/>
      <c r="DV126" s="805" t="s">
        <v>168</v>
      </c>
      <c r="DW126" s="805"/>
      <c r="DX126" s="805"/>
      <c r="DY126" s="805"/>
      <c r="DZ126" s="806"/>
    </row>
    <row r="127" spans="1:130" s="54" customFormat="1" ht="26.25" customHeight="1" x14ac:dyDescent="0.15">
      <c r="A127" s="1002"/>
      <c r="B127" s="999"/>
      <c r="C127" s="828" t="s">
        <v>502</v>
      </c>
      <c r="D127" s="829"/>
      <c r="E127" s="829"/>
      <c r="F127" s="829"/>
      <c r="G127" s="829"/>
      <c r="H127" s="829"/>
      <c r="I127" s="829"/>
      <c r="J127" s="829"/>
      <c r="K127" s="829"/>
      <c r="L127" s="829"/>
      <c r="M127" s="829"/>
      <c r="N127" s="829"/>
      <c r="O127" s="829"/>
      <c r="P127" s="829"/>
      <c r="Q127" s="829"/>
      <c r="R127" s="829"/>
      <c r="S127" s="829"/>
      <c r="T127" s="829"/>
      <c r="U127" s="829"/>
      <c r="V127" s="829"/>
      <c r="W127" s="829"/>
      <c r="X127" s="829"/>
      <c r="Y127" s="829"/>
      <c r="Z127" s="830"/>
      <c r="AA127" s="788">
        <v>5669</v>
      </c>
      <c r="AB127" s="789"/>
      <c r="AC127" s="789"/>
      <c r="AD127" s="789"/>
      <c r="AE127" s="790"/>
      <c r="AF127" s="791">
        <v>5191</v>
      </c>
      <c r="AG127" s="789"/>
      <c r="AH127" s="789"/>
      <c r="AI127" s="789"/>
      <c r="AJ127" s="790"/>
      <c r="AK127" s="791">
        <v>4893</v>
      </c>
      <c r="AL127" s="789"/>
      <c r="AM127" s="789"/>
      <c r="AN127" s="789"/>
      <c r="AO127" s="790"/>
      <c r="AP127" s="792">
        <v>0</v>
      </c>
      <c r="AQ127" s="793"/>
      <c r="AR127" s="793"/>
      <c r="AS127" s="793"/>
      <c r="AT127" s="794"/>
      <c r="AU127" s="77"/>
      <c r="AV127" s="77"/>
      <c r="AW127" s="77"/>
      <c r="AX127" s="856" t="s">
        <v>498</v>
      </c>
      <c r="AY127" s="857"/>
      <c r="AZ127" s="857"/>
      <c r="BA127" s="857"/>
      <c r="BB127" s="857"/>
      <c r="BC127" s="857"/>
      <c r="BD127" s="857"/>
      <c r="BE127" s="858"/>
      <c r="BF127" s="859" t="s">
        <v>193</v>
      </c>
      <c r="BG127" s="857"/>
      <c r="BH127" s="857"/>
      <c r="BI127" s="857"/>
      <c r="BJ127" s="857"/>
      <c r="BK127" s="857"/>
      <c r="BL127" s="858"/>
      <c r="BM127" s="859" t="s">
        <v>503</v>
      </c>
      <c r="BN127" s="857"/>
      <c r="BO127" s="857"/>
      <c r="BP127" s="857"/>
      <c r="BQ127" s="857"/>
      <c r="BR127" s="857"/>
      <c r="BS127" s="858"/>
      <c r="BT127" s="859" t="s">
        <v>504</v>
      </c>
      <c r="BU127" s="857"/>
      <c r="BV127" s="857"/>
      <c r="BW127" s="857"/>
      <c r="BX127" s="857"/>
      <c r="BY127" s="857"/>
      <c r="BZ127" s="860"/>
      <c r="CA127" s="77"/>
      <c r="CB127" s="77"/>
      <c r="CC127" s="77"/>
      <c r="CD127" s="89"/>
      <c r="CE127" s="89"/>
      <c r="CF127" s="89"/>
      <c r="CG127" s="74"/>
      <c r="CH127" s="74"/>
      <c r="CI127" s="74"/>
      <c r="CJ127" s="90"/>
      <c r="CK127" s="980"/>
      <c r="CL127" s="975"/>
      <c r="CM127" s="975"/>
      <c r="CN127" s="975"/>
      <c r="CO127" s="976"/>
      <c r="CP127" s="795" t="s">
        <v>505</v>
      </c>
      <c r="CQ127" s="796"/>
      <c r="CR127" s="796"/>
      <c r="CS127" s="796"/>
      <c r="CT127" s="796"/>
      <c r="CU127" s="796"/>
      <c r="CV127" s="796"/>
      <c r="CW127" s="796"/>
      <c r="CX127" s="796"/>
      <c r="CY127" s="796"/>
      <c r="CZ127" s="796"/>
      <c r="DA127" s="796"/>
      <c r="DB127" s="796"/>
      <c r="DC127" s="796"/>
      <c r="DD127" s="796"/>
      <c r="DE127" s="796"/>
      <c r="DF127" s="797"/>
      <c r="DG127" s="798" t="s">
        <v>168</v>
      </c>
      <c r="DH127" s="799"/>
      <c r="DI127" s="799"/>
      <c r="DJ127" s="799"/>
      <c r="DK127" s="799"/>
      <c r="DL127" s="799" t="s">
        <v>168</v>
      </c>
      <c r="DM127" s="799"/>
      <c r="DN127" s="799"/>
      <c r="DO127" s="799"/>
      <c r="DP127" s="799"/>
      <c r="DQ127" s="799" t="s">
        <v>168</v>
      </c>
      <c r="DR127" s="799"/>
      <c r="DS127" s="799"/>
      <c r="DT127" s="799"/>
      <c r="DU127" s="799"/>
      <c r="DV127" s="805" t="s">
        <v>168</v>
      </c>
      <c r="DW127" s="805"/>
      <c r="DX127" s="805"/>
      <c r="DY127" s="805"/>
      <c r="DZ127" s="806"/>
    </row>
    <row r="128" spans="1:130" s="54" customFormat="1" ht="26.25" customHeight="1" x14ac:dyDescent="0.15">
      <c r="A128" s="861" t="s">
        <v>57</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506</v>
      </c>
      <c r="X128" s="863"/>
      <c r="Y128" s="863"/>
      <c r="Z128" s="864"/>
      <c r="AA128" s="768">
        <v>187123</v>
      </c>
      <c r="AB128" s="769"/>
      <c r="AC128" s="769"/>
      <c r="AD128" s="769"/>
      <c r="AE128" s="770"/>
      <c r="AF128" s="771">
        <v>190189</v>
      </c>
      <c r="AG128" s="769"/>
      <c r="AH128" s="769"/>
      <c r="AI128" s="769"/>
      <c r="AJ128" s="770"/>
      <c r="AK128" s="771">
        <v>195907</v>
      </c>
      <c r="AL128" s="769"/>
      <c r="AM128" s="769"/>
      <c r="AN128" s="769"/>
      <c r="AO128" s="770"/>
      <c r="AP128" s="865"/>
      <c r="AQ128" s="866"/>
      <c r="AR128" s="866"/>
      <c r="AS128" s="866"/>
      <c r="AT128" s="867"/>
      <c r="AU128" s="77"/>
      <c r="AV128" s="77"/>
      <c r="AW128" s="77"/>
      <c r="AX128" s="765" t="s">
        <v>507</v>
      </c>
      <c r="AY128" s="766"/>
      <c r="AZ128" s="766"/>
      <c r="BA128" s="766"/>
      <c r="BB128" s="766"/>
      <c r="BC128" s="766"/>
      <c r="BD128" s="766"/>
      <c r="BE128" s="767"/>
      <c r="BF128" s="868" t="s">
        <v>168</v>
      </c>
      <c r="BG128" s="869"/>
      <c r="BH128" s="869"/>
      <c r="BI128" s="869"/>
      <c r="BJ128" s="869"/>
      <c r="BK128" s="869"/>
      <c r="BL128" s="870"/>
      <c r="BM128" s="868">
        <v>12.39</v>
      </c>
      <c r="BN128" s="869"/>
      <c r="BO128" s="869"/>
      <c r="BP128" s="869"/>
      <c r="BQ128" s="869"/>
      <c r="BR128" s="869"/>
      <c r="BS128" s="870"/>
      <c r="BT128" s="868">
        <v>20</v>
      </c>
      <c r="BU128" s="869"/>
      <c r="BV128" s="869"/>
      <c r="BW128" s="869"/>
      <c r="BX128" s="869"/>
      <c r="BY128" s="869"/>
      <c r="BZ128" s="871"/>
      <c r="CA128" s="89"/>
      <c r="CB128" s="89"/>
      <c r="CC128" s="89"/>
      <c r="CD128" s="89"/>
      <c r="CE128" s="89"/>
      <c r="CF128" s="89"/>
      <c r="CG128" s="74"/>
      <c r="CH128" s="74"/>
      <c r="CI128" s="74"/>
      <c r="CJ128" s="90"/>
      <c r="CK128" s="981"/>
      <c r="CL128" s="982"/>
      <c r="CM128" s="982"/>
      <c r="CN128" s="982"/>
      <c r="CO128" s="983"/>
      <c r="CP128" s="872" t="s">
        <v>225</v>
      </c>
      <c r="CQ128" s="873"/>
      <c r="CR128" s="873"/>
      <c r="CS128" s="873"/>
      <c r="CT128" s="873"/>
      <c r="CU128" s="873"/>
      <c r="CV128" s="873"/>
      <c r="CW128" s="873"/>
      <c r="CX128" s="873"/>
      <c r="CY128" s="873"/>
      <c r="CZ128" s="873"/>
      <c r="DA128" s="873"/>
      <c r="DB128" s="873"/>
      <c r="DC128" s="873"/>
      <c r="DD128" s="873"/>
      <c r="DE128" s="873"/>
      <c r="DF128" s="874"/>
      <c r="DG128" s="875" t="s">
        <v>168</v>
      </c>
      <c r="DH128" s="876"/>
      <c r="DI128" s="876"/>
      <c r="DJ128" s="876"/>
      <c r="DK128" s="876"/>
      <c r="DL128" s="876" t="s">
        <v>168</v>
      </c>
      <c r="DM128" s="876"/>
      <c r="DN128" s="876"/>
      <c r="DO128" s="876"/>
      <c r="DP128" s="876"/>
      <c r="DQ128" s="876" t="s">
        <v>168</v>
      </c>
      <c r="DR128" s="876"/>
      <c r="DS128" s="876"/>
      <c r="DT128" s="876"/>
      <c r="DU128" s="876"/>
      <c r="DV128" s="877" t="s">
        <v>168</v>
      </c>
      <c r="DW128" s="877"/>
      <c r="DX128" s="877"/>
      <c r="DY128" s="877"/>
      <c r="DZ128" s="878"/>
    </row>
    <row r="129" spans="1:131" s="54" customFormat="1" ht="26.25" customHeight="1" x14ac:dyDescent="0.15">
      <c r="A129" s="785" t="s">
        <v>162</v>
      </c>
      <c r="B129" s="786"/>
      <c r="C129" s="786"/>
      <c r="D129" s="786"/>
      <c r="E129" s="786"/>
      <c r="F129" s="786"/>
      <c r="G129" s="786"/>
      <c r="H129" s="786"/>
      <c r="I129" s="786"/>
      <c r="J129" s="786"/>
      <c r="K129" s="786"/>
      <c r="L129" s="786"/>
      <c r="M129" s="786"/>
      <c r="N129" s="786"/>
      <c r="O129" s="786"/>
      <c r="P129" s="786"/>
      <c r="Q129" s="786"/>
      <c r="R129" s="786"/>
      <c r="S129" s="786"/>
      <c r="T129" s="786"/>
      <c r="U129" s="786"/>
      <c r="V129" s="786"/>
      <c r="W129" s="879" t="s">
        <v>373</v>
      </c>
      <c r="X129" s="880"/>
      <c r="Y129" s="880"/>
      <c r="Z129" s="881"/>
      <c r="AA129" s="788">
        <v>21308693</v>
      </c>
      <c r="AB129" s="789"/>
      <c r="AC129" s="789"/>
      <c r="AD129" s="789"/>
      <c r="AE129" s="790"/>
      <c r="AF129" s="791">
        <v>21050256</v>
      </c>
      <c r="AG129" s="789"/>
      <c r="AH129" s="789"/>
      <c r="AI129" s="789"/>
      <c r="AJ129" s="790"/>
      <c r="AK129" s="791">
        <v>21129785</v>
      </c>
      <c r="AL129" s="789"/>
      <c r="AM129" s="789"/>
      <c r="AN129" s="789"/>
      <c r="AO129" s="790"/>
      <c r="AP129" s="882"/>
      <c r="AQ129" s="883"/>
      <c r="AR129" s="883"/>
      <c r="AS129" s="883"/>
      <c r="AT129" s="884"/>
      <c r="AU129" s="79"/>
      <c r="AV129" s="79"/>
      <c r="AW129" s="79"/>
      <c r="AX129" s="885" t="s">
        <v>509</v>
      </c>
      <c r="AY129" s="796"/>
      <c r="AZ129" s="796"/>
      <c r="BA129" s="796"/>
      <c r="BB129" s="796"/>
      <c r="BC129" s="796"/>
      <c r="BD129" s="796"/>
      <c r="BE129" s="797"/>
      <c r="BF129" s="886" t="s">
        <v>168</v>
      </c>
      <c r="BG129" s="887"/>
      <c r="BH129" s="887"/>
      <c r="BI129" s="887"/>
      <c r="BJ129" s="887"/>
      <c r="BK129" s="887"/>
      <c r="BL129" s="888"/>
      <c r="BM129" s="886">
        <v>17.39</v>
      </c>
      <c r="BN129" s="887"/>
      <c r="BO129" s="887"/>
      <c r="BP129" s="887"/>
      <c r="BQ129" s="887"/>
      <c r="BR129" s="887"/>
      <c r="BS129" s="888"/>
      <c r="BT129" s="886">
        <v>30</v>
      </c>
      <c r="BU129" s="889"/>
      <c r="BV129" s="889"/>
      <c r="BW129" s="889"/>
      <c r="BX129" s="889"/>
      <c r="BY129" s="889"/>
      <c r="BZ129" s="890"/>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85" t="s">
        <v>244</v>
      </c>
      <c r="B130" s="786"/>
      <c r="C130" s="786"/>
      <c r="D130" s="786"/>
      <c r="E130" s="786"/>
      <c r="F130" s="786"/>
      <c r="G130" s="786"/>
      <c r="H130" s="786"/>
      <c r="I130" s="786"/>
      <c r="J130" s="786"/>
      <c r="K130" s="786"/>
      <c r="L130" s="786"/>
      <c r="M130" s="786"/>
      <c r="N130" s="786"/>
      <c r="O130" s="786"/>
      <c r="P130" s="786"/>
      <c r="Q130" s="786"/>
      <c r="R130" s="786"/>
      <c r="S130" s="786"/>
      <c r="T130" s="786"/>
      <c r="U130" s="786"/>
      <c r="V130" s="786"/>
      <c r="W130" s="879" t="s">
        <v>510</v>
      </c>
      <c r="X130" s="880"/>
      <c r="Y130" s="880"/>
      <c r="Z130" s="881"/>
      <c r="AA130" s="788">
        <v>5705782</v>
      </c>
      <c r="AB130" s="789"/>
      <c r="AC130" s="789"/>
      <c r="AD130" s="789"/>
      <c r="AE130" s="790"/>
      <c r="AF130" s="791">
        <v>5721140</v>
      </c>
      <c r="AG130" s="789"/>
      <c r="AH130" s="789"/>
      <c r="AI130" s="789"/>
      <c r="AJ130" s="790"/>
      <c r="AK130" s="791">
        <v>5958937</v>
      </c>
      <c r="AL130" s="789"/>
      <c r="AM130" s="789"/>
      <c r="AN130" s="789"/>
      <c r="AO130" s="790"/>
      <c r="AP130" s="882"/>
      <c r="AQ130" s="883"/>
      <c r="AR130" s="883"/>
      <c r="AS130" s="883"/>
      <c r="AT130" s="884"/>
      <c r="AU130" s="79"/>
      <c r="AV130" s="79"/>
      <c r="AW130" s="79"/>
      <c r="AX130" s="885" t="s">
        <v>372</v>
      </c>
      <c r="AY130" s="796"/>
      <c r="AZ130" s="796"/>
      <c r="BA130" s="796"/>
      <c r="BB130" s="796"/>
      <c r="BC130" s="796"/>
      <c r="BD130" s="796"/>
      <c r="BE130" s="797"/>
      <c r="BF130" s="891">
        <v>4.3</v>
      </c>
      <c r="BG130" s="892"/>
      <c r="BH130" s="892"/>
      <c r="BI130" s="892"/>
      <c r="BJ130" s="892"/>
      <c r="BK130" s="892"/>
      <c r="BL130" s="893"/>
      <c r="BM130" s="891">
        <v>25</v>
      </c>
      <c r="BN130" s="892"/>
      <c r="BO130" s="892"/>
      <c r="BP130" s="892"/>
      <c r="BQ130" s="892"/>
      <c r="BR130" s="892"/>
      <c r="BS130" s="893"/>
      <c r="BT130" s="891">
        <v>35</v>
      </c>
      <c r="BU130" s="894"/>
      <c r="BV130" s="894"/>
      <c r="BW130" s="894"/>
      <c r="BX130" s="894"/>
      <c r="BY130" s="894"/>
      <c r="BZ130" s="895"/>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896"/>
      <c r="B131" s="897"/>
      <c r="C131" s="897"/>
      <c r="D131" s="897"/>
      <c r="E131" s="897"/>
      <c r="F131" s="897"/>
      <c r="G131" s="897"/>
      <c r="H131" s="897"/>
      <c r="I131" s="897"/>
      <c r="J131" s="897"/>
      <c r="K131" s="897"/>
      <c r="L131" s="897"/>
      <c r="M131" s="897"/>
      <c r="N131" s="897"/>
      <c r="O131" s="897"/>
      <c r="P131" s="897"/>
      <c r="Q131" s="897"/>
      <c r="R131" s="897"/>
      <c r="S131" s="897"/>
      <c r="T131" s="897"/>
      <c r="U131" s="897"/>
      <c r="V131" s="897"/>
      <c r="W131" s="898" t="s">
        <v>335</v>
      </c>
      <c r="X131" s="899"/>
      <c r="Y131" s="899"/>
      <c r="Z131" s="900"/>
      <c r="AA131" s="831">
        <v>15602911</v>
      </c>
      <c r="AB131" s="832"/>
      <c r="AC131" s="832"/>
      <c r="AD131" s="832"/>
      <c r="AE131" s="833"/>
      <c r="AF131" s="834">
        <v>15329116</v>
      </c>
      <c r="AG131" s="832"/>
      <c r="AH131" s="832"/>
      <c r="AI131" s="832"/>
      <c r="AJ131" s="833"/>
      <c r="AK131" s="834">
        <v>15170848</v>
      </c>
      <c r="AL131" s="832"/>
      <c r="AM131" s="832"/>
      <c r="AN131" s="832"/>
      <c r="AO131" s="833"/>
      <c r="AP131" s="901"/>
      <c r="AQ131" s="902"/>
      <c r="AR131" s="902"/>
      <c r="AS131" s="902"/>
      <c r="AT131" s="903"/>
      <c r="AU131" s="79"/>
      <c r="AV131" s="79"/>
      <c r="AW131" s="79"/>
      <c r="AX131" s="904" t="s">
        <v>511</v>
      </c>
      <c r="AY131" s="873"/>
      <c r="AZ131" s="873"/>
      <c r="BA131" s="873"/>
      <c r="BB131" s="873"/>
      <c r="BC131" s="873"/>
      <c r="BD131" s="873"/>
      <c r="BE131" s="874"/>
      <c r="BF131" s="905" t="s">
        <v>168</v>
      </c>
      <c r="BG131" s="906"/>
      <c r="BH131" s="906"/>
      <c r="BI131" s="906"/>
      <c r="BJ131" s="906"/>
      <c r="BK131" s="906"/>
      <c r="BL131" s="907"/>
      <c r="BM131" s="905">
        <v>350</v>
      </c>
      <c r="BN131" s="906"/>
      <c r="BO131" s="906"/>
      <c r="BP131" s="906"/>
      <c r="BQ131" s="906"/>
      <c r="BR131" s="906"/>
      <c r="BS131" s="907"/>
      <c r="BT131" s="908"/>
      <c r="BU131" s="909"/>
      <c r="BV131" s="909"/>
      <c r="BW131" s="909"/>
      <c r="BX131" s="909"/>
      <c r="BY131" s="909"/>
      <c r="BZ131" s="91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984" t="s">
        <v>175</v>
      </c>
      <c r="B132" s="985"/>
      <c r="C132" s="985"/>
      <c r="D132" s="985"/>
      <c r="E132" s="985"/>
      <c r="F132" s="985"/>
      <c r="G132" s="985"/>
      <c r="H132" s="985"/>
      <c r="I132" s="985"/>
      <c r="J132" s="985"/>
      <c r="K132" s="985"/>
      <c r="L132" s="985"/>
      <c r="M132" s="985"/>
      <c r="N132" s="985"/>
      <c r="O132" s="985"/>
      <c r="P132" s="985"/>
      <c r="Q132" s="985"/>
      <c r="R132" s="985"/>
      <c r="S132" s="985"/>
      <c r="T132" s="985"/>
      <c r="U132" s="985"/>
      <c r="V132" s="911" t="s">
        <v>512</v>
      </c>
      <c r="W132" s="911"/>
      <c r="X132" s="911"/>
      <c r="Y132" s="911"/>
      <c r="Z132" s="912"/>
      <c r="AA132" s="913">
        <v>3.9781615110000002</v>
      </c>
      <c r="AB132" s="914"/>
      <c r="AC132" s="914"/>
      <c r="AD132" s="914"/>
      <c r="AE132" s="915"/>
      <c r="AF132" s="916">
        <v>4.050422738</v>
      </c>
      <c r="AG132" s="914"/>
      <c r="AH132" s="914"/>
      <c r="AI132" s="914"/>
      <c r="AJ132" s="915"/>
      <c r="AK132" s="916">
        <v>4.8918689320000004</v>
      </c>
      <c r="AL132" s="914"/>
      <c r="AM132" s="914"/>
      <c r="AN132" s="914"/>
      <c r="AO132" s="915"/>
      <c r="AP132" s="825"/>
      <c r="AQ132" s="826"/>
      <c r="AR132" s="826"/>
      <c r="AS132" s="826"/>
      <c r="AT132" s="917"/>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986"/>
      <c r="B133" s="987"/>
      <c r="C133" s="987"/>
      <c r="D133" s="987"/>
      <c r="E133" s="987"/>
      <c r="F133" s="987"/>
      <c r="G133" s="987"/>
      <c r="H133" s="987"/>
      <c r="I133" s="987"/>
      <c r="J133" s="987"/>
      <c r="K133" s="987"/>
      <c r="L133" s="987"/>
      <c r="M133" s="987"/>
      <c r="N133" s="987"/>
      <c r="O133" s="987"/>
      <c r="P133" s="987"/>
      <c r="Q133" s="987"/>
      <c r="R133" s="987"/>
      <c r="S133" s="987"/>
      <c r="T133" s="987"/>
      <c r="U133" s="987"/>
      <c r="V133" s="918" t="s">
        <v>462</v>
      </c>
      <c r="W133" s="918"/>
      <c r="X133" s="918"/>
      <c r="Y133" s="918"/>
      <c r="Z133" s="919"/>
      <c r="AA133" s="920">
        <v>3.9</v>
      </c>
      <c r="AB133" s="921"/>
      <c r="AC133" s="921"/>
      <c r="AD133" s="921"/>
      <c r="AE133" s="922"/>
      <c r="AF133" s="920">
        <v>3.7</v>
      </c>
      <c r="AG133" s="921"/>
      <c r="AH133" s="921"/>
      <c r="AI133" s="921"/>
      <c r="AJ133" s="922"/>
      <c r="AK133" s="920">
        <v>4.3</v>
      </c>
      <c r="AL133" s="921"/>
      <c r="AM133" s="921"/>
      <c r="AN133" s="921"/>
      <c r="AO133" s="922"/>
      <c r="AP133" s="853"/>
      <c r="AQ133" s="854"/>
      <c r="AR133" s="854"/>
      <c r="AS133" s="854"/>
      <c r="AT133" s="92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TS1TGothMlUSXVzrI1Kdjp5yS1vmc9pXdzugeZphmollcLUIE742lB0eVx0Ofiw9x5Wz5XEI1wxe+WThfe1ddA==" saltValue="XgvOgeY7Sr1+tsQ2TjWFm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5"/>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zoomScale="70" zoomScaleNormal="85" zoomScaleSheetLayoutView="70" workbookViewId="0">
      <selection activeCell="E34" sqref="E34:S34"/>
    </sheetView>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123</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WF3mZOipGQoQrNo9uwJibIwIdrIt3LYmust15tRoH6zk0uMYHMZYnbbw8m/8mJrpfq+57c5hXzZxQrGT7TpDBw==" saltValue="OokzVOuk1qk0epQBqJYcOg==" spinCount="100000" sheet="1" objects="1" scenarios="1"/>
  <phoneticPr fontId="5"/>
  <printOptions horizontalCentered="1" verticalCentered="1"/>
  <pageMargins left="0" right="0" top="0" bottom="0" header="0" footer="0"/>
  <pageSetup paperSize="9" scale="31" orientation="portrait" copies="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topLeftCell="AB50" zoomScaleSheetLayoutView="55" workbookViewId="0">
      <selection activeCell="E34" sqref="E34:S34"/>
    </sheetView>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SN+Yf5PUpn9mNZdVhby/4MErFNwrr1/ZafyvVVW/bu/U8b4AanlhbypwokKRHq0WRkuRH4WUnm+IC+VgWsR/1Q==" saltValue="BP1rjXvk1ozC4YVtEit2Qw==" spinCount="100000" sheet="1" objects="1" scenarios="1"/>
  <phoneticPr fontId="5"/>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Z74"/>
  <sheetViews>
    <sheetView showGridLines="0" view="pageBreakPreview" topLeftCell="A26" zoomScale="85" zoomScaleSheetLayoutView="85" workbookViewId="0">
      <selection activeCell="E34" sqref="E34:S34"/>
    </sheetView>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513</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514</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4" t="s">
        <v>190</v>
      </c>
      <c r="AP7" s="144"/>
      <c r="AQ7" s="155" t="s">
        <v>515</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5"/>
      <c r="AP8" s="145" t="s">
        <v>398</v>
      </c>
      <c r="AQ8" s="156" t="s">
        <v>396</v>
      </c>
      <c r="AR8" s="170" t="s">
        <v>483</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03" t="s">
        <v>516</v>
      </c>
      <c r="AL9" s="1004"/>
      <c r="AM9" s="1004"/>
      <c r="AN9" s="1005"/>
      <c r="AO9" s="134">
        <v>4209807</v>
      </c>
      <c r="AP9" s="134">
        <v>83632</v>
      </c>
      <c r="AQ9" s="157">
        <v>63299</v>
      </c>
      <c r="AR9" s="171">
        <v>32.1</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03" t="s">
        <v>318</v>
      </c>
      <c r="AL10" s="1004"/>
      <c r="AM10" s="1004"/>
      <c r="AN10" s="1005"/>
      <c r="AO10" s="135">
        <v>376310</v>
      </c>
      <c r="AP10" s="135">
        <v>7476</v>
      </c>
      <c r="AQ10" s="158">
        <v>6012</v>
      </c>
      <c r="AR10" s="172">
        <v>24.4</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03" t="s">
        <v>251</v>
      </c>
      <c r="AL11" s="1004"/>
      <c r="AM11" s="1004"/>
      <c r="AN11" s="1005"/>
      <c r="AO11" s="135">
        <v>757337</v>
      </c>
      <c r="AP11" s="135">
        <v>15045</v>
      </c>
      <c r="AQ11" s="158">
        <v>6006</v>
      </c>
      <c r="AR11" s="172">
        <v>150.5</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03" t="s">
        <v>211</v>
      </c>
      <c r="AL12" s="1004"/>
      <c r="AM12" s="1004"/>
      <c r="AN12" s="1005"/>
      <c r="AO12" s="135">
        <v>751729</v>
      </c>
      <c r="AP12" s="135">
        <v>14934</v>
      </c>
      <c r="AQ12" s="158">
        <v>1513</v>
      </c>
      <c r="AR12" s="172">
        <v>887</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03" t="s">
        <v>473</v>
      </c>
      <c r="AL13" s="1004"/>
      <c r="AM13" s="1004"/>
      <c r="AN13" s="1005"/>
      <c r="AO13" s="135" t="s">
        <v>168</v>
      </c>
      <c r="AP13" s="135" t="s">
        <v>168</v>
      </c>
      <c r="AQ13" s="158">
        <v>6</v>
      </c>
      <c r="AR13" s="172" t="s">
        <v>168</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03" t="s">
        <v>259</v>
      </c>
      <c r="AL14" s="1004"/>
      <c r="AM14" s="1004"/>
      <c r="AN14" s="1005"/>
      <c r="AO14" s="135">
        <v>65242</v>
      </c>
      <c r="AP14" s="135">
        <v>1296</v>
      </c>
      <c r="AQ14" s="158">
        <v>2299</v>
      </c>
      <c r="AR14" s="172">
        <v>-43.6</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03" t="s">
        <v>508</v>
      </c>
      <c r="AL15" s="1004"/>
      <c r="AM15" s="1004"/>
      <c r="AN15" s="1005"/>
      <c r="AO15" s="135" t="s">
        <v>168</v>
      </c>
      <c r="AP15" s="135" t="s">
        <v>168</v>
      </c>
      <c r="AQ15" s="158">
        <v>1728</v>
      </c>
      <c r="AR15" s="172" t="s">
        <v>168</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06" t="s">
        <v>489</v>
      </c>
      <c r="AL16" s="1007"/>
      <c r="AM16" s="1007"/>
      <c r="AN16" s="1008"/>
      <c r="AO16" s="135">
        <v>-434549</v>
      </c>
      <c r="AP16" s="135">
        <v>-8633</v>
      </c>
      <c r="AQ16" s="158">
        <v>-4986</v>
      </c>
      <c r="AR16" s="172">
        <v>73.099999999999994</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06" t="s">
        <v>231</v>
      </c>
      <c r="AL17" s="1007"/>
      <c r="AM17" s="1007"/>
      <c r="AN17" s="1008"/>
      <c r="AO17" s="135">
        <v>5725876</v>
      </c>
      <c r="AP17" s="135">
        <v>113751</v>
      </c>
      <c r="AQ17" s="158">
        <v>75877</v>
      </c>
      <c r="AR17" s="172">
        <v>49.9</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445</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517</v>
      </c>
      <c r="AP20" s="146" t="s">
        <v>271</v>
      </c>
      <c r="AQ20" s="159" t="s">
        <v>518</v>
      </c>
      <c r="AR20" s="173"/>
    </row>
    <row r="21" spans="1:46" s="98" customFormat="1" x14ac:dyDescent="0.15">
      <c r="A21" s="100"/>
      <c r="AK21" s="1009" t="s">
        <v>440</v>
      </c>
      <c r="AL21" s="1010"/>
      <c r="AM21" s="1010"/>
      <c r="AN21" s="1011"/>
      <c r="AO21" s="137">
        <v>10.47</v>
      </c>
      <c r="AP21" s="147">
        <v>7.41</v>
      </c>
      <c r="AQ21" s="160">
        <v>3.06</v>
      </c>
      <c r="AS21" s="179"/>
      <c r="AT21" s="100"/>
    </row>
    <row r="22" spans="1:46" s="98" customFormat="1" x14ac:dyDescent="0.15">
      <c r="A22" s="100"/>
      <c r="AK22" s="1009" t="s">
        <v>463</v>
      </c>
      <c r="AL22" s="1010"/>
      <c r="AM22" s="1010"/>
      <c r="AN22" s="1011"/>
      <c r="AO22" s="138">
        <v>96.4</v>
      </c>
      <c r="AP22" s="148">
        <v>98.4</v>
      </c>
      <c r="AQ22" s="161">
        <v>-2</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260</v>
      </c>
      <c r="AP26" s="149"/>
      <c r="AQ26" s="149"/>
      <c r="AR26" s="149"/>
      <c r="AS26" s="102"/>
      <c r="AT26" s="102"/>
    </row>
    <row r="27" spans="1:46" x14ac:dyDescent="0.15">
      <c r="A27" s="103"/>
      <c r="AO27" s="108"/>
      <c r="AP27" s="108"/>
      <c r="AQ27" s="108"/>
      <c r="AR27" s="108"/>
      <c r="AS27" s="108"/>
      <c r="AT27" s="108"/>
    </row>
    <row r="28" spans="1:46" ht="17.25" x14ac:dyDescent="0.15">
      <c r="A28" s="99" t="s">
        <v>62</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520</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4" t="s">
        <v>190</v>
      </c>
      <c r="AP30" s="144"/>
      <c r="AQ30" s="155" t="s">
        <v>515</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5"/>
      <c r="AP31" s="145" t="s">
        <v>398</v>
      </c>
      <c r="AQ31" s="156" t="s">
        <v>396</v>
      </c>
      <c r="AR31" s="170" t="s">
        <v>483</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12" t="s">
        <v>519</v>
      </c>
      <c r="AL32" s="1013"/>
      <c r="AM32" s="1013"/>
      <c r="AN32" s="1014"/>
      <c r="AO32" s="135">
        <v>4661917</v>
      </c>
      <c r="AP32" s="135">
        <v>92614</v>
      </c>
      <c r="AQ32" s="162">
        <v>39476</v>
      </c>
      <c r="AR32" s="172">
        <v>134.6</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12" t="s">
        <v>522</v>
      </c>
      <c r="AL33" s="1013"/>
      <c r="AM33" s="1013"/>
      <c r="AN33" s="1014"/>
      <c r="AO33" s="135" t="s">
        <v>168</v>
      </c>
      <c r="AP33" s="135" t="s">
        <v>168</v>
      </c>
      <c r="AQ33" s="162" t="s">
        <v>168</v>
      </c>
      <c r="AR33" s="172" t="s">
        <v>168</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12" t="s">
        <v>523</v>
      </c>
      <c r="AL34" s="1013"/>
      <c r="AM34" s="1013"/>
      <c r="AN34" s="1014"/>
      <c r="AO34" s="135" t="s">
        <v>168</v>
      </c>
      <c r="AP34" s="135" t="s">
        <v>168</v>
      </c>
      <c r="AQ34" s="162">
        <v>57</v>
      </c>
      <c r="AR34" s="172" t="s">
        <v>168</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12" t="s">
        <v>401</v>
      </c>
      <c r="AL35" s="1013"/>
      <c r="AM35" s="1013"/>
      <c r="AN35" s="1014"/>
      <c r="AO35" s="135">
        <v>2076571</v>
      </c>
      <c r="AP35" s="135">
        <v>41253</v>
      </c>
      <c r="AQ35" s="162">
        <v>13586</v>
      </c>
      <c r="AR35" s="172">
        <v>203.6</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12" t="s">
        <v>524</v>
      </c>
      <c r="AL36" s="1013"/>
      <c r="AM36" s="1013"/>
      <c r="AN36" s="1014"/>
      <c r="AO36" s="135">
        <v>119527</v>
      </c>
      <c r="AP36" s="135">
        <v>2375</v>
      </c>
      <c r="AQ36" s="162">
        <v>1761</v>
      </c>
      <c r="AR36" s="172">
        <v>34.9</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12" t="s">
        <v>526</v>
      </c>
      <c r="AL37" s="1013"/>
      <c r="AM37" s="1013"/>
      <c r="AN37" s="1014"/>
      <c r="AO37" s="135">
        <v>38967</v>
      </c>
      <c r="AP37" s="135">
        <v>774</v>
      </c>
      <c r="AQ37" s="162">
        <v>609</v>
      </c>
      <c r="AR37" s="172">
        <v>27.1</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15" t="s">
        <v>165</v>
      </c>
      <c r="AL38" s="1016"/>
      <c r="AM38" s="1016"/>
      <c r="AN38" s="1017"/>
      <c r="AO38" s="139" t="s">
        <v>168</v>
      </c>
      <c r="AP38" s="139" t="s">
        <v>168</v>
      </c>
      <c r="AQ38" s="163">
        <v>1</v>
      </c>
      <c r="AR38" s="161" t="s">
        <v>168</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15" t="s">
        <v>118</v>
      </c>
      <c r="AL39" s="1016"/>
      <c r="AM39" s="1016"/>
      <c r="AN39" s="1017"/>
      <c r="AO39" s="135">
        <v>-195907</v>
      </c>
      <c r="AP39" s="135">
        <v>-3892</v>
      </c>
      <c r="AQ39" s="162">
        <v>-5546</v>
      </c>
      <c r="AR39" s="172">
        <v>-29.8</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12" t="s">
        <v>180</v>
      </c>
      <c r="AL40" s="1013"/>
      <c r="AM40" s="1013"/>
      <c r="AN40" s="1014"/>
      <c r="AO40" s="135">
        <v>-5958937</v>
      </c>
      <c r="AP40" s="135">
        <v>-118381</v>
      </c>
      <c r="AQ40" s="162">
        <v>-36890</v>
      </c>
      <c r="AR40" s="172">
        <v>220.9</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8" t="s">
        <v>368</v>
      </c>
      <c r="AL41" s="1019"/>
      <c r="AM41" s="1019"/>
      <c r="AN41" s="1020"/>
      <c r="AO41" s="135">
        <v>742138</v>
      </c>
      <c r="AP41" s="135">
        <v>14743</v>
      </c>
      <c r="AQ41" s="162">
        <v>13053</v>
      </c>
      <c r="AR41" s="172">
        <v>12.9</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31</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218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528</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6" t="s">
        <v>190</v>
      </c>
      <c r="AN49" s="1021" t="s">
        <v>104</v>
      </c>
      <c r="AO49" s="1022"/>
      <c r="AP49" s="1022"/>
      <c r="AQ49" s="1022"/>
      <c r="AR49" s="1023"/>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7"/>
      <c r="AN50" s="131" t="s">
        <v>381</v>
      </c>
      <c r="AO50" s="141" t="s">
        <v>521</v>
      </c>
      <c r="AP50" s="152" t="s">
        <v>214</v>
      </c>
      <c r="AQ50" s="165" t="s">
        <v>525</v>
      </c>
      <c r="AR50" s="175" t="s">
        <v>529</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446</v>
      </c>
      <c r="AL51" s="120"/>
      <c r="AM51" s="125">
        <v>7244819</v>
      </c>
      <c r="AN51" s="132">
        <v>136345</v>
      </c>
      <c r="AO51" s="142">
        <v>7.9</v>
      </c>
      <c r="AP51" s="153">
        <v>54227</v>
      </c>
      <c r="AQ51" s="166">
        <v>-17.8</v>
      </c>
      <c r="AR51" s="176">
        <v>25.7</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242</v>
      </c>
      <c r="AM52" s="126">
        <v>5031667</v>
      </c>
      <c r="AN52" s="133">
        <v>94694</v>
      </c>
      <c r="AO52" s="143">
        <v>23.5</v>
      </c>
      <c r="AP52" s="154">
        <v>29694</v>
      </c>
      <c r="AQ52" s="167">
        <v>-18.600000000000001</v>
      </c>
      <c r="AR52" s="177">
        <v>42.1</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501</v>
      </c>
      <c r="AL53" s="120"/>
      <c r="AM53" s="125">
        <v>8151252</v>
      </c>
      <c r="AN53" s="132">
        <v>155345</v>
      </c>
      <c r="AO53" s="142">
        <v>13.9</v>
      </c>
      <c r="AP53" s="153">
        <v>57295</v>
      </c>
      <c r="AQ53" s="166">
        <v>5.7</v>
      </c>
      <c r="AR53" s="176">
        <v>8.1999999999999993</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242</v>
      </c>
      <c r="AM54" s="126">
        <v>5470275</v>
      </c>
      <c r="AN54" s="133">
        <v>104251</v>
      </c>
      <c r="AO54" s="143">
        <v>10.1</v>
      </c>
      <c r="AP54" s="154">
        <v>32771</v>
      </c>
      <c r="AQ54" s="167">
        <v>10.4</v>
      </c>
      <c r="AR54" s="177">
        <v>-0.3</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530</v>
      </c>
      <c r="AL55" s="120"/>
      <c r="AM55" s="125">
        <v>6094086</v>
      </c>
      <c r="AN55" s="132">
        <v>117617</v>
      </c>
      <c r="AO55" s="142">
        <v>-24.3</v>
      </c>
      <c r="AP55" s="153">
        <v>54110</v>
      </c>
      <c r="AQ55" s="166">
        <v>-5.6</v>
      </c>
      <c r="AR55" s="176">
        <v>-18.7</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242</v>
      </c>
      <c r="AM56" s="126">
        <v>3207153</v>
      </c>
      <c r="AN56" s="133">
        <v>61899</v>
      </c>
      <c r="AO56" s="143">
        <v>-40.6</v>
      </c>
      <c r="AP56" s="154">
        <v>30620</v>
      </c>
      <c r="AQ56" s="167">
        <v>-6.6</v>
      </c>
      <c r="AR56" s="177">
        <v>-34</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531</v>
      </c>
      <c r="AL57" s="120"/>
      <c r="AM57" s="125">
        <v>3883089</v>
      </c>
      <c r="AN57" s="132">
        <v>76055</v>
      </c>
      <c r="AO57" s="142">
        <v>-35.299999999999997</v>
      </c>
      <c r="AP57" s="153">
        <v>54684</v>
      </c>
      <c r="AQ57" s="166">
        <v>1.1000000000000001</v>
      </c>
      <c r="AR57" s="176">
        <v>-36.4</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242</v>
      </c>
      <c r="AM58" s="126">
        <v>1741906</v>
      </c>
      <c r="AN58" s="133">
        <v>34118</v>
      </c>
      <c r="AO58" s="143">
        <v>-44.9</v>
      </c>
      <c r="AP58" s="154">
        <v>32829</v>
      </c>
      <c r="AQ58" s="167">
        <v>7.2</v>
      </c>
      <c r="AR58" s="177">
        <v>-52.1</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458</v>
      </c>
      <c r="AL59" s="120"/>
      <c r="AM59" s="125">
        <v>6907307</v>
      </c>
      <c r="AN59" s="132">
        <v>137221</v>
      </c>
      <c r="AO59" s="142">
        <v>80.400000000000006</v>
      </c>
      <c r="AP59" s="153">
        <v>62383</v>
      </c>
      <c r="AQ59" s="166">
        <v>14.1</v>
      </c>
      <c r="AR59" s="176">
        <v>66.3</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242</v>
      </c>
      <c r="AM60" s="126">
        <v>4080383</v>
      </c>
      <c r="AN60" s="133">
        <v>81061</v>
      </c>
      <c r="AO60" s="143">
        <v>137.6</v>
      </c>
      <c r="AP60" s="154">
        <v>35325</v>
      </c>
      <c r="AQ60" s="167">
        <v>7.6</v>
      </c>
      <c r="AR60" s="177">
        <v>130</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113</v>
      </c>
      <c r="AL61" s="123"/>
      <c r="AM61" s="125">
        <v>6456111</v>
      </c>
      <c r="AN61" s="132">
        <v>124517</v>
      </c>
      <c r="AO61" s="142">
        <v>8.5</v>
      </c>
      <c r="AP61" s="153">
        <v>56540</v>
      </c>
      <c r="AQ61" s="168">
        <v>-0.5</v>
      </c>
      <c r="AR61" s="176">
        <v>9</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242</v>
      </c>
      <c r="AM62" s="126">
        <v>3906277</v>
      </c>
      <c r="AN62" s="133">
        <v>75205</v>
      </c>
      <c r="AO62" s="143">
        <v>17.100000000000001</v>
      </c>
      <c r="AP62" s="154">
        <v>32248</v>
      </c>
      <c r="AQ62" s="167">
        <v>0</v>
      </c>
      <c r="AR62" s="177">
        <v>17.100000000000001</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8Qw9OzqzBOQZbpmITommXocsFfpSncwPUKX+JXfowCOHA9OPxulU9KjhWaKo5xZx/nMFOTgkLvhxWdToCxpKMA==" saltValue="C2+AikXm30KPYq8UvQFs+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42" orientation="portrait" copies="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U121"/>
  <sheetViews>
    <sheetView showGridLines="0" topLeftCell="A87" zoomScaleSheetLayoutView="55" workbookViewId="0">
      <selection activeCell="E34" sqref="E34:S34"/>
    </sheetView>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123</v>
      </c>
    </row>
    <row r="120" spans="125:125" ht="13.5" hidden="1" customHeight="1" x14ac:dyDescent="0.15"/>
    <row r="121" spans="125:125" ht="13.5" hidden="1" customHeight="1" x14ac:dyDescent="0.15">
      <c r="DU121" s="95"/>
    </row>
  </sheetData>
  <sheetProtection algorithmName="SHA-512" hashValue="gm0u9dsvy9ZSX0HtLRkKdsSVRvbJGr4h/7a17374afqjP71cRNZ1YDlFhf+VpQfj8HKypug4sCPl4USORauvpA==" saltValue="KKzO5V32bjSyFRd3tgqPBg==" spinCount="100000" sheet="1" objects="1" scenarios="1"/>
  <phoneticPr fontId="5"/>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L116"/>
  <sheetViews>
    <sheetView showGridLines="0" topLeftCell="E97" zoomScale="115" zoomScaleNormal="115" zoomScaleSheetLayoutView="55" workbookViewId="0">
      <selection activeCell="AD95" sqref="AD95"/>
    </sheetView>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123</v>
      </c>
    </row>
  </sheetData>
  <sheetProtection algorithmName="SHA-512" hashValue="4VzdXVb7CaTMk//TkOa80jdEBS5ztTNm8y92VXontk7tLHNGe4JUNJpElvju0B06GXMBVyS0X6iE7inNqBhVMA==" saltValue="c0pPnoNm4ItXAlivxK/LOw==" spinCount="100000" sheet="1" objects="1" scenarios="1"/>
  <phoneticPr fontId="5"/>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B1:J50"/>
  <sheetViews>
    <sheetView showGridLines="0" zoomScale="55" zoomScaleNormal="55" zoomScaleSheetLayoutView="100" workbookViewId="0">
      <selection activeCell="E34" sqref="E34:S34"/>
    </sheetView>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5</v>
      </c>
    </row>
    <row r="46" spans="2:10" ht="29.25" customHeight="1" x14ac:dyDescent="0.2">
      <c r="B46" s="184" t="s">
        <v>3</v>
      </c>
      <c r="C46" s="188"/>
      <c r="D46" s="188"/>
      <c r="E46" s="189" t="s">
        <v>8</v>
      </c>
      <c r="F46" s="190" t="s">
        <v>532</v>
      </c>
      <c r="G46" s="194" t="s">
        <v>226</v>
      </c>
      <c r="H46" s="194" t="s">
        <v>240</v>
      </c>
      <c r="I46" s="194" t="s">
        <v>533</v>
      </c>
      <c r="J46" s="199" t="s">
        <v>534</v>
      </c>
    </row>
    <row r="47" spans="2:10" ht="57.75" customHeight="1" x14ac:dyDescent="0.15">
      <c r="B47" s="185"/>
      <c r="C47" s="1028" t="s">
        <v>12</v>
      </c>
      <c r="D47" s="1028"/>
      <c r="E47" s="1029"/>
      <c r="F47" s="191">
        <v>26.73</v>
      </c>
      <c r="G47" s="195">
        <v>27.28</v>
      </c>
      <c r="H47" s="195">
        <v>14.46</v>
      </c>
      <c r="I47" s="195">
        <v>16.53</v>
      </c>
      <c r="J47" s="200">
        <v>16.43</v>
      </c>
    </row>
    <row r="48" spans="2:10" ht="57.75" customHeight="1" x14ac:dyDescent="0.15">
      <c r="B48" s="186"/>
      <c r="C48" s="1030" t="s">
        <v>16</v>
      </c>
      <c r="D48" s="1030"/>
      <c r="E48" s="1031"/>
      <c r="F48" s="192">
        <v>9.17</v>
      </c>
      <c r="G48" s="196">
        <v>7.32</v>
      </c>
      <c r="H48" s="196">
        <v>7.24</v>
      </c>
      <c r="I48" s="196">
        <v>8.56</v>
      </c>
      <c r="J48" s="201">
        <v>6.88</v>
      </c>
    </row>
    <row r="49" spans="2:10" ht="57.75" customHeight="1" x14ac:dyDescent="0.15">
      <c r="B49" s="187"/>
      <c r="C49" s="1032" t="s">
        <v>20</v>
      </c>
      <c r="D49" s="1032"/>
      <c r="E49" s="1033"/>
      <c r="F49" s="193">
        <v>4.4400000000000004</v>
      </c>
      <c r="G49" s="197">
        <v>2.5</v>
      </c>
      <c r="H49" s="197" t="s">
        <v>142</v>
      </c>
      <c r="I49" s="197">
        <v>6.91</v>
      </c>
      <c r="J49" s="202" t="s">
        <v>535</v>
      </c>
    </row>
    <row r="50" spans="2:10" ht="13.5" customHeight="1" x14ac:dyDescent="0.15"/>
  </sheetData>
  <sheetProtection algorithmName="SHA-512" hashValue="lOqTSSsQPLx93HxbrohIEz8Nj1KGoGaTOjdU6waHikX4mL0Cu6fi7Z1IS9Nk3u8eA9+5uXyMXO0gEz1u+eSX1A==" saltValue="bm4ToHcrj/ZhBc6uvuJgsg==" spinCount="100000" sheet="1" objects="1" scenarios="1"/>
  <mergeCells count="3">
    <mergeCell ref="C47:E47"/>
    <mergeCell ref="C48:E48"/>
    <mergeCell ref="C49:E49"/>
  </mergeCells>
  <phoneticPr fontId="5"/>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2021-03-08T13:19:33Z</cp:lastPrinted>
  <dcterms:created xsi:type="dcterms:W3CDTF">2021-02-05T02:18:22Z</dcterms:created>
  <dcterms:modified xsi:type="dcterms:W3CDTF">2022-09-26T01:43:53Z</dcterms:modified>
</cp:coreProperties>
</file>