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V:\0205財政課\R05\02_財政係\08_決算\01_財政状況資料集\20240306_【依頼】令和４年度財政状況資料集の作成について\05_県提出\"/>
    </mc:Choice>
  </mc:AlternateContent>
  <xr:revisionPtr revIDLastSave="0" documentId="13_ncr:1_{79C2DCDB-B243-4905-A5AF-FDCD3C829B6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BE35" i="10"/>
  <c r="BW34" i="10"/>
  <c r="BW35" i="10" s="1"/>
  <c r="BW36" i="10" s="1"/>
  <c r="BW37" i="10" s="1"/>
  <c r="BW38" i="10" s="1"/>
  <c r="BW39" i="10" s="1"/>
  <c r="BW40" i="10" s="1"/>
  <c r="BW41" i="10" s="1"/>
  <c r="BW42" i="10" s="1"/>
  <c r="BW43" i="10" s="1"/>
  <c r="C34" i="10"/>
  <c r="C35" i="10" s="1"/>
  <c r="CO34" i="10" l="1"/>
  <c r="CO35" i="10" s="1"/>
  <c r="CO36" i="10" s="1"/>
  <c r="CO37" i="10" s="1"/>
  <c r="CO38" i="10" s="1"/>
  <c r="CO39" i="10" s="1"/>
  <c r="CO40" i="10" s="1"/>
  <c r="CO41" i="10" s="1"/>
  <c r="CO42" i="10" s="1"/>
  <c r="CO43" i="10" s="1"/>
  <c r="U34" i="10"/>
  <c r="U35" i="10" s="1"/>
  <c r="U36" i="10" s="1"/>
  <c r="U37" i="10" s="1"/>
  <c r="U38"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<sst xmlns="http://schemas.openxmlformats.org/spreadsheetml/2006/main" count="1128" uniqueCount="626">
  <si>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</si>
  <si>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</si>
  <si>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</si>
  <si>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</si>
  <si>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</si>
  <si>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</si>
  <si>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</si>
  <si>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</si>
  <si>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</si>
  <si>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</si>
  <si>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</si>
  <si>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</si>
  <si>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</si>
  <si>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</si>
  <si>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</si>
  <si>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</si>
  <si>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</si>
  <si>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</si>
  <si>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</si>
  <si>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</si>
  <si>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</si>
  <si>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</si>
  <si>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</si>
  <si>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</si>
  <si>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</si>
  <si>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</si>
  <si>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</si>
  <si>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</si>
  <si>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</si>
  <si>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</si>
  <si>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</si>
  <si>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</si>
  <si>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</si>
  <si>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</si>
  <si>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</si>
  <si>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</si>
  <si>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</si>
  <si>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</si>
  <si>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</si>
  <si>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</si>
  <si>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</si>
  <si>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</si>
  <si>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</si>
  <si>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</si>
  <si>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</si>
  <si>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</si>
  <si>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</si>
  <si>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</si>
  <si>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</si>
  <si>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</si>
  <si>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</si>
  <si>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</si>
  <si>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</si>
  <si>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</si>
  <si>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</si>
  <si>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</si>
  <si>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</si>
  <si>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</si>
  <si>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</si>
  <si>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</si>
  <si>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</si>
  <si>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</si>
  <si>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</si>
  <si>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</si>
  <si>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</si>
  <si>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</si>
  <si>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</si>
  <si>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</si>
  <si>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</si>
  <si>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</si>
  <si>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</si>
  <si>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</si>
  <si>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</si>
  <si>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</si>
  <si>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</si>
  <si>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</si>
  <si>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</si>
  <si>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</si>
  <si>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</si>
  <si>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</si>
  <si>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</si>
  <si>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</si>
  <si>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</si>
  <si>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</si>
  <si>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</si>
  <si>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</si>
  <si>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</si>
  <si>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</si>
  <si>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</si>
  <si>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</si>
  <si>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</si>
  <si>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</si>
  <si>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</si>
  <si>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</si>
  <si>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</si>
  <si>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</si>
  <si>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</si>
  <si>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</si>
  <si>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</si>
  <si>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</si>
  <si>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</si>
  <si>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</si>
  <si>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</si>
  <si>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</si>
  <si>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</si>
  <si>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</si>
  <si>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</si>
  <si>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</si>
  <si>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</si>
  <si>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</si>
  <si>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</si>
  <si>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</si>
  <si>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</si>
  <si>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</si>
  <si>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</si>
  <si>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</si>
  <si>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</si>
  <si>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</si>
  <si>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</si>
  <si>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</si>
  <si>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</si>
  <si>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</si>
  <si>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</si>
  <si>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</si>
  <si>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</si>
  <si>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</si>
  <si>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</si>
  <si>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</si>
  <si>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</si>
  <si>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</si>
  <si>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</si>
  <si>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</si>
  <si>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</si>
  <si>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</si>
  <si>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</si>
  <si>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</si>
  <si>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</si>
  <si>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</si>
  <si>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</si>
  <si>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</si>
  <si>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</si>
  <si>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</si>
  <si>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</si>
  <si>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</si>
  <si>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</si>
  <si>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</si>
  <si>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</si>
  <si>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</si>
  <si>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</si>
  <si>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</si>
  <si>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</si>
  <si>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</si>
  <si>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</si>
  <si>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</si>
  <si>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</si>
  <si>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</si>
  <si>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</si>
  <si>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</si>
  <si>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</si>
  <si>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</si>
  <si>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</si>
  <si>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</si>
  <si>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</si>
  <si>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</si>
  <si>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</si>
  <si>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</si>
  <si>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</si>
  <si>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</si>
  <si>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</si>
  <si>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</si>
  <si>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</si>
  <si>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</si>
  <si>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</si>
  <si>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</si>
  <si>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</si>
  <si>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</si>
  <si>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</si>
  <si>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</si>
  <si>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</si>
  <si>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</si>
  <si>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</si>
  <si>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</si>
  <si>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</si>
  <si>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</si>
  <si>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</si>
  <si>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</si>
  <si>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</si>
  <si>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</si>
  <si>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</si>
  <si>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</si>
  <si>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</si>
  <si>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</si>
  <si>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</si>
  <si>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</si>
  <si>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</si>
  <si>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</si>
  <si>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</si>
  <si>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</si>
  <si>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</si>
  <si>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</si>
  <si>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</si>
  <si>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</si>
  <si>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</si>
  <si>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</si>
  <si>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</si>
  <si>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</si>
  <si>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</si>
  <si>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</si>
  <si>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</si>
  <si>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</si>
  <si>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</si>
  <si>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</si>
  <si>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</si>
  <si>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</si>
  <si>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</si>
  <si>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</si>
  <si>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</si>
  <si>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</si>
  <si>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富山県南砺市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</si>
  <si>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</si>
  <si>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</si>
  <si>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</si>
  <si>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</si>
  <si>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</si>
  <si>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</si>
  <si>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</si>
  <si>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</si>
  <si>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</si>
  <si>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</si>
  <si>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</si>
  <si>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</si>
  <si>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</si>
  <si>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</si>
  <si>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</si>
  <si>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</si>
  <si>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</si>
  <si>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</si>
  <si>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</si>
  <si>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</si>
  <si>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</si>
  <si>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</si>
  <si>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</si>
  <si>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</si>
  <si>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</si>
  <si>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</si>
  <si>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</si>
  <si>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</si>
  <si>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</si>
  <si>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</si>
  <si>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</si>
  <si>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</si>
  <si>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</si>
  <si>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</si>
  <si>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</si>
  <si>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</si>
  <si>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</si>
  <si>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</si>
  <si>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</si>
  <si>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</si>
  <si>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</si>
  <si>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</si>
  <si>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</si>
  <si>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</si>
  <si>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</si>
  <si>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</si>
  <si>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</si>
  <si>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</si>
  <si>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</si>
  <si>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</si>
  <si>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</si>
  <si>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</si>
  <si>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</si>
  <si>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</si>
  <si>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</si>
  <si>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</si>
  <si>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</si>
  <si>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</si>
  <si>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</si>
  <si>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</si>
  <si>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</si>
  <si>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</si>
  <si>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</si>
  <si>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</si>
  <si>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</si>
  <si>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</si>
  <si>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</si>
  <si>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</si>
  <si>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</si>
  <si>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</si>
  <si>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</si>
  <si>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</si>
  <si>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</si>
  <si>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</si>
  <si>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</si>
  <si>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</si>
  <si>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</si>
  <si>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</si>
  <si>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</si>
  <si>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</si>
  <si>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</si>
  <si>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</si>
  <si>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</si>
  <si>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</si>
  <si>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</si>
  <si>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</si>
  <si>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</si>
  <si>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</si>
  <si>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</si>
  <si>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</si>
  <si>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</si>
  <si>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</si>
  <si>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</si>
  <si>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</si>
  <si>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</si>
  <si>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</si>
  <si>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</si>
  <si>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</si>
  <si>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</si>
  <si>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</si>
  <si>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</si>
  <si>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</si>
  <si>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</si>
  <si>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</si>
  <si>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</si>
  <si>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</si>
  <si>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</si>
  <si>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</si>
  <si>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</si>
  <si>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</si>
  <si>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</si>
  <si>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</si>
  <si>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</si>
  <si>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</si>
  <si>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</si>
  <si>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</si>
  <si>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</si>
  <si>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</si>
  <si>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</si>
  <si>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</si>
  <si>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</si>
  <si>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</si>
  <si>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</si>
  <si>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</si>
  <si>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</si>
  <si>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</si>
  <si>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</si>
  <si>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</si>
  <si>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</si>
  <si>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</si>
  <si>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</si>
  <si>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</si>
  <si>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</si>
  <si>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</si>
  <si>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</si>
  <si>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</si>
  <si>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</si>
  <si>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</si>
  <si>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</si>
  <si>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</si>
  <si>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</si>
  <si>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</si>
  <si>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</si>
  <si>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</si>
  <si>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</si>
  <si>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</si>
  <si>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</si>
  <si>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</si>
  <si>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</si>
  <si>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</si>
  <si>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</si>
  <si>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富山県南砺市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</si>
  <si>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</si>
  <si>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</si>
  <si>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</si>
  <si>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</si>
  <si>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</si>
  <si>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</si>
  <si>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</si>
  <si>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</si>
  <si>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</si>
  <si>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</si>
  <si>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</si>
  <si>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</si>
  <si>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</si>
  <si>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</si>
  <si>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</si>
  <si>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</si>
  <si>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</si>
  <si>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</si>
  <si>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</si>
  <si>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</si>
  <si>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</si>
  <si>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</si>
  <si>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</si>
  <si>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</si>
  <si>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</si>
  <si>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</si>
  <si>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</si>
  <si>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</si>
  <si>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</si>
  <si>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</si>
  <si>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</si>
  <si>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</si>
  <si>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</si>
  <si>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</si>
  <si>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</si>
  <si>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</si>
  <si>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</si>
  <si>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</si>
  <si>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</si>
  <si>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</si>
  <si>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</si>
  <si>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</si>
  <si>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</si>
  <si>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</si>
  <si>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法適用企業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</si>
  <si>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</si>
  <si>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</si>
  <si>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</si>
  <si>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</si>
  <si>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</si>
  <si>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</si>
  <si>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</si>
  <si>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</si>
  <si>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</si>
  <si>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</si>
  <si>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</si>
  <si>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</si>
  <si>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</si>
  <si>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</si>
  <si>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</si>
  <si>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</si>
  <si>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</si>
  <si>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</si>
  <si>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</si>
  <si>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</si>
  <si>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</si>
  <si>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</si>
  <si>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</si>
  <si>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</si>
  <si>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</si>
  <si>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</si>
  <si>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</si>
  <si>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</si>
  <si>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</si>
  <si>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</si>
  <si>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</si>
  <si>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</si>
  <si>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</si>
  <si>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</si>
  <si>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</si>
  <si>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</si>
  <si>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</si>
  <si>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</si>
  <si>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</si>
  <si>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</si>
  <si>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</si>
  <si>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</si>
  <si>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</si>
  <si>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</si>
  <si>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</si>
  <si>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</si>
  <si>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</si>
  <si>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</si>
  <si>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</si>
  <si>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</si>
  <si>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</si>
  <si>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</si>
  <si>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</si>
  <si>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</si>
  <si>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</si>
  <si>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</si>
  <si>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</si>
  <si>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</si>
  <si>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</si>
  <si>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</si>
  <si>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</si>
  <si>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</si>
  <si>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</si>
  <si>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</si>
  <si>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</si>
  <si>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</si>
  <si>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</si>
  <si>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</si>
  <si>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</si>
  <si>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</si>
  <si>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</si>
  <si>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</si>
  <si>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</si>
  <si>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</si>
  <si>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</si>
  <si>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</si>
  <si>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</si>
  <si>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</si>
  <si>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</si>
  <si>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</si>
  <si>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</si>
  <si>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</si>
  <si>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</si>
  <si>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</si>
  <si>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</si>
  <si>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</si>
  <si>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</si>
  <si>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</si>
  <si>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</si>
  <si>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</si>
  <si>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</si>
  <si>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</si>
  <si>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</si>
  <si>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</si>
  <si>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</si>
  <si>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</si>
  <si>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</si>
  <si>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</si>
  <si>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</si>
  <si>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</si>
  <si>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</si>
  <si>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</si>
  <si>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</si>
  <si>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</si>
  <si>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</si>
  <si>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</si>
  <si>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</si>
  <si>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</si>
  <si>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</si>
  <si>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</si>
  <si>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</si>
  <si>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</si>
  <si>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</si>
  <si>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</si>
  <si>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</si>
  <si>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</si>
  <si>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</si>
  <si>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</si>
  <si>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</si>
  <si>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</si>
  <si>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</si>
  <si>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</si>
  <si>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</si>
  <si>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</si>
  <si>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</si>
  <si>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</si>
  <si>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</si>
  <si>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</si>
  <si>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</si>
  <si>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</si>
  <si>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</si>
  <si>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</si>
  <si>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</si>
  <si>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</si>
  <si>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</si>
  <si>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</si>
  <si>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</si>
  <si>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</si>
  <si>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</si>
  <si>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</si>
  <si>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</si>
  <si>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</si>
  <si>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</si>
  <si>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</si>
  <si>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</si>
  <si>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</si>
  <si>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</si>
  <si>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</si>
  <si>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</si>
  <si>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</si>
  <si>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</si>
  <si>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</si>
  <si>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</si>
  <si>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</si>
  <si>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</si>
  <si>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</si>
  <si>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</si>
  <si>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</si>
  <si>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</si>
  <si>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</si>
  <si>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</si>
  <si>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</si>
  <si>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</si>
  <si>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</si>
  <si>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1.69</t>
  </si>
  <si>
    <t>▲ 0.16</t>
  </si>
  <si>
    <t>病院事業会計</t>
  </si>
  <si>
    <t>一般会計</t>
  </si>
  <si>
    <t>水道事業会計</t>
  </si>
  <si>
    <t>下水道事業会計</t>
  </si>
  <si>
    <t>国民健康保険診療所事業特別会計</t>
  </si>
  <si>
    <t>国民健康保険事業特別会計</t>
  </si>
  <si>
    <t>訪問看護事業特別会計</t>
  </si>
  <si>
    <t>介護事業特別会計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</si>
  <si>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</si>
  <si>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</si>
  <si>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</si>
  <si>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</si>
  <si>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</si>
  <si>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</si>
  <si>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</si>
  <si>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</si>
  <si>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砺波広域圏　一般会計</t>
    <rPh sb="0" eb="2">
      <t>トナミ</t>
    </rPh>
    <rPh sb="2" eb="4">
      <t>コウイキ</t>
    </rPh>
    <rPh sb="6" eb="10">
      <t>イッパンカイケイ</t>
    </rPh>
    <phoneticPr fontId="5"/>
  </si>
  <si>
    <t>砺波広域圏　水道事業特別会計</t>
    <rPh sb="0" eb="2">
      <t>トナミ</t>
    </rPh>
    <rPh sb="2" eb="5">
      <t>コウイキケン</t>
    </rPh>
    <rPh sb="6" eb="8">
      <t>スイドウ</t>
    </rPh>
    <rPh sb="8" eb="10">
      <t>ジギョウ</t>
    </rPh>
    <rPh sb="10" eb="12">
      <t>トクベツ</t>
    </rPh>
    <rPh sb="12" eb="14">
      <t>カイケイ</t>
    </rPh>
    <phoneticPr fontId="5"/>
  </si>
  <si>
    <t>砺波地域消防組合　一般会計</t>
    <rPh sb="0" eb="2">
      <t>トナミ</t>
    </rPh>
    <rPh sb="2" eb="4">
      <t>チイキ</t>
    </rPh>
    <rPh sb="4" eb="6">
      <t>ショウボウ</t>
    </rPh>
    <rPh sb="6" eb="8">
      <t>クミアイ</t>
    </rPh>
    <rPh sb="9" eb="13">
      <t>イッパンカイケイ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</si>
  <si>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</si>
  <si>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</si>
  <si>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砺波地方介護保険組合　介護保険事業特別会計</t>
    <rPh sb="0" eb="2">
      <t>トナミ</t>
    </rPh>
    <rPh sb="2" eb="4">
      <t>チホウ</t>
    </rPh>
    <rPh sb="4" eb="6">
      <t>カイゴ</t>
    </rPh>
    <rPh sb="6" eb="8">
      <t>ホケン</t>
    </rPh>
    <rPh sb="8" eb="10">
      <t>クミアイ</t>
    </rPh>
    <rPh sb="11" eb="13">
      <t>カイゴ</t>
    </rPh>
    <rPh sb="13" eb="15">
      <t>ホケン</t>
    </rPh>
    <rPh sb="15" eb="17">
      <t>ジギョウ</t>
    </rPh>
    <rPh sb="17" eb="19">
      <t>トクベツ</t>
    </rPh>
    <rPh sb="19" eb="21">
      <t>カイケイ</t>
    </rPh>
    <phoneticPr fontId="5"/>
  </si>
  <si>
    <t>砺波地方介護保険組合　養護老人ホーム楽寿荘特別会計</t>
    <rPh sb="11" eb="13">
      <t>ヨウゴ</t>
    </rPh>
    <rPh sb="13" eb="15">
      <t>ロウジン</t>
    </rPh>
    <rPh sb="18" eb="19">
      <t>ラク</t>
    </rPh>
    <rPh sb="19" eb="20">
      <t>コトブキ</t>
    </rPh>
    <rPh sb="20" eb="21">
      <t>ソウ</t>
    </rPh>
    <rPh sb="21" eb="23">
      <t>トクベツ</t>
    </rPh>
    <rPh sb="23" eb="25">
      <t>カイケイ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</si>
  <si>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5" eb="19">
      <t>イッパンカイケイ</t>
    </rPh>
    <phoneticPr fontId="5"/>
  </si>
  <si>
    <t>富山県後期高齢者医療広域連合　後期高齢者医療事業特別会計</t>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</si>
  <si>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</si>
  <si>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富山県市町村総合事務組合　一般会計</t>
    <rPh sb="0" eb="3">
      <t>トヤマケン</t>
    </rPh>
    <rPh sb="3" eb="6">
      <t>シチョウソン</t>
    </rPh>
    <rPh sb="6" eb="8">
      <t>ソウゴウ</t>
    </rPh>
    <rPh sb="8" eb="10">
      <t>ジム</t>
    </rPh>
    <rPh sb="10" eb="12">
      <t>クミアイ</t>
    </rPh>
    <rPh sb="13" eb="17">
      <t>イッパンカイケイ</t>
    </rPh>
    <phoneticPr fontId="5"/>
  </si>
  <si>
    <t>（一財）利賀ふるさと財団</t>
    <rPh sb="1" eb="3">
      <t>イチザイ</t>
    </rPh>
    <phoneticPr fontId="2"/>
  </si>
  <si>
    <t>（公財）五箇山農業公社</t>
    <rPh sb="1" eb="3">
      <t>コウザイ</t>
    </rPh>
    <phoneticPr fontId="2"/>
  </si>
  <si>
    <t>（一財）五箇山和紙の里</t>
    <rPh sb="1" eb="3">
      <t>イチザイ</t>
    </rPh>
    <phoneticPr fontId="2"/>
  </si>
  <si>
    <t>（公財）世界遺産相倉合掌造り集落保存財団</t>
    <rPh sb="1" eb="3">
      <t>コウザイ</t>
    </rPh>
    <phoneticPr fontId="2"/>
  </si>
  <si>
    <t>（一財）五箇山合掌の里</t>
    <rPh sb="1" eb="3">
      <t>イチザイ</t>
    </rPh>
    <phoneticPr fontId="2"/>
  </si>
  <si>
    <t>（株）ジェイウイング</t>
    <rPh sb="0" eb="3">
      <t>カブ</t>
    </rPh>
    <phoneticPr fontId="2"/>
  </si>
  <si>
    <t>トナミロイヤルゴルフ（株）</t>
    <rPh sb="10" eb="13">
      <t>カブ</t>
    </rPh>
    <phoneticPr fontId="2"/>
  </si>
  <si>
    <t>上平観光開発（株）</t>
    <rPh sb="6" eb="9">
      <t>カブ</t>
    </rPh>
    <phoneticPr fontId="2"/>
  </si>
  <si>
    <t>（株）井波木彫りの里</t>
    <rPh sb="0" eb="3">
      <t>カブ</t>
    </rPh>
    <phoneticPr fontId="2"/>
  </si>
  <si>
    <t>福野まちづくり（株）</t>
    <rPh sb="7" eb="10">
      <t>カブ</t>
    </rPh>
    <phoneticPr fontId="2"/>
  </si>
  <si>
    <t>医王アローザ（株）</t>
    <rPh sb="6" eb="9">
      <t>カブ</t>
    </rPh>
    <phoneticPr fontId="2"/>
  </si>
  <si>
    <t>ふくみつ光房（株）</t>
    <rPh sb="6" eb="9">
      <t>カブ</t>
    </rPh>
    <phoneticPr fontId="2"/>
  </si>
  <si>
    <t>合併地域振興基金</t>
    <rPh sb="0" eb="2">
      <t>ガッペイ</t>
    </rPh>
    <rPh sb="2" eb="4">
      <t>チイキ</t>
    </rPh>
    <rPh sb="4" eb="6">
      <t>シンコウ</t>
    </rPh>
    <rPh sb="6" eb="8">
      <t>キキン</t>
    </rPh>
    <phoneticPr fontId="5"/>
  </si>
  <si>
    <t>公共施設再編基金</t>
    <rPh sb="0" eb="2">
      <t>コウキョウ</t>
    </rPh>
    <rPh sb="2" eb="4">
      <t>シセツ</t>
    </rPh>
    <rPh sb="4" eb="6">
      <t>サイヘン</t>
    </rPh>
    <rPh sb="6" eb="8">
      <t>キキン</t>
    </rPh>
    <phoneticPr fontId="2"/>
  </si>
  <si>
    <t>施設等整備基金</t>
    <rPh sb="0" eb="7">
      <t>シセツトウセイビキキン</t>
    </rPh>
    <phoneticPr fontId="2"/>
  </si>
  <si>
    <t>地方創生推進基金</t>
    <rPh sb="0" eb="8">
      <t>チホウソウセイスイシンキキン</t>
    </rPh>
    <phoneticPr fontId="2"/>
  </si>
  <si>
    <t>すこやか子育て基金</t>
    <rPh sb="4" eb="6">
      <t>コソダ</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</si>
</sst>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80"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6" xfId="12" applyNumberFormat="1" applyFont="1" applyBorder="1" applyAlignment="1" applyProtection="1">
      <alignment horizontal="righ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0"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84"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09"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A438-41DF-84AD-966600DDAE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76055</c:v>
                </c:pt>
                <c:pt idx="1">
                  <c:v>137221</c:v>
                </c:pt>
                <c:pt idx="2">
                  <c:v>82238</c:v>
                </c:pt>
                <c:pt idx="3">
                  <c:v>94131</c:v>
                </c:pt>
                <c:pt idx="4">
                  <c:v>96871</c:v>
                </c:pt>
              </c:numCache>
            </c:numRef>
          </c:val>
          <c:smooth val="0"/>
          <c:extLst>
            <c:ext xmlns:c16="http://schemas.microsoft.com/office/drawing/2014/chart" uri="{C3380CC4-5D6E-409C-BE32-E72D297353CC}">
              <c16:uniqueId val="{00000001-A438-41DF-84AD-966600DDAE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8.56</c:v>
                </c:pt>
                <c:pt idx="1">
                  <c:v>6.88</c:v>
                </c:pt>
                <c:pt idx="2">
                  <c:v>6.63</c:v>
                </c:pt>
                <c:pt idx="3">
                  <c:v>9.24</c:v>
                </c:pt>
                <c:pt idx="4">
                  <c:v>10.95</c:v>
                </c:pt>
              </c:numCache>
            </c:numRef>
          </c:val>
          <c:extLst>
            <c:ext xmlns:c16="http://schemas.microsoft.com/office/drawing/2014/chart" uri="{C3380CC4-5D6E-409C-BE32-E72D297353CC}">
              <c16:uniqueId val="{00000000-C812-44F2-A739-3CF3D99344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16.53</c:v>
                </c:pt>
                <c:pt idx="1">
                  <c:v>16.43</c:v>
                </c:pt>
                <c:pt idx="2">
                  <c:v>15.86</c:v>
                </c:pt>
                <c:pt idx="3">
                  <c:v>15.75</c:v>
                </c:pt>
                <c:pt idx="4">
                  <c:v>16.309999999999999</c:v>
                </c:pt>
              </c:numCache>
            </c:numRef>
          </c:val>
          <c:extLst>
            <c:ext xmlns:c16="http://schemas.microsoft.com/office/drawing/2014/chart" uri="{C3380CC4-5D6E-409C-BE32-E72D297353CC}">
              <c16:uniqueId val="{00000001-C812-44F2-A739-3CF3D99344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6.91</c:v>
                </c:pt>
                <c:pt idx="1">
                  <c:v>-1.69</c:v>
                </c:pt>
                <c:pt idx="2">
                  <c:v>-0.16</c:v>
                </c:pt>
                <c:pt idx="3">
                  <c:v>3.07</c:v>
                </c:pt>
                <c:pt idx="4">
                  <c:v>1.3</c:v>
                </c:pt>
              </c:numCache>
            </c:numRef>
          </c:val>
          <c:smooth val="0"/>
          <c:extLst>
            <c:ext xmlns:c16="http://schemas.microsoft.com/office/drawing/2014/chart" uri="{C3380CC4-5D6E-409C-BE32-E72D297353CC}">
              <c16:uniqueId val="{00000002-C812-44F2-A739-3CF3D99344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0.62</c:v>
                </c:pt>
                <c:pt idx="4">
                  <c:v>#N/A</c:v>
                </c:pt>
                <c:pt idx="5">
                  <c:v>0.05</c:v>
                </c:pt>
                <c:pt idx="6">
                  <c:v>#N/A</c:v>
                </c:pt>
                <c:pt idx="7">
                  <c:v>0.04</c:v>
                </c:pt>
                <c:pt idx="8">
                  <c:v>#N/A</c:v>
                </c:pt>
                <c:pt idx="9">
                  <c:v>0.02</c:v>
                </c:pt>
              </c:numCache>
            </c:numRef>
          </c:val>
          <c:extLst>
            <c:ext xmlns:c16="http://schemas.microsoft.com/office/drawing/2014/chart" uri="{C3380CC4-5D6E-409C-BE32-E72D297353CC}">
              <c16:uniqueId val="{00000000-F95B-4469-847F-15E37FED65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5B-4469-847F-15E37FED6561}"/>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0.05</c:v>
                </c:pt>
                <c:pt idx="4">
                  <c:v>#N/A</c:v>
                </c:pt>
                <c:pt idx="5">
                  <c:v>0.12</c:v>
                </c:pt>
                <c:pt idx="6">
                  <c:v>#N/A</c:v>
                </c:pt>
                <c:pt idx="7">
                  <c:v>0.06</c:v>
                </c:pt>
                <c:pt idx="8">
                  <c:v>#N/A</c:v>
                </c:pt>
                <c:pt idx="9">
                  <c:v>0.06</c:v>
                </c:pt>
              </c:numCache>
            </c:numRef>
          </c:val>
          <c:extLst>
            <c:ext xmlns:c16="http://schemas.microsoft.com/office/drawing/2014/chart" uri="{C3380CC4-5D6E-409C-BE32-E72D297353CC}">
              <c16:uniqueId val="{00000002-F95B-4469-847F-15E37FED6561}"/>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0.04</c:v>
                </c:pt>
                <c:pt idx="6">
                  <c:v>#N/A</c:v>
                </c:pt>
                <c:pt idx="7">
                  <c:v>0.01</c:v>
                </c:pt>
                <c:pt idx="8">
                  <c:v>#N/A</c:v>
                </c:pt>
                <c:pt idx="9">
                  <c:v>0.06</c:v>
                </c:pt>
              </c:numCache>
            </c:numRef>
          </c:val>
          <c:extLst>
            <c:ext xmlns:c16="http://schemas.microsoft.com/office/drawing/2014/chart" uri="{C3380CC4-5D6E-409C-BE32-E72D297353CC}">
              <c16:uniqueId val="{00000003-F95B-4469-847F-15E37FED656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0.41</c:v>
                </c:pt>
                <c:pt idx="2">
                  <c:v>#N/A</c:v>
                </c:pt>
                <c:pt idx="3">
                  <c:v>0.39</c:v>
                </c:pt>
                <c:pt idx="4">
                  <c:v>#N/A</c:v>
                </c:pt>
                <c:pt idx="5">
                  <c:v>0.45</c:v>
                </c:pt>
                <c:pt idx="6">
                  <c:v>#N/A</c:v>
                </c:pt>
                <c:pt idx="7">
                  <c:v>0.28000000000000003</c:v>
                </c:pt>
                <c:pt idx="8">
                  <c:v>#N/A</c:v>
                </c:pt>
                <c:pt idx="9">
                  <c:v>0.25</c:v>
                </c:pt>
              </c:numCache>
            </c:numRef>
          </c:val>
          <c:extLst>
            <c:ext xmlns:c16="http://schemas.microsoft.com/office/drawing/2014/chart" uri="{C3380CC4-5D6E-409C-BE32-E72D297353CC}">
              <c16:uniqueId val="{00000004-F95B-4469-847F-15E37FED6561}"/>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0.08</c:v>
                </c:pt>
                <c:pt idx="6">
                  <c:v>#N/A</c:v>
                </c:pt>
                <c:pt idx="7">
                  <c:v>0.14000000000000001</c:v>
                </c:pt>
                <c:pt idx="8">
                  <c:v>#N/A</c:v>
                </c:pt>
                <c:pt idx="9">
                  <c:v>0.25</c:v>
                </c:pt>
              </c:numCache>
            </c:numRef>
          </c:val>
          <c:extLst>
            <c:ext xmlns:c16="http://schemas.microsoft.com/office/drawing/2014/chart" uri="{C3380CC4-5D6E-409C-BE32-E72D297353CC}">
              <c16:uniqueId val="{00000005-F95B-4469-847F-15E37FED656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0.91</c:v>
                </c:pt>
                <c:pt idx="2">
                  <c:v>#N/A</c:v>
                </c:pt>
                <c:pt idx="3">
                  <c:v>0.63</c:v>
                </c:pt>
                <c:pt idx="4">
                  <c:v>#N/A</c:v>
                </c:pt>
                <c:pt idx="5">
                  <c:v>1.66</c:v>
                </c:pt>
                <c:pt idx="6">
                  <c:v>#N/A</c:v>
                </c:pt>
                <c:pt idx="7">
                  <c:v>2.14</c:v>
                </c:pt>
                <c:pt idx="8">
                  <c:v>#N/A</c:v>
                </c:pt>
                <c:pt idx="9">
                  <c:v>2.66</c:v>
                </c:pt>
              </c:numCache>
            </c:numRef>
          </c:val>
          <c:extLst>
            <c:ext xmlns:c16="http://schemas.microsoft.com/office/drawing/2014/chart" uri="{C3380CC4-5D6E-409C-BE32-E72D297353CC}">
              <c16:uniqueId val="{00000006-F95B-4469-847F-15E37FED656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8.4600000000000009</c:v>
                </c:pt>
                <c:pt idx="2">
                  <c:v>#N/A</c:v>
                </c:pt>
                <c:pt idx="3">
                  <c:v>8.85</c:v>
                </c:pt>
                <c:pt idx="4">
                  <c:v>#N/A</c:v>
                </c:pt>
                <c:pt idx="5">
                  <c:v>7.7</c:v>
                </c:pt>
                <c:pt idx="6">
                  <c:v>#N/A</c:v>
                </c:pt>
                <c:pt idx="7">
                  <c:v>6.39</c:v>
                </c:pt>
                <c:pt idx="8">
                  <c:v>#N/A</c:v>
                </c:pt>
                <c:pt idx="9">
                  <c:v>5.27</c:v>
                </c:pt>
              </c:numCache>
            </c:numRef>
          </c:val>
          <c:extLst>
            <c:ext xmlns:c16="http://schemas.microsoft.com/office/drawing/2014/chart" uri="{C3380CC4-5D6E-409C-BE32-E72D297353CC}">
              <c16:uniqueId val="{00000007-F95B-4469-847F-15E37FED65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8.4600000000000009</c:v>
                </c:pt>
                <c:pt idx="2">
                  <c:v>#N/A</c:v>
                </c:pt>
                <c:pt idx="3">
                  <c:v>6.81</c:v>
                </c:pt>
                <c:pt idx="4">
                  <c:v>#N/A</c:v>
                </c:pt>
                <c:pt idx="5">
                  <c:v>6.57</c:v>
                </c:pt>
                <c:pt idx="6">
                  <c:v>#N/A</c:v>
                </c:pt>
                <c:pt idx="7">
                  <c:v>9.1999999999999993</c:v>
                </c:pt>
                <c:pt idx="8">
                  <c:v>#N/A</c:v>
                </c:pt>
                <c:pt idx="9">
                  <c:v>10.94</c:v>
                </c:pt>
              </c:numCache>
            </c:numRef>
          </c:val>
          <c:extLst>
            <c:ext xmlns:c16="http://schemas.microsoft.com/office/drawing/2014/chart" uri="{C3380CC4-5D6E-409C-BE32-E72D297353CC}">
              <c16:uniqueId val="{00000008-F95B-4469-847F-15E37FED656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11.11</c:v>
                </c:pt>
                <c:pt idx="2">
                  <c:v>#N/A</c:v>
                </c:pt>
                <c:pt idx="3">
                  <c:v>11.58</c:v>
                </c:pt>
                <c:pt idx="4">
                  <c:v>#N/A</c:v>
                </c:pt>
                <c:pt idx="5">
                  <c:v>11.77</c:v>
                </c:pt>
                <c:pt idx="6">
                  <c:v>#N/A</c:v>
                </c:pt>
                <c:pt idx="7">
                  <c:v>11.93</c:v>
                </c:pt>
                <c:pt idx="8">
                  <c:v>#N/A</c:v>
                </c:pt>
                <c:pt idx="9">
                  <c:v>12.62</c:v>
                </c:pt>
              </c:numCache>
            </c:numRef>
          </c:val>
          <c:extLst>
            <c:ext xmlns:c16="http://schemas.microsoft.com/office/drawing/2014/chart" uri="{C3380CC4-5D6E-409C-BE32-E72D297353CC}">
              <c16:uniqueId val="{00000009-F95B-4469-847F-15E37FED65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5914</c:v>
                </c:pt>
                <c:pt idx="5">
                  <c:v>6155</c:v>
                </c:pt>
                <c:pt idx="8">
                  <c:v>6126</c:v>
                </c:pt>
                <c:pt idx="11">
                  <c:v>6127</c:v>
                </c:pt>
                <c:pt idx="14">
                  <c:v>6075</c:v>
                </c:pt>
              </c:numCache>
            </c:numRef>
          </c:val>
          <c:extLst>
            <c:ext xmlns:c16="http://schemas.microsoft.com/office/drawing/2014/chart" uri="{C3380CC4-5D6E-409C-BE32-E72D297353CC}">
              <c16:uniqueId val="{00000000-1AE8-4C63-AF70-301DC41039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E8-4C63-AF70-301DC41039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39</c:v>
                </c:pt>
                <c:pt idx="6">
                  <c:v>38</c:v>
                </c:pt>
                <c:pt idx="9">
                  <c:v>31</c:v>
                </c:pt>
                <c:pt idx="12">
                  <c:v>18</c:v>
                </c:pt>
              </c:numCache>
            </c:numRef>
          </c:val>
          <c:extLst>
            <c:ext xmlns:c16="http://schemas.microsoft.com/office/drawing/2014/chart" uri="{C3380CC4-5D6E-409C-BE32-E72D297353CC}">
              <c16:uniqueId val="{00000002-1AE8-4C63-AF70-301DC41039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86</c:v>
                </c:pt>
                <c:pt idx="3">
                  <c:v>120</c:v>
                </c:pt>
                <c:pt idx="6">
                  <c:v>126</c:v>
                </c:pt>
                <c:pt idx="9">
                  <c:v>125</c:v>
                </c:pt>
                <c:pt idx="12">
                  <c:v>132</c:v>
                </c:pt>
              </c:numCache>
            </c:numRef>
          </c:val>
          <c:extLst>
            <c:ext xmlns:c16="http://schemas.microsoft.com/office/drawing/2014/chart" uri="{C3380CC4-5D6E-409C-BE32-E72D297353CC}">
              <c16:uniqueId val="{00000003-1AE8-4C63-AF70-301DC41039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2122</c:v>
                </c:pt>
                <c:pt idx="3">
                  <c:v>2077</c:v>
                </c:pt>
                <c:pt idx="6">
                  <c:v>1994</c:v>
                </c:pt>
                <c:pt idx="9">
                  <c:v>1906</c:v>
                </c:pt>
                <c:pt idx="12">
                  <c:v>1795</c:v>
                </c:pt>
              </c:numCache>
            </c:numRef>
          </c:val>
          <c:extLst>
            <c:ext xmlns:c16="http://schemas.microsoft.com/office/drawing/2014/chart" uri="{C3380CC4-5D6E-409C-BE32-E72D297353CC}">
              <c16:uniqueId val="{00000004-1AE8-4C63-AF70-301DC41039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E8-4C63-AF70-301DC41039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E8-4C63-AF70-301DC41039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4286</c:v>
                </c:pt>
                <c:pt idx="3">
                  <c:v>4662</c:v>
                </c:pt>
                <c:pt idx="6">
                  <c:v>4831</c:v>
                </c:pt>
                <c:pt idx="9">
                  <c:v>5030</c:v>
                </c:pt>
                <c:pt idx="12">
                  <c:v>5216</c:v>
                </c:pt>
              </c:numCache>
            </c:numRef>
          </c:val>
          <c:extLst>
            <c:ext xmlns:c16="http://schemas.microsoft.com/office/drawing/2014/chart" uri="{C3380CC4-5D6E-409C-BE32-E72D297353CC}">
              <c16:uniqueId val="{00000007-1AE8-4C63-AF70-301DC41039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619</c:v>
                </c:pt>
                <c:pt idx="2">
                  <c:v>#N/A</c:v>
                </c:pt>
                <c:pt idx="3">
                  <c:v>#N/A</c:v>
                </c:pt>
                <c:pt idx="4">
                  <c:v>743</c:v>
                </c:pt>
                <c:pt idx="5">
                  <c:v>#N/A</c:v>
                </c:pt>
                <c:pt idx="6">
                  <c:v>#N/A</c:v>
                </c:pt>
                <c:pt idx="7">
                  <c:v>863</c:v>
                </c:pt>
                <c:pt idx="8">
                  <c:v>#N/A</c:v>
                </c:pt>
                <c:pt idx="9">
                  <c:v>#N/A</c:v>
                </c:pt>
                <c:pt idx="10">
                  <c:v>965</c:v>
                </c:pt>
                <c:pt idx="11">
                  <c:v>#N/A</c:v>
                </c:pt>
                <c:pt idx="12">
                  <c:v>#N/A</c:v>
                </c:pt>
                <c:pt idx="13">
                  <c:v>1086</c:v>
                </c:pt>
                <c:pt idx="14">
                  <c:v>#N/A</c:v>
                </c:pt>
              </c:numCache>
            </c:numRef>
          </c:val>
          <c:smooth val="0"/>
          <c:extLst>
            <c:ext xmlns:c16="http://schemas.microsoft.com/office/drawing/2014/chart" uri="{C3380CC4-5D6E-409C-BE32-E72D297353CC}">
              <c16:uniqueId val="{00000008-1AE8-4C63-AF70-301DC41039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52338</c:v>
                </c:pt>
                <c:pt idx="5">
                  <c:v>50776</c:v>
                </c:pt>
                <c:pt idx="8">
                  <c:v>47370</c:v>
                </c:pt>
                <c:pt idx="11">
                  <c:v>44676</c:v>
                </c:pt>
                <c:pt idx="14">
                  <c:v>41241</c:v>
                </c:pt>
              </c:numCache>
            </c:numRef>
          </c:val>
          <c:extLst>
            <c:ext xmlns:c16="http://schemas.microsoft.com/office/drawing/2014/chart" uri="{C3380CC4-5D6E-409C-BE32-E72D297353CC}">
              <c16:uniqueId val="{00000000-2CC0-41F5-9478-6DE7F35A39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950</c:v>
                </c:pt>
                <c:pt idx="5">
                  <c:v>805</c:v>
                </c:pt>
                <c:pt idx="8">
                  <c:v>671</c:v>
                </c:pt>
                <c:pt idx="11">
                  <c:v>535</c:v>
                </c:pt>
                <c:pt idx="14">
                  <c:v>433</c:v>
                </c:pt>
              </c:numCache>
            </c:numRef>
          </c:val>
          <c:extLst>
            <c:ext xmlns:c16="http://schemas.microsoft.com/office/drawing/2014/chart" uri="{C3380CC4-5D6E-409C-BE32-E72D297353CC}">
              <c16:uniqueId val="{00000001-2CC0-41F5-9478-6DE7F35A39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18991</c:v>
                </c:pt>
                <c:pt idx="5">
                  <c:v>20027</c:v>
                </c:pt>
                <c:pt idx="8">
                  <c:v>20947</c:v>
                </c:pt>
                <c:pt idx="11">
                  <c:v>22010</c:v>
                </c:pt>
                <c:pt idx="14">
                  <c:v>22322</c:v>
                </c:pt>
              </c:numCache>
            </c:numRef>
          </c:val>
          <c:extLst>
            <c:ext xmlns:c16="http://schemas.microsoft.com/office/drawing/2014/chart" uri="{C3380CC4-5D6E-409C-BE32-E72D297353CC}">
              <c16:uniqueId val="{00000002-2CC0-41F5-9478-6DE7F35A39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C0-41F5-9478-6DE7F35A39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C0-41F5-9478-6DE7F35A39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0-41F5-9478-6DE7F35A39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2148</c:v>
                </c:pt>
                <c:pt idx="3">
                  <c:v>2093</c:v>
                </c:pt>
                <c:pt idx="6">
                  <c:v>2069</c:v>
                </c:pt>
                <c:pt idx="9">
                  <c:v>1876</c:v>
                </c:pt>
                <c:pt idx="12">
                  <c:v>1807</c:v>
                </c:pt>
              </c:numCache>
            </c:numRef>
          </c:val>
          <c:extLst>
            <c:ext xmlns:c16="http://schemas.microsoft.com/office/drawing/2014/chart" uri="{C3380CC4-5D6E-409C-BE32-E72D297353CC}">
              <c16:uniqueId val="{00000006-2CC0-41F5-9478-6DE7F35A39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926</c:v>
                </c:pt>
                <c:pt idx="3">
                  <c:v>885</c:v>
                </c:pt>
                <c:pt idx="6">
                  <c:v>1164</c:v>
                </c:pt>
                <c:pt idx="9">
                  <c:v>1093</c:v>
                </c:pt>
                <c:pt idx="12">
                  <c:v>1359</c:v>
                </c:pt>
              </c:numCache>
            </c:numRef>
          </c:val>
          <c:extLst>
            <c:ext xmlns:c16="http://schemas.microsoft.com/office/drawing/2014/chart" uri="{C3380CC4-5D6E-409C-BE32-E72D297353CC}">
              <c16:uniqueId val="{00000007-2CC0-41F5-9478-6DE7F35A39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16738</c:v>
                </c:pt>
                <c:pt idx="3">
                  <c:v>16693</c:v>
                </c:pt>
                <c:pt idx="6">
                  <c:v>16050</c:v>
                </c:pt>
                <c:pt idx="9">
                  <c:v>14176</c:v>
                </c:pt>
                <c:pt idx="12">
                  <c:v>12470</c:v>
                </c:pt>
              </c:numCache>
            </c:numRef>
          </c:val>
          <c:extLst>
            <c:ext xmlns:c16="http://schemas.microsoft.com/office/drawing/2014/chart" uri="{C3380CC4-5D6E-409C-BE32-E72D297353CC}">
              <c16:uniqueId val="{00000008-2CC0-41F5-9478-6DE7F35A39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128</c:v>
                </c:pt>
                <c:pt idx="3">
                  <c:v>94</c:v>
                </c:pt>
                <c:pt idx="6">
                  <c:v>60</c:v>
                </c:pt>
                <c:pt idx="9">
                  <c:v>33</c:v>
                </c:pt>
                <c:pt idx="12">
                  <c:v>19</c:v>
                </c:pt>
              </c:numCache>
            </c:numRef>
          </c:val>
          <c:extLst>
            <c:ext xmlns:c16="http://schemas.microsoft.com/office/drawing/2014/chart" uri="{C3380CC4-5D6E-409C-BE32-E72D297353CC}">
              <c16:uniqueId val="{00000009-2CC0-41F5-9478-6DE7F35A39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43493</c:v>
                </c:pt>
                <c:pt idx="3">
                  <c:v>43810</c:v>
                </c:pt>
                <c:pt idx="6">
                  <c:v>42559</c:v>
                </c:pt>
                <c:pt idx="9">
                  <c:v>41004</c:v>
                </c:pt>
                <c:pt idx="12">
                  <c:v>38621</c:v>
                </c:pt>
              </c:numCache>
            </c:numRef>
          </c:val>
          <c:extLst>
            <c:ext xmlns:c16="http://schemas.microsoft.com/office/drawing/2014/chart" uri="{C3380CC4-5D6E-409C-BE32-E72D297353CC}">
              <c16:uniqueId val="{0000000A-2CC0-41F5-9478-6DE7F35A39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C0-41F5-9478-6DE7F35A39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3448</c:v>
                </c:pt>
                <c:pt idx="1">
                  <c:v>3514</c:v>
                </c:pt>
                <c:pt idx="2">
                  <c:v>3501</c:v>
                </c:pt>
              </c:numCache>
            </c:numRef>
          </c:val>
          <c:extLst>
            <c:ext xmlns:c16="http://schemas.microsoft.com/office/drawing/2014/chart" uri="{C3380CC4-5D6E-409C-BE32-E72D297353CC}">
              <c16:uniqueId val="{00000000-CC97-4A47-9A30-BF55618069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6077</c:v>
                </c:pt>
                <c:pt idx="1">
                  <c:v>6293</c:v>
                </c:pt>
                <c:pt idx="2">
                  <c:v>6285</c:v>
                </c:pt>
              </c:numCache>
            </c:numRef>
          </c:val>
          <c:extLst>
            <c:ext xmlns:c16="http://schemas.microsoft.com/office/drawing/2014/chart" uri="{C3380CC4-5D6E-409C-BE32-E72D297353CC}">
              <c16:uniqueId val="{00000001-CC97-4A47-9A30-BF55618069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14385</c:v>
                </c:pt>
                <c:pt idx="1">
                  <c:v>15295</c:v>
                </c:pt>
                <c:pt idx="2">
                  <c:v>15734</c:v>
                </c:pt>
              </c:numCache>
            </c:numRef>
          </c:val>
          <c:extLst>
            <c:ext xmlns:c16="http://schemas.microsoft.com/office/drawing/2014/chart" uri="{C3380CC4-5D6E-409C-BE32-E72D297353CC}">
              <c16:uniqueId val="{00000002-CC97-4A47-9A30-BF55618069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実質公債費比率（３年間平均値）</a:t>
          </a: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R2</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4.80</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R3</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5.43</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R4</a:t>
          </a:r>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6.13    </a:t>
          </a:r>
        </a:p>
        <a:p>
          <a:r>
            <a:rPr kumimoji="1" lang="ja-JP" altLang="en-US" sz="1000">
              <a:latin typeface="ＭＳ ゴシック" pitchFamily="49" charset="-128"/>
              <a:ea typeface="ＭＳ ゴシック" pitchFamily="49" charset="-128"/>
            </a:rPr>
            <a:t>　上記のとおり、実質公債費比率（３か年平均）は上昇が続いている。数値の上昇の要因として、「①令和元年度以降から決算剰余金の使途を繰上償還から基金積立に変更したこと」、「②過去の大型建設事業に係る元金償還の開始によって元利償還金が増加していること」が挙げられる。今後も繰上償還を実施しないものとした場合、今後の実質公債費比率は、</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％台まで増加すると考えられる。</a:t>
          </a:r>
        </a:p>
        <a:p>
          <a:r>
            <a:rPr kumimoji="1" lang="ja-JP" altLang="en-US" sz="1000">
              <a:latin typeface="ＭＳ ゴシック" pitchFamily="49" charset="-128"/>
              <a:ea typeface="ＭＳ ゴシック" pitchFamily="49" charset="-128"/>
            </a:rPr>
            <a:t>　また、公営企業債の元利償還金については、施設の更新が本格化するまでの間は減少傾向が続いている。ただし、今後の設備更新を迎える時期は、元利償還金の増額幅の注視が必要である。</a:t>
          </a:r>
        </a:p>
        <a:p>
          <a:r>
            <a:rPr kumimoji="1" lang="ja-JP" altLang="en-US" sz="1000">
              <a:latin typeface="ＭＳ ゴシック" pitchFamily="49" charset="-128"/>
              <a:ea typeface="ＭＳ ゴシック" pitchFamily="49" charset="-128"/>
            </a:rPr>
            <a:t>　なお、現時点で、公債費は令和</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年度にピークを迎えるが、令和</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度以降は、普通交付税や臨時財政対策債発行可能額の減少により、標準財政規模の減少幅が大きくなると想定している。そのため、実質公債費比率が急速に上昇するおそれがある。今後は、実質公債費比率の推移に注視しながら、その適切な水準を維持するために、地方債の適正な発行規模を見きわめるとともに、必要に応じて発行額を圧縮しなければならない。</a:t>
          </a: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満期一括償還地方債は借り入れていないため、ゼロとなっている。今後も借入の予定はない。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まで繰上償還を毎年実施してきたため、将来負担額が抑えられてきた。また、将来的に市の負担が見込まれる経費に対応する特定目的基金（公共施設再編基金等）を設置し、適切に積立てを継続しているため、充当可能基金も一定規模を確保できている。</a:t>
          </a:r>
        </a:p>
        <a:p>
          <a:r>
            <a:rPr kumimoji="1" lang="ja-JP" altLang="en-US" sz="1050">
              <a:latin typeface="ＭＳ ゴシック" pitchFamily="49" charset="-128"/>
              <a:ea typeface="ＭＳ ゴシック" pitchFamily="49" charset="-128"/>
            </a:rPr>
            <a:t>　一方で、地方債発行額の減少が続いていることもあり、基準財政需要額算入見込額は減少傾向が続いている。ただし、現時点では、辺地対策事業債や過疎対策事業債といった基準財政需要額への算入率が高い地方債を活用できる状況にあるため、一定規模の算入見込額は維持できていると考えられる。</a:t>
          </a:r>
        </a:p>
        <a:p>
          <a:r>
            <a:rPr kumimoji="1" lang="ja-JP" altLang="en-US" sz="1050">
              <a:latin typeface="ＭＳ ゴシック" pitchFamily="49" charset="-128"/>
              <a:ea typeface="ＭＳ ゴシック" pitchFamily="49" charset="-128"/>
            </a:rPr>
            <a:t>　将来負担額の抑制、充当可能基金及び基準財政需要額への算入見込額を維持していることにより、将来負担比率は発生していない。ただし、中長期的には、人口減に伴う市税・普通交付税の減少、各種インフラの維持管理費の増加が見込まれ、今以上に基金の取崩しが増加することが想定される。</a:t>
          </a:r>
        </a:p>
        <a:p>
          <a:r>
            <a:rPr kumimoji="1" lang="ja-JP" altLang="en-US" sz="1050">
              <a:latin typeface="ＭＳ ゴシック" pitchFamily="49" charset="-128"/>
              <a:ea typeface="ＭＳ ゴシック" pitchFamily="49" charset="-128"/>
            </a:rPr>
            <a:t>　したがって、将来負担を発生させないためには、適正規模での地方債の発行や必要に応じた発行額の圧縮、財源確保・予算規模の見直しを適切に行う必要がある。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年度は、南砺市総合戦略に基づく事業の財源として地方創生推進基金を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百万円、各種子育て支援事業の財源としてすこやか子育て基金を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百万円、道路橋梁施設等の整備工事の財源として施設等整備基金を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百万円を取り崩した（うち、特定目的基金の取崩し：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次南砺市総合計画に基づく重点事業の財源として地方創生推進基金に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百万円、各種公共施設の整備のための財源として施設等整備基金に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百万円をそれぞれ積み立てたほか、切れ目のない子育てサービスの提供のための財源としてすこやか子育て基金に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今後の中長期的な財政見通しでは、歳入面で人口減少等による市税及び普通交付税の減少が顕著となることが予見され、特に、令和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年度以降において一般財源不足額が大きくなると試算している。そのため、過去に継続的に実施してきた繰上償還を令和元年度から一時中断し、特定目的基金への積立てを強化している。また、令和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年度から、既存事業の抜本的な見直しを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年間をかけて（令和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年度まで）行い、これによる予算規模の圧縮を図りつつ、計画的に基金を活用していくこととしている。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　　：住民の一体感の醸成、魅力あるまちづくり及び元気な地域づくりの推進を図るため資金を積み立てるもの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　　：公共施設再編計画の確実な実行に充てるため積み立てるもの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：市の施設等の整備するための資金を積み立てるもの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・地方創生推進基金　　：南砺市総合戦略に係る事業の継続的な推進を図るための資金を積み立てるもの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：次代を担う子どもたちの健やかな成長を図り、結婚、妊娠、出産、子育て及び教育まで切れ目のないサービスを提供できる環境づくりに資するため積み立てるもの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　　：地域住民主体のまちづくり拠点施設整備事業に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百万円を取り崩した。積立ては行っていない。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：道路施設等に要する経費として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百万円を取り崩したが、今後のインフラ設備の維持補修費や公共施設の維持管理費の増嵩に備え、取崩し分とほぼ同額の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百万円を積み立てた。その結果、年度末残高は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・地方創生推進基金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次南砺市総合計画に基づく重点事業の財源として、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百万円を取り崩した。一方で、今後の人口減少対策事業に要する財源として別枠で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百万円を追加で積み立てるなど、積立て総額は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百万円となった。結果として年度末残高は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：こども・妊産婦の医療費給付及び保育料軽減事業等の子育て関連サービスなどの財源として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年度と同水準の積立て（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百万円）をしたため、年度末残高は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・合併地域振興基金：分庁舎廃止後の新たなまちづくりの推進に必要となる複合施設等の整備事業等に、本基金を活用することとしている。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・公共施設再編基金：第２次公共施設再編計画に基づく施設の維持管理経費に、本基金を活用することとしている。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年度は、年度末の予算の執行状況に鑑み、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百万円）。また、基金運用益を積み立てた結果、令和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基金残高は、総務省が平成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年度に公表した地方公共団体における基金に係る結果を参考にしており、標準財政規模の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％を保持できるように努めている。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中長期的な財政見通しでは、令和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年度以降に一般財源の不足が顕著となると見込んでいるため、令和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年間をかけ（令和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年度まで）、従来から実施してきた事業の抜本的な見直しを行い、予算規模の圧縮を図る。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公債費償還金の年度間平準化を図る観点から、当該年度の元利償還金のうち、普通交付税の算定で基準財政需要額に算定されない元利償還金に対し、おおむね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％を目安に充当することを基本としている。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また、合併特例債が発行限度額に達して活用できなくなったため、一部の事業を交付税措置率の低い地方債に振り替えているが、急激な公共事業の圧縮は困難であるため、当面の間、減債基金の取崩し規模を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倍に拡大することとしている。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年度は、公債費以外の経費で一定の財源確保が図られた結果、令和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百万円に抑えられた。また、基金運用益の積立てを行い、その結果、年度末での基金残高は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上記に基づき、当面の間、約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百万円／年程度を繰り入れる予定としている。ただし、起債発行規模が、中期でそこまで大きく減少しない場合は、減債基金を活用した繰上償還の実施も検討する。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財政力指数は、類似団体平均を大きく下回っている。その最たる理由は、「基準財政需要額」が類似団体と比較して相対的にかなり上回っているからである。</a:t>
          </a:r>
        </a:p>
        <a:p>
          <a:r>
            <a:rPr kumimoji="1" lang="ja-JP" altLang="en-US" sz="1000">
              <a:latin typeface="ＭＳ Ｐゴシック" panose="020B0600070205080204" pitchFamily="50" charset="-128"/>
              <a:ea typeface="ＭＳ Ｐゴシック" panose="020B0600070205080204" pitchFamily="50" charset="-128"/>
            </a:rPr>
            <a:t>　基準財政需要額が他団体と比較して大きい理由としては、「市域が広域であり、人口密度が低いこと」、「人口減少が進んでいること」などの要因により、道路橋りょう費（市道の面積・延長）、保健衛生費（水道・病院）、下水道費、地域振興費等の基準財政需要額が大きく算出されていることが挙げられる。</a:t>
          </a:r>
        </a:p>
        <a:p>
          <a:r>
            <a:rPr kumimoji="1" lang="ja-JP" altLang="en-US" sz="1000">
              <a:latin typeface="ＭＳ Ｐゴシック" panose="020B0600070205080204" pitchFamily="50" charset="-128"/>
              <a:ea typeface="ＭＳ Ｐゴシック" panose="020B0600070205080204" pitchFamily="50" charset="-128"/>
            </a:rPr>
            <a:t>　一方で、基準財政収入額も、類似団体と比較すれば大きいが、基準財政需要額ほど類似団体より上回っているわけではない。</a:t>
          </a:r>
        </a:p>
        <a:p>
          <a:r>
            <a:rPr kumimoji="1" lang="ja-JP" altLang="en-US" sz="1000">
              <a:latin typeface="ＭＳ Ｐゴシック" panose="020B0600070205080204" pitchFamily="50" charset="-128"/>
              <a:ea typeface="ＭＳ Ｐゴシック" panose="020B0600070205080204" pitchFamily="50" charset="-128"/>
            </a:rPr>
            <a:t>　類似団体に財政力指数を近づけるには、基準財政収入額の増額が必要となる。そのためには、人口減少対策を通じた生産年齢人口の増加や、企業誘致又は市内企業の新規の設備投資を促進できるような施策が重要にな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類似団体と比較して同規模であるが、前年度から</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増加している。前年度から増加した主な要因は、臨時財政対策債発行可能額が</a:t>
          </a:r>
          <a:r>
            <a:rPr kumimoji="1" lang="en-US" altLang="ja-JP" sz="1000">
              <a:latin typeface="ＭＳ Ｐゴシック" panose="020B0600070205080204" pitchFamily="50" charset="-128"/>
              <a:ea typeface="ＭＳ Ｐゴシック" panose="020B0600070205080204" pitchFamily="50" charset="-128"/>
            </a:rPr>
            <a:t>443</a:t>
          </a:r>
          <a:r>
            <a:rPr kumimoji="1" lang="ja-JP" altLang="en-US" sz="1000">
              <a:latin typeface="ＭＳ Ｐゴシック" panose="020B0600070205080204" pitchFamily="50" charset="-128"/>
              <a:ea typeface="ＭＳ Ｐゴシック" panose="020B0600070205080204" pitchFamily="50" charset="-128"/>
            </a:rPr>
            <a:t>百万円減少したことにある。</a:t>
          </a:r>
        </a:p>
        <a:p>
          <a:r>
            <a:rPr kumimoji="1" lang="ja-JP" altLang="en-US" sz="1000">
              <a:latin typeface="ＭＳ Ｐゴシック" panose="020B0600070205080204" pitchFamily="50" charset="-128"/>
              <a:ea typeface="ＭＳ Ｐゴシック" panose="020B0600070205080204" pitchFamily="50" charset="-128"/>
            </a:rPr>
            <a:t>　経常収支比率の算出要素である「経常経費充当一般財源等」及び「経常一般財源等」の令和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年度の決算状況は、以下のとおり</a:t>
          </a:r>
        </a:p>
        <a:p>
          <a:endParaRPr kumimoji="1" lang="ja-JP" altLang="en-US"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（経常経費充当一般財源等）</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年度から減少（▲</a:t>
          </a:r>
          <a:r>
            <a:rPr kumimoji="1" lang="en-US" altLang="ja-JP" sz="1000">
              <a:latin typeface="ＭＳ Ｐゴシック" panose="020B0600070205080204" pitchFamily="50" charset="-128"/>
              <a:ea typeface="ＭＳ Ｐゴシック" panose="020B0600070205080204" pitchFamily="50" charset="-128"/>
            </a:rPr>
            <a:t>450</a:t>
          </a:r>
          <a:r>
            <a:rPr kumimoji="1" lang="ja-JP" altLang="en-US" sz="1000">
              <a:latin typeface="ＭＳ Ｐゴシック" panose="020B0600070205080204" pitchFamily="50" charset="-128"/>
              <a:ea typeface="ＭＳ Ｐゴシック" panose="020B0600070205080204" pitchFamily="50" charset="-128"/>
            </a:rPr>
            <a:t>百万円）</a:t>
          </a:r>
        </a:p>
        <a:p>
          <a:r>
            <a:rPr kumimoji="1" lang="ja-JP" altLang="en-US" sz="1000">
              <a:latin typeface="ＭＳ Ｐゴシック" panose="020B0600070205080204" pitchFamily="50" charset="-128"/>
              <a:ea typeface="ＭＳ Ｐゴシック" panose="020B0600070205080204" pitchFamily="50" charset="-128"/>
            </a:rPr>
            <a:t>・除雪対策費の減により、維持補修費は前年度から大幅に減少</a:t>
          </a:r>
        </a:p>
        <a:p>
          <a:r>
            <a:rPr kumimoji="1" lang="ja-JP" altLang="en-US" sz="1000">
              <a:latin typeface="ＭＳ Ｐゴシック" panose="020B0600070205080204" pitchFamily="50" charset="-128"/>
              <a:ea typeface="ＭＳ Ｐゴシック" panose="020B0600070205080204" pitchFamily="50" charset="-128"/>
            </a:rPr>
            <a:t>・公営企業会計への繰出金の減や、一部事務組合への負担金の減により、補助費等も大幅に減少　</a:t>
          </a:r>
        </a:p>
        <a:p>
          <a:r>
            <a:rPr kumimoji="1" lang="ja-JP" altLang="en-US" sz="1000">
              <a:latin typeface="ＭＳ Ｐゴシック" panose="020B0600070205080204" pitchFamily="50" charset="-128"/>
              <a:ea typeface="ＭＳ Ｐゴシック" panose="020B0600070205080204" pitchFamily="50" charset="-128"/>
            </a:rPr>
            <a:t>（経常一般財源等）</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年度から減少（▲</a:t>
          </a:r>
          <a:r>
            <a:rPr kumimoji="1" lang="en-US" altLang="ja-JP" sz="1000">
              <a:latin typeface="ＭＳ Ｐゴシック" panose="020B0600070205080204" pitchFamily="50" charset="-128"/>
              <a:ea typeface="ＭＳ Ｐゴシック" panose="020B0600070205080204" pitchFamily="50" charset="-128"/>
            </a:rPr>
            <a:t>714</a:t>
          </a:r>
          <a:r>
            <a:rPr kumimoji="1" lang="ja-JP" altLang="en-US" sz="1000">
              <a:latin typeface="ＭＳ Ｐゴシック" panose="020B0600070205080204" pitchFamily="50" charset="-128"/>
              <a:ea typeface="ＭＳ Ｐゴシック" panose="020B0600070205080204" pitchFamily="50" charset="-128"/>
            </a:rPr>
            <a:t>百万円）</a:t>
          </a:r>
        </a:p>
        <a:p>
          <a:r>
            <a:rPr kumimoji="1" lang="ja-JP" altLang="en-US" sz="1000">
              <a:latin typeface="ＭＳ Ｐゴシック" panose="020B0600070205080204" pitchFamily="50" charset="-128"/>
              <a:ea typeface="ＭＳ Ｐゴシック" panose="020B0600070205080204" pitchFamily="50" charset="-128"/>
            </a:rPr>
            <a:t>・臨時財政対策債発行可能額の大幅な減少</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41910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70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140970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108796</xdr:rowOff>
    </xdr:from>
    <xdr:to>
      <xdr:col>15</xdr:col>
      <xdr:colOff>82550</xdr:colOff>
      <xdr:row>62</xdr:row>
      <xdr:rowOff>116840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3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108796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295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141833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類似団体平均を大きく上回っている主たる要因として、以下の</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点が挙げられる。</a:t>
          </a:r>
        </a:p>
        <a:p>
          <a:r>
            <a:rPr kumimoji="1" lang="ja-JP" altLang="en-US" sz="1000">
              <a:latin typeface="ＭＳ Ｐゴシック" panose="020B0600070205080204" pitchFamily="50" charset="-128"/>
              <a:ea typeface="ＭＳ Ｐゴシック" panose="020B0600070205080204" pitchFamily="50" charset="-128"/>
            </a:rPr>
            <a:t>・会計年度任用職員を多く雇用しており、それに係る人件費の増加が続いている。</a:t>
          </a:r>
        </a:p>
        <a:p>
          <a:r>
            <a:rPr kumimoji="1" lang="ja-JP" altLang="en-US" sz="1000">
              <a:latin typeface="ＭＳ Ｐゴシック" panose="020B0600070205080204" pitchFamily="50" charset="-128"/>
              <a:ea typeface="ＭＳ Ｐゴシック" panose="020B0600070205080204" pitchFamily="50" charset="-128"/>
            </a:rPr>
            <a:t>・公共施設の保有数が類似団体と比較して多く、かつ、設置から一定の年数を経過しているため、管理委託料や維持管理費が嵩み、物件費及び維持補修費が大きい。</a:t>
          </a:r>
        </a:p>
        <a:p>
          <a:r>
            <a:rPr kumimoji="1" lang="ja-JP" altLang="en-US" sz="1000">
              <a:latin typeface="ＭＳ Ｐゴシック" panose="020B0600070205080204" pitchFamily="50" charset="-128"/>
              <a:ea typeface="ＭＳ Ｐゴシック" panose="020B0600070205080204" pitchFamily="50" charset="-128"/>
            </a:rPr>
            <a:t>　そのため、公共施設の民間譲渡、統廃合等を進め、人口規模及び財政規模に見合った施設数にする必要がある。また、人件費については、令和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年度から令和</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年度までの「第</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次定員適正化計画」に基づき、さらに、</a:t>
          </a:r>
          <a:r>
            <a:rPr kumimoji="1" lang="en-US" altLang="ja-JP" sz="1000">
              <a:latin typeface="ＭＳ Ｐゴシック" panose="020B0600070205080204" pitchFamily="50" charset="-128"/>
              <a:ea typeface="ＭＳ Ｐゴシック" panose="020B0600070205080204" pitchFamily="50" charset="-128"/>
            </a:rPr>
            <a:t>101</a:t>
          </a:r>
          <a:r>
            <a:rPr kumimoji="1" lang="ja-JP" altLang="en-US" sz="1000">
              <a:latin typeface="ＭＳ Ｐゴシック" panose="020B0600070205080204" pitchFamily="50" charset="-128"/>
              <a:ea typeface="ＭＳ Ｐゴシック" panose="020B0600070205080204" pitchFamily="50" charset="-128"/>
            </a:rPr>
            <a:t>人の削減を目標に、組織機構の見直しや、会計年度任用職員や任期付き職員等多様な勤務形態の職員の任用やＩＣＴ技術の活用による効率的な行政運営等により、計画的に職員配置の見直しを進めていく。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2232</xdr:rowOff>
    </xdr:from>
    <xdr:to>
      <xdr:col>23</xdr:col>
      <xdr:colOff>133350</xdr:colOff>
      <xdr:row>86</xdr:row>
      <xdr:rowOff>47428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46932"/>
          <a:ext cx="838200" cy="4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97986</xdr:rowOff>
    </xdr:from>
    <xdr:to>
      <xdr:col>19</xdr:col>
      <xdr:colOff>133350</xdr:colOff>
      <xdr:row>86</xdr:row>
      <xdr:rowOff>2232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71236"/>
          <a:ext cx="8890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50377</xdr:rowOff>
    </xdr:from>
    <xdr:to>
      <xdr:col>15</xdr:col>
      <xdr:colOff>82550</xdr:colOff>
      <xdr:row>85</xdr:row>
      <xdr:rowOff>97986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52177"/>
          <a:ext cx="889000" cy="2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26471</xdr:rowOff>
    </xdr:from>
    <xdr:to>
      <xdr:col>11</xdr:col>
      <xdr:colOff>31750</xdr:colOff>
      <xdr:row>84</xdr:row>
      <xdr:rowOff>50377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28271"/>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168078</xdr:rowOff>
    </xdr:from>
    <xdr:to>
      <xdr:col>23</xdr:col>
      <xdr:colOff>184150</xdr:colOff>
      <xdr:row>86</xdr:row>
      <xdr:rowOff>98228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140155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122882</xdr:rowOff>
    </xdr:from>
    <xdr:to>
      <xdr:col>19</xdr:col>
      <xdr:colOff>184150</xdr:colOff>
      <xdr:row>86</xdr:row>
      <xdr:rowOff>53032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37809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8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47186</xdr:rowOff>
    </xdr:from>
    <xdr:to>
      <xdr:col>15</xdr:col>
      <xdr:colOff>133350</xdr:colOff>
      <xdr:row>85</xdr:row>
      <xdr:rowOff>148786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133563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171027</xdr:rowOff>
    </xdr:from>
    <xdr:to>
      <xdr:col>11</xdr:col>
      <xdr:colOff>82550</xdr:colOff>
      <xdr:row>84</xdr:row>
      <xdr:rowOff>101177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85954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147121</xdr:rowOff>
    </xdr:from>
    <xdr:to>
      <xdr:col>7</xdr:col>
      <xdr:colOff>31750</xdr:colOff>
      <xdr:row>84</xdr:row>
      <xdr:rowOff>77271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62048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6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市町村合併以前からの給与水準及び体系を引き継いでおり、類似団体内でも低い水準となっている。採用と退職に伴う職員構成の変動、経験年数階層内の分布の変動により、指数が低くなった。近年中途採用者を積極的に採用、他職種からの転職者も多く、経験年数</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年前後で指数変動の要因となっている。</a:t>
          </a:r>
        </a:p>
        <a:p>
          <a:r>
            <a:rPr kumimoji="1" lang="ja-JP" altLang="en-US" sz="1000">
              <a:latin typeface="ＭＳ Ｐゴシック" panose="020B0600070205080204" pitchFamily="50" charset="-128"/>
              <a:ea typeface="ＭＳ Ｐゴシック" panose="020B0600070205080204" pitchFamily="50" charset="-128"/>
            </a:rPr>
            <a:t>　今後も引き続き、適正な給与水準を維持するよう努める。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27781</xdr:rowOff>
    </xdr:from>
    <xdr:to>
      <xdr:col>81</xdr:col>
      <xdr:colOff>44450</xdr:colOff>
      <xdr:row>83</xdr:row>
      <xdr:rowOff>103188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258131"/>
          <a:ext cx="8382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103188</xdr:rowOff>
    </xdr:from>
    <xdr:to>
      <xdr:col>77</xdr:col>
      <xdr:colOff>44450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3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148431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6370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103188</xdr:rowOff>
    </xdr:from>
    <xdr:to>
      <xdr:col>68</xdr:col>
      <xdr:colOff>152400</xdr:colOff>
      <xdr:row>83</xdr:row>
      <xdr:rowOff>148431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33538"/>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157815</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148431</xdr:rowOff>
    </xdr:from>
    <xdr:to>
      <xdr:col>81</xdr:col>
      <xdr:colOff>95250</xdr:colOff>
      <xdr:row>83</xdr:row>
      <xdr:rowOff>78581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164958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5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52388</xdr:rowOff>
    </xdr:from>
    <xdr:to>
      <xdr:col>77</xdr:col>
      <xdr:colOff>95250</xdr:colOff>
      <xdr:row>83</xdr:row>
      <xdr:rowOff>153988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164165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97631</xdr:rowOff>
    </xdr:from>
    <xdr:to>
      <xdr:col>68</xdr:col>
      <xdr:colOff>203200</xdr:colOff>
      <xdr:row>84</xdr:row>
      <xdr:rowOff>27781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37958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9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52388</xdr:rowOff>
    </xdr:from>
    <xdr:to>
      <xdr:col>64</xdr:col>
      <xdr:colOff>152400</xdr:colOff>
      <xdr:row>83</xdr:row>
      <xdr:rowOff>153988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164165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533</a:t>
          </a:r>
          <a:r>
            <a:rPr kumimoji="1" lang="ja-JP" altLang="en-US" sz="1000">
              <a:latin typeface="ＭＳ Ｐゴシック" panose="020B0600070205080204" pitchFamily="50" charset="-128"/>
              <a:ea typeface="ＭＳ Ｐゴシック" panose="020B0600070205080204" pitchFamily="50" charset="-128"/>
            </a:rPr>
            <a:t>人⇒令和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a:t>
          </a:r>
          <a:r>
            <a:rPr kumimoji="1" lang="en-US" altLang="ja-JP" sz="1000">
              <a:latin typeface="ＭＳ Ｐゴシック" panose="020B0600070205080204" pitchFamily="50" charset="-128"/>
              <a:ea typeface="ＭＳ Ｐゴシック" panose="020B0600070205080204" pitchFamily="50" charset="-128"/>
            </a:rPr>
            <a:t>529</a:t>
          </a:r>
          <a:r>
            <a:rPr kumimoji="1" lang="ja-JP" altLang="en-US" sz="1000">
              <a:latin typeface="ＭＳ Ｐゴシック" panose="020B0600070205080204" pitchFamily="50" charset="-128"/>
              <a:ea typeface="ＭＳ Ｐゴシック" panose="020B0600070205080204" pitchFamily="50" charset="-128"/>
            </a:rPr>
            <a:t>人　（▲</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人）</a:t>
          </a:r>
        </a:p>
        <a:p>
          <a:r>
            <a:rPr kumimoji="1" lang="ja-JP" altLang="en-US" sz="1000">
              <a:latin typeface="ＭＳ Ｐゴシック" panose="020B0600070205080204" pitchFamily="50" charset="-128"/>
              <a:ea typeface="ＭＳ Ｐゴシック" panose="020B0600070205080204" pitchFamily="50" charset="-128"/>
            </a:rPr>
            <a:t>　市の面積が広大であり、合併前の旧町村ごとに市民センター、保育園や学校を配置しており類似団体よりも上回っている。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年度からの第</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次定員適正化計画で定めた削減目標（令和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年度までの</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年間で▲</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人）を達成した。また、令和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年度には分庁舎を統合し、旧町村ごとの市民センター職員数の見直しを行った。第</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次定員適正化計画では、庁舎統合による業務の効率化や行政組織の再編・統合により令和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年度以降</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年間の削減目標（一般行政職員数▲</a:t>
          </a:r>
          <a:r>
            <a:rPr kumimoji="1" lang="en-US" altLang="ja-JP" sz="1000">
              <a:latin typeface="ＭＳ Ｐゴシック" panose="020B0600070205080204" pitchFamily="50" charset="-128"/>
              <a:ea typeface="ＭＳ Ｐゴシック" panose="020B0600070205080204" pitchFamily="50" charset="-128"/>
            </a:rPr>
            <a:t>101</a:t>
          </a:r>
          <a:r>
            <a:rPr kumimoji="1" lang="ja-JP" altLang="en-US" sz="1000">
              <a:latin typeface="ＭＳ Ｐゴシック" panose="020B0600070205080204" pitchFamily="50" charset="-128"/>
              <a:ea typeface="ＭＳ Ｐゴシック" panose="020B0600070205080204" pitchFamily="50" charset="-128"/>
            </a:rPr>
            <a:t>人）を設定したが、定年延長制度の開始や重点施策に応じた職員配置、職員の働き方改革等の観点から計画の見直しを行うこととしている。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48754</xdr:rowOff>
    </xdr:from>
    <xdr:to>
      <xdr:col>81</xdr:col>
      <xdr:colOff>44450</xdr:colOff>
      <xdr:row>64</xdr:row>
      <xdr:rowOff>71544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21554"/>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24624</xdr:rowOff>
    </xdr:from>
    <xdr:to>
      <xdr:col>77</xdr:col>
      <xdr:colOff>44450</xdr:colOff>
      <xdr:row>64</xdr:row>
      <xdr:rowOff>48754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97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19262</xdr:rowOff>
    </xdr:from>
    <xdr:to>
      <xdr:col>72</xdr:col>
      <xdr:colOff>203200</xdr:colOff>
      <xdr:row>64</xdr:row>
      <xdr:rowOff>24624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9206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19262</xdr:rowOff>
    </xdr:from>
    <xdr:to>
      <xdr:col>68</xdr:col>
      <xdr:colOff>152400</xdr:colOff>
      <xdr:row>64</xdr:row>
      <xdr:rowOff>39370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9920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164271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169404</xdr:rowOff>
    </xdr:from>
    <xdr:to>
      <xdr:col>77</xdr:col>
      <xdr:colOff>95250</xdr:colOff>
      <xdr:row>64</xdr:row>
      <xdr:rowOff>99554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84331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57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145274</xdr:rowOff>
    </xdr:from>
    <xdr:to>
      <xdr:col>73</xdr:col>
      <xdr:colOff>44450</xdr:colOff>
      <xdr:row>64</xdr:row>
      <xdr:rowOff>75424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60201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3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139912</xdr:rowOff>
    </xdr:from>
    <xdr:to>
      <xdr:col>68</xdr:col>
      <xdr:colOff>203200</xdr:colOff>
      <xdr:row>64</xdr:row>
      <xdr:rowOff>70062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54839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160020</xdr:rowOff>
    </xdr:from>
    <xdr:to>
      <xdr:col>64</xdr:col>
      <xdr:colOff>152400</xdr:colOff>
      <xdr:row>64</xdr:row>
      <xdr:rowOff>90170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74947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年度まで前年度決算剰余金等を活用しながら、既発債の繰上償還を積極的に実施したため、実質公債費比率は低い値で推移しており、地方債の許可基準となる</a:t>
          </a:r>
          <a:r>
            <a:rPr kumimoji="1" lang="en-US" altLang="ja-JP" sz="1000">
              <a:latin typeface="ＭＳ Ｐゴシック" panose="020B0600070205080204" pitchFamily="50" charset="-128"/>
              <a:ea typeface="ＭＳ Ｐゴシック" panose="020B0600070205080204" pitchFamily="50" charset="-128"/>
            </a:rPr>
            <a:t>18.0</a:t>
          </a:r>
          <a:r>
            <a:rPr kumimoji="1" lang="ja-JP" altLang="en-US" sz="1000">
              <a:latin typeface="ＭＳ Ｐゴシック" panose="020B0600070205080204" pitchFamily="50" charset="-128"/>
              <a:ea typeface="ＭＳ Ｐゴシック" panose="020B0600070205080204" pitchFamily="50" charset="-128"/>
            </a:rPr>
            <a:t>％以下を大きく下回っている。</a:t>
          </a:r>
        </a:p>
        <a:p>
          <a:r>
            <a:rPr kumimoji="1" lang="ja-JP" altLang="en-US" sz="1000">
              <a:latin typeface="ＭＳ Ｐゴシック" panose="020B0600070205080204" pitchFamily="50" charset="-128"/>
              <a:ea typeface="ＭＳ Ｐゴシック" panose="020B0600070205080204" pitchFamily="50" charset="-128"/>
            </a:rPr>
            <a:t>　ただし、財政運営上の方針により、令和元年度以降は繰上償還を実施していない（今後の一般財源の不足を見据え、純繰越金の使途を基金積立に変更した。）ため、実質公債費比率は上昇しており、その方針を継続する場合は、今後ともその傾向が続くことが見込まれる。</a:t>
          </a:r>
        </a:p>
        <a:p>
          <a:r>
            <a:rPr kumimoji="1" lang="ja-JP" altLang="en-US" sz="1000">
              <a:latin typeface="ＭＳ Ｐゴシック" panose="020B0600070205080204" pitchFamily="50" charset="-128"/>
              <a:ea typeface="ＭＳ Ｐゴシック" panose="020B0600070205080204" pitchFamily="50" charset="-128"/>
            </a:rPr>
            <a:t>　なお、公債費は現時点で令和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年度にピークを迎える見通しであるが、令和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年度以降は、普通交付税や臨時財政対策債発行可能額の減少により、標準財政規模の減少幅が大きくなると想定している。そのため、中期的な実質公債費比率は、</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％程度まで増加する見通しである。今後も適切な水準を維持するためには、地方債発行規模が適正となるように、発行額の圧縮が必要となる場合もある。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7437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57150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159657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33262</xdr:rowOff>
    </xdr:from>
    <xdr:to>
      <xdr:col>68</xdr:col>
      <xdr:colOff>152400</xdr:colOff>
      <xdr:row>38</xdr:row>
      <xdr:rowOff>102205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51405</xdr:rowOff>
    </xdr:from>
    <xdr:to>
      <xdr:col>68</xdr:col>
      <xdr:colOff>203200</xdr:colOff>
      <xdr:row>38</xdr:row>
      <xdr:rowOff>153005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163182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から継続して将来負担は生じていない。主たる要因は、「①繰上償還を積極的に実施し、起債残額の圧縮に努めてきたこと」、「②合併特例債、辺地対策事業債、過疎対策事業債等の交付税措置率の高い地方債を多く活用しており、交付税で措置される見込額が大きいこと」及び「③基金積立を適切に継続した結果、地方債の償還に充当可能な基金を確保できていること」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点が挙げられる。</a:t>
          </a:r>
        </a:p>
        <a:p>
          <a:r>
            <a:rPr kumimoji="1" lang="ja-JP" altLang="en-US" sz="1000">
              <a:latin typeface="ＭＳ Ｐゴシック" panose="020B0600070205080204" pitchFamily="50" charset="-128"/>
              <a:ea typeface="ＭＳ Ｐゴシック" panose="020B0600070205080204" pitchFamily="50" charset="-128"/>
            </a:rPr>
            <a:t>　しかし、中長期的には、人口減や公債費の減少に伴う市税・普通交付税の減少、各種インフラの維持管理費の増加が見込まれ、現在以上に基金の取崩しが増加し、充当可能基金残高が減少していく見通しである。したがって、将来負担を発生させないためには、適正規模での地方債発行額となるよう、活用する地方債及び地方債活用事業の厳選や、財源確保・予算規模の見直しを適切に行う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合併前の旧町村の給与水準及び体系を引き継いだ影響もあり、経常収支比率のうち人件費が占める割合は、類似団体・全国平均に比べて低い状態が続いている。</a:t>
          </a:r>
        </a:p>
        <a:p>
          <a:r>
            <a:rPr kumimoji="1" lang="ja-JP" altLang="en-US" sz="1000">
              <a:latin typeface="ＭＳ Ｐゴシック" panose="020B0600070205080204" pitchFamily="50" charset="-128"/>
              <a:ea typeface="ＭＳ Ｐゴシック" panose="020B0600070205080204" pitchFamily="50" charset="-128"/>
            </a:rPr>
            <a:t>　職員数は、旧町村単位に設置している市民センター及び保育園に職員を配置しているため、類似団体に比して多い。しかし、定員適正化計画に沿った職員数の見直しや、統合庁舎への移行及び</a:t>
          </a:r>
          <a:r>
            <a:rPr kumimoji="1" lang="en-US" altLang="ja-JP" sz="1000">
              <a:latin typeface="ＭＳ Ｐゴシック" panose="020B0600070205080204" pitchFamily="50" charset="-128"/>
              <a:ea typeface="ＭＳ Ｐゴシック" panose="020B0600070205080204" pitchFamily="50" charset="-128"/>
            </a:rPr>
            <a:t>RPA</a:t>
          </a:r>
          <a:r>
            <a:rPr kumimoji="1" lang="ja-JP" altLang="en-US" sz="1000">
              <a:latin typeface="ＭＳ Ｐゴシック" panose="020B0600070205080204" pitchFamily="50" charset="-128"/>
              <a:ea typeface="ＭＳ Ｐゴシック" panose="020B0600070205080204" pitchFamily="50" charset="-128"/>
            </a:rPr>
            <a:t>導入による業務効率化を進めており、適正な水準となるように努めている。</a:t>
          </a:r>
        </a:p>
        <a:p>
          <a:r>
            <a:rPr kumimoji="1" lang="ja-JP" altLang="en-US" sz="1000">
              <a:latin typeface="ＭＳ Ｐゴシック" panose="020B0600070205080204" pitchFamily="50" charset="-128"/>
              <a:ea typeface="ＭＳ Ｐゴシック" panose="020B0600070205080204" pitchFamily="50" charset="-128"/>
            </a:rPr>
            <a:t>　一方、給与費は、初任給、昇給等を国に準じており、ラスパイレス指数も類似団体平均より低くなっていることから、適正な水準であると考える。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0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34</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02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44450</xdr:rowOff>
    </xdr:from>
    <xdr:to>
      <xdr:col>11</xdr:col>
      <xdr:colOff>9525</xdr:colOff>
      <xdr:row>33</xdr:row>
      <xdr:rowOff>82550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165100</xdr:rowOff>
    </xdr:from>
    <xdr:to>
      <xdr:col>11</xdr:col>
      <xdr:colOff>60325</xdr:colOff>
      <xdr:row>33</xdr:row>
      <xdr:rowOff>95250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31750</xdr:rowOff>
    </xdr:from>
    <xdr:to>
      <xdr:col>6</xdr:col>
      <xdr:colOff>171450</xdr:colOff>
      <xdr:row>33</xdr:row>
      <xdr:rowOff>133350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旧町村時代に設置した公共施設を引き継いでおり、類似団体と比較しても施設保有数が多く、それらに係る維持管理費が嵩んでいる。このため、財政計画ローリングに基づく計画的な事業の執行、事業精査による事業費抑制に努めてきた。結果として、経常収支比率のうち物件費が占める割合は、類似団体の平均を下回る状態が続いている。</a:t>
          </a:r>
        </a:p>
        <a:p>
          <a:r>
            <a:rPr kumimoji="1" lang="ja-JP" altLang="en-US" sz="1000">
              <a:latin typeface="ＭＳ Ｐゴシック" panose="020B0600070205080204" pitchFamily="50" charset="-128"/>
              <a:ea typeface="ＭＳ Ｐゴシック" panose="020B0600070205080204" pitchFamily="50" charset="-128"/>
            </a:rPr>
            <a:t>　経常的な物件費の縮減には、施設再編が不可欠なため、公共施設再編計画に基づく民間譲渡や統廃合により、財政規模に適した施設数へと見直しを進めていく必要がある。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1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86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例年同様、生活保護費が類似団体平均に比べて低いため、経常収支比率のうち扶助費の占める割合が低くなっている。</a:t>
          </a:r>
        </a:p>
        <a:p>
          <a:r>
            <a:rPr kumimoji="1" lang="ja-JP" altLang="en-US" sz="1000">
              <a:latin typeface="ＭＳ Ｐゴシック" panose="020B0600070205080204" pitchFamily="50" charset="-128"/>
              <a:ea typeface="ＭＳ Ｐゴシック" panose="020B0600070205080204" pitchFamily="50" charset="-128"/>
            </a:rPr>
            <a:t>　近年は、自立支援給付事業費（障害福祉サービスの給付）の増加が続いており、この比率は、中・長期的に上昇することが見込まれる。</a:t>
          </a:r>
        </a:p>
        <a:p>
          <a:r>
            <a:rPr kumimoji="1" lang="ja-JP" altLang="en-US" sz="1000">
              <a:latin typeface="ＭＳ Ｐゴシック" panose="020B0600070205080204" pitchFamily="50" charset="-128"/>
              <a:ea typeface="ＭＳ Ｐゴシック" panose="020B0600070205080204" pitchFamily="50" charset="-128"/>
            </a:rPr>
            <a:t>　経常的な扶助費は、削減が困難なものが多いため、その他の経費で歳出の抑制を図り、一般財源の確保に努める必要がある。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53</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0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55</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32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19050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69850</xdr:rowOff>
    </xdr:from>
    <xdr:to>
      <xdr:col>20</xdr:col>
      <xdr:colOff>38100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降雪量の減に伴う除雪経費の大幅減により、維持補修費が大きく減少した結果、類似団体平均を下回った。なお、その他の項目は、維持補修費（除雪経費が含まれる。）及び繰出金で構成されている。繰出金の経常経費充当一般財源額は、例年同規模で推移しているため、その他の項目は、維持補修費の増減に左右される。</a:t>
          </a: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は除雪経費は減少したが、道路・橋りょうや公共施設の老朽化等により、各種施設の維持補修費は増加傾向が続いている。そのため、計画的な修繕、事業精査、そして公共施設の再編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29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1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のうち補助費等が占める割合は、、類似団体平均に比べて高い状態が続いている。このうち、公営企業会計に対する繰出金（病院事業会計及び下水道事業会計）、一部事務組合等への分担金（主に常備消防費及び清掃費）が大きなウエイトを占めており、毎年同様の傾向となっている。</a:t>
          </a:r>
        </a:p>
        <a:p>
          <a:r>
            <a:rPr kumimoji="1" lang="ja-JP" altLang="en-US" sz="1000">
              <a:latin typeface="ＭＳ Ｐゴシック" panose="020B0600070205080204" pitchFamily="50" charset="-128"/>
              <a:ea typeface="ＭＳ Ｐゴシック" panose="020B0600070205080204" pitchFamily="50" charset="-128"/>
            </a:rPr>
            <a:t>　分担金については削減が困難なものが多い。そのため、公営企業において、経営健全化計画に基づく収支の改善を図り、公営企業会計に対する基準外繰出金の圧縮を進める必要がある。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130810</xdr:rowOff>
    </xdr:from>
    <xdr:to>
      <xdr:col>82</xdr:col>
      <xdr:colOff>107950</xdr:colOff>
      <xdr:row>37</xdr:row>
      <xdr:rowOff>16510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030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16510</xdr:rowOff>
    </xdr:from>
    <xdr:to>
      <xdr:col>78</xdr:col>
      <xdr:colOff>69850</xdr:colOff>
      <xdr:row>37</xdr:row>
      <xdr:rowOff>31750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80010</xdr:rowOff>
    </xdr:from>
    <xdr:to>
      <xdr:col>82</xdr:col>
      <xdr:colOff>158750</xdr:colOff>
      <xdr:row>37</xdr:row>
      <xdr:rowOff>10160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52087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合併特例債や過疎対策事業債を活用して実施した大型建設事業に係る償還額が大きいため、経常収支比率のうち公債費の占める割合が、類似団体平均よりも高い。</a:t>
          </a:r>
        </a:p>
        <a:p>
          <a:r>
            <a:rPr kumimoji="1" lang="ja-JP" altLang="en-US" sz="1050">
              <a:latin typeface="ＭＳ Ｐゴシック" panose="020B0600070205080204" pitchFamily="50" charset="-128"/>
              <a:ea typeface="ＭＳ Ｐゴシック" panose="020B0600070205080204" pitchFamily="50" charset="-128"/>
            </a:rPr>
            <a:t>　公共施設の再編を進めていることから、新たな公共施設及びインフラの整備は、減少傾向である。しかし、小・中学校や、その他の維持する公共施設の改修事業が今後も予定されているため、この比率が急速に低下することはないと考えられる。</a:t>
          </a:r>
        </a:p>
        <a:p>
          <a:r>
            <a:rPr kumimoji="1" lang="ja-JP" altLang="en-US" sz="1050">
              <a:latin typeface="ＭＳ Ｐゴシック" panose="020B0600070205080204" pitchFamily="50" charset="-128"/>
              <a:ea typeface="ＭＳ Ｐゴシック" panose="020B0600070205080204" pitchFamily="50" charset="-128"/>
            </a:rPr>
            <a:t>　実質公債費比率に注視しながら、地方債充当事業の精査や、地方債の適正な発行規模の管理に努めるとともに、場合によっては、可能な範囲での繰上償還の再開も検討する必要がある。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106426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778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5595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5366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163576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58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27703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経常収支比率のうち公債費以外が占める割合は、類似団体平均を下回る状態が続いている。このことは、南砺市は、類似団体とは異なり、経常収支比率のウエイトが公債費に寄っていることを示している。</a:t>
          </a:r>
        </a:p>
        <a:p>
          <a:r>
            <a:rPr kumimoji="1" lang="ja-JP" altLang="en-US" sz="1000">
              <a:latin typeface="ＭＳ Ｐゴシック" panose="020B0600070205080204" pitchFamily="50" charset="-128"/>
              <a:ea typeface="ＭＳ Ｐゴシック" panose="020B0600070205080204" pitchFamily="50" charset="-128"/>
            </a:rPr>
            <a:t>　公債費以外の要素のうち、類似団体より割合が高いもの関しては、補助費等は、一部事務組合等への負担金は削減が困難なため、公営企業への基準外繰出金の圧縮のほか、市特有の事情を考慮する必要性が薄い補助金を見直し、改善を図る。</a:t>
          </a:r>
        </a:p>
        <a:p>
          <a:r>
            <a:rPr kumimoji="1" lang="ja-JP" altLang="en-US" sz="1000">
              <a:latin typeface="ＭＳ Ｐゴシック" panose="020B0600070205080204" pitchFamily="50" charset="-128"/>
              <a:ea typeface="ＭＳ Ｐゴシック" panose="020B0600070205080204" pitchFamily="50" charset="-128"/>
            </a:rPr>
            <a:t>　また、物件費及び維持補修費が増嵩しているが、紛れもなく公共施設の保有数が多いことに起因しているため、公共施設再編計画に基づき、施設の再編・統廃合を進めることで対応する必要がある。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92710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194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75</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11562</xdr:rowOff>
    </xdr:from>
    <xdr:to>
      <xdr:col>29</xdr:col>
      <xdr:colOff>127000</xdr:colOff>
      <xdr:row>14</xdr:row>
      <xdr:rowOff>62182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459487"/>
          <a:ext cx="647700" cy="5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62182</xdr:rowOff>
    </xdr:from>
    <xdr:to>
      <xdr:col>26</xdr:col>
      <xdr:colOff>50800</xdr:colOff>
      <xdr:row>14</xdr:row>
      <xdr:rowOff>71312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510107"/>
          <a:ext cx="698500" cy="9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71312</xdr:rowOff>
    </xdr:from>
    <xdr:to>
      <xdr:col>22</xdr:col>
      <xdr:colOff>114300</xdr:colOff>
      <xdr:row>14</xdr:row>
      <xdr:rowOff>149608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19237"/>
          <a:ext cx="698500" cy="7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149608</xdr:rowOff>
    </xdr:from>
    <xdr:to>
      <xdr:col>18</xdr:col>
      <xdr:colOff>177800</xdr:colOff>
      <xdr:row>14</xdr:row>
      <xdr:rowOff>162381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597533"/>
          <a:ext cx="698500" cy="12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132212</xdr:rowOff>
    </xdr:from>
    <xdr:to>
      <xdr:col>29</xdr:col>
      <xdr:colOff>177800</xdr:colOff>
      <xdr:row>14</xdr:row>
      <xdr:rowOff>62362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40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148739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25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11382</xdr:rowOff>
    </xdr:from>
    <xdr:to>
      <xdr:col>26</xdr:col>
      <xdr:colOff>101600</xdr:colOff>
      <xdr:row>14</xdr:row>
      <xdr:rowOff>112982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459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123159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22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20512</xdr:rowOff>
    </xdr:from>
    <xdr:to>
      <xdr:col>22</xdr:col>
      <xdr:colOff>165100</xdr:colOff>
      <xdr:row>14</xdr:row>
      <xdr:rowOff>122112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46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132289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23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98808</xdr:rowOff>
    </xdr:from>
    <xdr:to>
      <xdr:col>19</xdr:col>
      <xdr:colOff>38100</xdr:colOff>
      <xdr:row>15</xdr:row>
      <xdr:rowOff>28958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4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39135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1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111581</xdr:rowOff>
    </xdr:from>
    <xdr:to>
      <xdr:col>15</xdr:col>
      <xdr:colOff>101600</xdr:colOff>
      <xdr:row>15</xdr:row>
      <xdr:rowOff>41731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5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51908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258967</xdr:rowOff>
    </xdr:from>
    <xdr:to>
      <xdr:col>29</xdr:col>
      <xdr:colOff>127000</xdr:colOff>
      <xdr:row>36</xdr:row>
      <xdr:rowOff>9467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69317"/>
          <a:ext cx="647700" cy="9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9467</xdr:rowOff>
    </xdr:from>
    <xdr:to>
      <xdr:col>26</xdr:col>
      <xdr:colOff>50800</xdr:colOff>
      <xdr:row>36</xdr:row>
      <xdr:rowOff>88726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62717"/>
          <a:ext cx="698500" cy="7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88726</xdr:rowOff>
    </xdr:from>
    <xdr:to>
      <xdr:col>22</xdr:col>
      <xdr:colOff>114300</xdr:colOff>
      <xdr:row>37</xdr:row>
      <xdr:rowOff>4764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41976"/>
          <a:ext cx="6985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4764</xdr:rowOff>
    </xdr:from>
    <xdr:to>
      <xdr:col>18</xdr:col>
      <xdr:colOff>177800</xdr:colOff>
      <xdr:row>37</xdr:row>
      <xdr:rowOff>91273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29464"/>
          <a:ext cx="6985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95369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2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277523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8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208167</xdr:rowOff>
    </xdr:from>
    <xdr:to>
      <xdr:col>29</xdr:col>
      <xdr:colOff>177800</xdr:colOff>
      <xdr:row>35</xdr:row>
      <xdr:rowOff>309767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1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180244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79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301567</xdr:rowOff>
    </xdr:from>
    <xdr:to>
      <xdr:col>26</xdr:col>
      <xdr:colOff>101600</xdr:colOff>
      <xdr:row>36</xdr:row>
      <xdr:rowOff>60267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1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45044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9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37926</xdr:rowOff>
    </xdr:from>
    <xdr:to>
      <xdr:col>22</xdr:col>
      <xdr:colOff>165100</xdr:colOff>
      <xdr:row>36</xdr:row>
      <xdr:rowOff>139526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9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7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125414</xdr:rowOff>
    </xdr:from>
    <xdr:to>
      <xdr:col>19</xdr:col>
      <xdr:colOff>38100</xdr:colOff>
      <xdr:row>37</xdr:row>
      <xdr:rowOff>55564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7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237191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8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40473</xdr:rowOff>
    </xdr:from>
    <xdr:to>
      <xdr:col>15</xdr:col>
      <xdr:colOff>101600</xdr:colOff>
      <xdr:row>37</xdr:row>
      <xdr:rowOff>142073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6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126850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5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115109</xdr:rowOff>
    </xdr:from>
    <xdr:to>
      <xdr:col>24</xdr:col>
      <xdr:colOff>63500</xdr:colOff>
      <xdr:row>34</xdr:row>
      <xdr:rowOff>4483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72959"/>
          <a:ext cx="8382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4483</xdr:rowOff>
    </xdr:from>
    <xdr:to>
      <xdr:col>19</xdr:col>
      <xdr:colOff>177800</xdr:colOff>
      <xdr:row>34</xdr:row>
      <xdr:rowOff>45909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33783"/>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45909</xdr:rowOff>
    </xdr:from>
    <xdr:to>
      <xdr:col>15</xdr:col>
      <xdr:colOff>50800</xdr:colOff>
      <xdr:row>35</xdr:row>
      <xdr:rowOff>72230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5209"/>
          <a:ext cx="889000" cy="19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72230</xdr:rowOff>
    </xdr:from>
    <xdr:to>
      <xdr:col>10</xdr:col>
      <xdr:colOff>114300</xdr:colOff>
      <xdr:row>35</xdr:row>
      <xdr:rowOff>74810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298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64309</xdr:rowOff>
    </xdr:from>
    <xdr:to>
      <xdr:col>24</xdr:col>
      <xdr:colOff>114300</xdr:colOff>
      <xdr:row>33</xdr:row>
      <xdr:rowOff>165909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87186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125133</xdr:rowOff>
    </xdr:from>
    <xdr:to>
      <xdr:col>20</xdr:col>
      <xdr:colOff>38100</xdr:colOff>
      <xdr:row>34</xdr:row>
      <xdr:rowOff>55283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166559</xdr:rowOff>
    </xdr:from>
    <xdr:to>
      <xdr:col>15</xdr:col>
      <xdr:colOff>101600</xdr:colOff>
      <xdr:row>34</xdr:row>
      <xdr:rowOff>96709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113236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21430</xdr:rowOff>
    </xdr:from>
    <xdr:to>
      <xdr:col>10</xdr:col>
      <xdr:colOff>165100</xdr:colOff>
      <xdr:row>35</xdr:row>
      <xdr:rowOff>123030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139557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24010</xdr:rowOff>
    </xdr:from>
    <xdr:to>
      <xdr:col>6</xdr:col>
      <xdr:colOff>38100</xdr:colOff>
      <xdr:row>35</xdr:row>
      <xdr:rowOff>125610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142137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13157</xdr:rowOff>
    </xdr:from>
    <xdr:to>
      <xdr:col>24</xdr:col>
      <xdr:colOff>63500</xdr:colOff>
      <xdr:row>56</xdr:row>
      <xdr:rowOff>60861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4357"/>
          <a:ext cx="8382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60861</xdr:rowOff>
    </xdr:from>
    <xdr:to>
      <xdr:col>19</xdr:col>
      <xdr:colOff>177800</xdr:colOff>
      <xdr:row>56</xdr:row>
      <xdr:rowOff>81361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2061"/>
          <a:ext cx="889000" cy="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81361</xdr:rowOff>
    </xdr:from>
    <xdr:to>
      <xdr:col>15</xdr:col>
      <xdr:colOff>50800</xdr:colOff>
      <xdr:row>56</xdr:row>
      <xdr:rowOff>102987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2561"/>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102987</xdr:rowOff>
    </xdr:from>
    <xdr:to>
      <xdr:col>10</xdr:col>
      <xdr:colOff>114300</xdr:colOff>
      <xdr:row>56</xdr:row>
      <xdr:rowOff>153014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4187"/>
          <a:ext cx="889000" cy="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74615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133807</xdr:rowOff>
    </xdr:from>
    <xdr:to>
      <xdr:col>24</xdr:col>
      <xdr:colOff>114300</xdr:colOff>
      <xdr:row>56</xdr:row>
      <xdr:rowOff>63957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156684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10061</xdr:rowOff>
    </xdr:from>
    <xdr:to>
      <xdr:col>20</xdr:col>
      <xdr:colOff>38100</xdr:colOff>
      <xdr:row>56</xdr:row>
      <xdr:rowOff>111661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128188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8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30561</xdr:rowOff>
    </xdr:from>
    <xdr:to>
      <xdr:col>15</xdr:col>
      <xdr:colOff>101600</xdr:colOff>
      <xdr:row>56</xdr:row>
      <xdr:rowOff>132161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148688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52187</xdr:rowOff>
    </xdr:from>
    <xdr:to>
      <xdr:col>10</xdr:col>
      <xdr:colOff>165100</xdr:colOff>
      <xdr:row>56</xdr:row>
      <xdr:rowOff>153787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170314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102214</xdr:rowOff>
    </xdr:from>
    <xdr:to>
      <xdr:col>6</xdr:col>
      <xdr:colOff>38100</xdr:colOff>
      <xdr:row>57</xdr:row>
      <xdr:rowOff>32364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48891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140957</xdr:rowOff>
    </xdr:from>
    <xdr:to>
      <xdr:col>24</xdr:col>
      <xdr:colOff>63500</xdr:colOff>
      <xdr:row>75</xdr:row>
      <xdr:rowOff>32212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28257"/>
          <a:ext cx="838200" cy="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140957</xdr:rowOff>
    </xdr:from>
    <xdr:to>
      <xdr:col>19</xdr:col>
      <xdr:colOff>177800</xdr:colOff>
      <xdr:row>75</xdr:row>
      <xdr:rowOff>57862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828257"/>
          <a:ext cx="889000" cy="8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57862</xdr:rowOff>
    </xdr:from>
    <xdr:to>
      <xdr:col>15</xdr:col>
      <xdr:colOff>50800</xdr:colOff>
      <xdr:row>76</xdr:row>
      <xdr:rowOff>151473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16612"/>
          <a:ext cx="889000" cy="2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84882</xdr:rowOff>
    </xdr:from>
    <xdr:to>
      <xdr:col>10</xdr:col>
      <xdr:colOff>114300</xdr:colOff>
      <xdr:row>76</xdr:row>
      <xdr:rowOff>151473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15082"/>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92702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88426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152862</xdr:rowOff>
    </xdr:from>
    <xdr:to>
      <xdr:col>24</xdr:col>
      <xdr:colOff>114300</xdr:colOff>
      <xdr:row>75</xdr:row>
      <xdr:rowOff>83012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4289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90157</xdr:rowOff>
    </xdr:from>
    <xdr:to>
      <xdr:col>20</xdr:col>
      <xdr:colOff>38100</xdr:colOff>
      <xdr:row>75</xdr:row>
      <xdr:rowOff>20307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36834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5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7062</xdr:rowOff>
    </xdr:from>
    <xdr:to>
      <xdr:col>15</xdr:col>
      <xdr:colOff>101600</xdr:colOff>
      <xdr:row>75</xdr:row>
      <xdr:rowOff>108662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125189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6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100673</xdr:rowOff>
    </xdr:from>
    <xdr:to>
      <xdr:col>10</xdr:col>
      <xdr:colOff>165100</xdr:colOff>
      <xdr:row>77</xdr:row>
      <xdr:rowOff>30823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47350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34082</xdr:rowOff>
    </xdr:from>
    <xdr:to>
      <xdr:col>6</xdr:col>
      <xdr:colOff>38100</xdr:colOff>
      <xdr:row>76</xdr:row>
      <xdr:rowOff>135682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152209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114973</xdr:rowOff>
    </xdr:from>
    <xdr:to>
      <xdr:col>24</xdr:col>
      <xdr:colOff>63500</xdr:colOff>
      <xdr:row>98</xdr:row>
      <xdr:rowOff>117360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45623"/>
          <a:ext cx="838200" cy="1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114973</xdr:rowOff>
    </xdr:from>
    <xdr:to>
      <xdr:col>19</xdr:col>
      <xdr:colOff>177800</xdr:colOff>
      <xdr:row>98</xdr:row>
      <xdr:rowOff>138392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45623"/>
          <a:ext cx="889000" cy="1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138392</xdr:rowOff>
    </xdr:from>
    <xdr:to>
      <xdr:col>15</xdr:col>
      <xdr:colOff>50800</xdr:colOff>
      <xdr:row>98</xdr:row>
      <xdr:rowOff>143638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404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143638</xdr:rowOff>
    </xdr:from>
    <xdr:to>
      <xdr:col>10</xdr:col>
      <xdr:colOff>114300</xdr:colOff>
      <xdr:row>98</xdr:row>
      <xdr:rowOff>162954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45738"/>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149610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66560</xdr:rowOff>
    </xdr:from>
    <xdr:to>
      <xdr:col>24</xdr:col>
      <xdr:colOff>114300</xdr:colOff>
      <xdr:row>98</xdr:row>
      <xdr:rowOff>168160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152937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64173</xdr:rowOff>
    </xdr:from>
    <xdr:to>
      <xdr:col>20</xdr:col>
      <xdr:colOff>38100</xdr:colOff>
      <xdr:row>97</xdr:row>
      <xdr:rowOff>165773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156900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87592</xdr:rowOff>
    </xdr:from>
    <xdr:to>
      <xdr:col>15</xdr:col>
      <xdr:colOff>101600</xdr:colOff>
      <xdr:row>99</xdr:row>
      <xdr:rowOff>17742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92838</xdr:rowOff>
    </xdr:from>
    <xdr:to>
      <xdr:col>10</xdr:col>
      <xdr:colOff>165100</xdr:colOff>
      <xdr:row>99</xdr:row>
      <xdr:rowOff>22988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14115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112154</xdr:rowOff>
    </xdr:from>
    <xdr:to>
      <xdr:col>6</xdr:col>
      <xdr:colOff>38100</xdr:colOff>
      <xdr:row>99</xdr:row>
      <xdr:rowOff>42304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33431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35897</xdr:rowOff>
    </xdr:from>
    <xdr:to>
      <xdr:col>55</xdr:col>
      <xdr:colOff>0</xdr:colOff>
      <xdr:row>35</xdr:row>
      <xdr:rowOff>77982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036647"/>
          <a:ext cx="8382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15412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8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63252</xdr:rowOff>
    </xdr:from>
    <xdr:to>
      <xdr:col>50</xdr:col>
      <xdr:colOff>114300</xdr:colOff>
      <xdr:row>35</xdr:row>
      <xdr:rowOff>77982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549652"/>
          <a:ext cx="889000" cy="5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154986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63252</xdr:rowOff>
    </xdr:from>
    <xdr:to>
      <xdr:col>45</xdr:col>
      <xdr:colOff>177800</xdr:colOff>
      <xdr:row>35</xdr:row>
      <xdr:rowOff>81000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549652"/>
          <a:ext cx="889000" cy="53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80488</xdr:rowOff>
    </xdr:from>
    <xdr:to>
      <xdr:col>41</xdr:col>
      <xdr:colOff>50800</xdr:colOff>
      <xdr:row>35</xdr:row>
      <xdr:rowOff>81000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081238"/>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34644</xdr:rowOff>
    </xdr:from>
    <xdr:to>
      <xdr:col>41</xdr:col>
      <xdr:colOff>101600</xdr:colOff>
      <xdr:row>37</xdr:row>
      <xdr:rowOff>136244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127371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53494</xdr:rowOff>
    </xdr:from>
    <xdr:to>
      <xdr:col>36</xdr:col>
      <xdr:colOff>165100</xdr:colOff>
      <xdr:row>37</xdr:row>
      <xdr:rowOff>155094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146221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156547</xdr:rowOff>
    </xdr:from>
    <xdr:to>
      <xdr:col>55</xdr:col>
      <xdr:colOff>50800</xdr:colOff>
      <xdr:row>35</xdr:row>
      <xdr:rowOff>86697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7974</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3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27182</xdr:rowOff>
    </xdr:from>
    <xdr:to>
      <xdr:col>50</xdr:col>
      <xdr:colOff>165100</xdr:colOff>
      <xdr:row>35</xdr:row>
      <xdr:rowOff>128782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145309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80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12452</xdr:rowOff>
    </xdr:from>
    <xdr:to>
      <xdr:col>46</xdr:col>
      <xdr:colOff>38100</xdr:colOff>
      <xdr:row>32</xdr:row>
      <xdr:rowOff>114052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4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130579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27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30200</xdr:rowOff>
    </xdr:from>
    <xdr:to>
      <xdr:col>41</xdr:col>
      <xdr:colOff>101600</xdr:colOff>
      <xdr:row>35</xdr:row>
      <xdr:rowOff>131800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0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148327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29688</xdr:rowOff>
    </xdr:from>
    <xdr:to>
      <xdr:col>36</xdr:col>
      <xdr:colOff>165100</xdr:colOff>
      <xdr:row>35</xdr:row>
      <xdr:rowOff>131288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0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147815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0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163543</xdr:rowOff>
    </xdr:from>
    <xdr:to>
      <xdr:col>55</xdr:col>
      <xdr:colOff>0</xdr:colOff>
      <xdr:row>55</xdr:row>
      <xdr:rowOff>12972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21843"/>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12972</xdr:rowOff>
    </xdr:from>
    <xdr:to>
      <xdr:col>50</xdr:col>
      <xdr:colOff>114300</xdr:colOff>
      <xdr:row>55</xdr:row>
      <xdr:rowOff>103597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42722"/>
          <a:ext cx="889000" cy="9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27526</xdr:rowOff>
    </xdr:from>
    <xdr:to>
      <xdr:col>45</xdr:col>
      <xdr:colOff>177800</xdr:colOff>
      <xdr:row>55</xdr:row>
      <xdr:rowOff>103597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114376"/>
          <a:ext cx="889000" cy="4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27526</xdr:rowOff>
    </xdr:from>
    <xdr:to>
      <xdr:col>41</xdr:col>
      <xdr:colOff>50800</xdr:colOff>
      <xdr:row>55</xdr:row>
      <xdr:rowOff>150711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114376"/>
          <a:ext cx="889000" cy="46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12585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112743</xdr:rowOff>
    </xdr:from>
    <xdr:to>
      <xdr:col>55</xdr:col>
      <xdr:colOff>50800</xdr:colOff>
      <xdr:row>55</xdr:row>
      <xdr:rowOff>42893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135620</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133622</xdr:rowOff>
    </xdr:from>
    <xdr:to>
      <xdr:col>50</xdr:col>
      <xdr:colOff>165100</xdr:colOff>
      <xdr:row>55</xdr:row>
      <xdr:rowOff>63772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3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80299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6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52797</xdr:rowOff>
    </xdr:from>
    <xdr:to>
      <xdr:col>46</xdr:col>
      <xdr:colOff>38100</xdr:colOff>
      <xdr:row>55</xdr:row>
      <xdr:rowOff>154397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8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170924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148176</xdr:rowOff>
    </xdr:from>
    <xdr:to>
      <xdr:col>41</xdr:col>
      <xdr:colOff>101600</xdr:colOff>
      <xdr:row>53</xdr:row>
      <xdr:rowOff>78326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0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94853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83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99911</xdr:rowOff>
    </xdr:from>
    <xdr:to>
      <xdr:col>36</xdr:col>
      <xdr:colOff>165100</xdr:colOff>
      <xdr:row>56</xdr:row>
      <xdr:rowOff>30061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46588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134976</xdr:rowOff>
    </xdr:from>
    <xdr:to>
      <xdr:col>55</xdr:col>
      <xdr:colOff>0</xdr:colOff>
      <xdr:row>79</xdr:row>
      <xdr:rowOff>38779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36626"/>
          <a:ext cx="838200" cy="24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134976</xdr:rowOff>
    </xdr:from>
    <xdr:to>
      <xdr:col>50</xdr:col>
      <xdr:colOff>114300</xdr:colOff>
      <xdr:row>78</xdr:row>
      <xdr:rowOff>113367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36626"/>
          <a:ext cx="889000" cy="14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49152</xdr:rowOff>
    </xdr:from>
    <xdr:to>
      <xdr:col>45</xdr:col>
      <xdr:colOff>177800</xdr:colOff>
      <xdr:row>78</xdr:row>
      <xdr:rowOff>113367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22252"/>
          <a:ext cx="889000" cy="6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13937</xdr:rowOff>
    </xdr:from>
    <xdr:to>
      <xdr:col>41</xdr:col>
      <xdr:colOff>50800</xdr:colOff>
      <xdr:row>78</xdr:row>
      <xdr:rowOff>49152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87037"/>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122834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159429</xdr:rowOff>
    </xdr:from>
    <xdr:to>
      <xdr:col>55</xdr:col>
      <xdr:colOff>50800</xdr:colOff>
      <xdr:row>79</xdr:row>
      <xdr:rowOff>89579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74356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84176</xdr:rowOff>
    </xdr:from>
    <xdr:to>
      <xdr:col>50</xdr:col>
      <xdr:colOff>165100</xdr:colOff>
      <xdr:row>78</xdr:row>
      <xdr:rowOff>14326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30853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0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62567</xdr:rowOff>
    </xdr:from>
    <xdr:to>
      <xdr:col>46</xdr:col>
      <xdr:colOff>38100</xdr:colOff>
      <xdr:row>78</xdr:row>
      <xdr:rowOff>164167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155294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2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169802</xdr:rowOff>
    </xdr:from>
    <xdr:to>
      <xdr:col>41</xdr:col>
      <xdr:colOff>101600</xdr:colOff>
      <xdr:row>78</xdr:row>
      <xdr:rowOff>99952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116479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4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134587</xdr:rowOff>
    </xdr:from>
    <xdr:to>
      <xdr:col>36</xdr:col>
      <xdr:colOff>165100</xdr:colOff>
      <xdr:row>78</xdr:row>
      <xdr:rowOff>64737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81264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137542</xdr:rowOff>
    </xdr:from>
    <xdr:to>
      <xdr:col>55</xdr:col>
      <xdr:colOff>0</xdr:colOff>
      <xdr:row>96</xdr:row>
      <xdr:rowOff>28972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253842"/>
          <a:ext cx="838200" cy="23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86437</xdr:rowOff>
    </xdr:from>
    <xdr:to>
      <xdr:col>50</xdr:col>
      <xdr:colOff>114300</xdr:colOff>
      <xdr:row>96</xdr:row>
      <xdr:rowOff>28972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74187"/>
          <a:ext cx="889000" cy="1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121027</xdr:rowOff>
    </xdr:from>
    <xdr:to>
      <xdr:col>45</xdr:col>
      <xdr:colOff>177800</xdr:colOff>
      <xdr:row>95</xdr:row>
      <xdr:rowOff>86437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722977"/>
          <a:ext cx="889000" cy="65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121027</xdr:rowOff>
    </xdr:from>
    <xdr:to>
      <xdr:col>41</xdr:col>
      <xdr:colOff>50800</xdr:colOff>
      <xdr:row>96</xdr:row>
      <xdr:rowOff>122726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722977"/>
          <a:ext cx="889000" cy="85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26751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92229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86742</xdr:rowOff>
    </xdr:from>
    <xdr:to>
      <xdr:col>55</xdr:col>
      <xdr:colOff>50800</xdr:colOff>
      <xdr:row>95</xdr:row>
      <xdr:rowOff>16892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109619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0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149622</xdr:rowOff>
    </xdr:from>
    <xdr:to>
      <xdr:col>50</xdr:col>
      <xdr:colOff>165100</xdr:colOff>
      <xdr:row>96</xdr:row>
      <xdr:rowOff>79772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96299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35637</xdr:rowOff>
    </xdr:from>
    <xdr:to>
      <xdr:col>46</xdr:col>
      <xdr:colOff>38100</xdr:colOff>
      <xdr:row>95</xdr:row>
      <xdr:rowOff>137237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153764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0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70227</xdr:rowOff>
    </xdr:from>
    <xdr:to>
      <xdr:col>41</xdr:col>
      <xdr:colOff>101600</xdr:colOff>
      <xdr:row>92</xdr:row>
      <xdr:rowOff>377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6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16904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44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71926</xdr:rowOff>
    </xdr:from>
    <xdr:to>
      <xdr:col>36</xdr:col>
      <xdr:colOff>165100</xdr:colOff>
      <xdr:row>97</xdr:row>
      <xdr:rowOff>2076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18603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161554</xdr:rowOff>
    </xdr:from>
    <xdr:to>
      <xdr:col>85</xdr:col>
      <xdr:colOff>127000</xdr:colOff>
      <xdr:row>38</xdr:row>
      <xdr:rowOff>5375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05204"/>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161554</xdr:rowOff>
    </xdr:from>
    <xdr:to>
      <xdr:col>81</xdr:col>
      <xdr:colOff>50800</xdr:colOff>
      <xdr:row>38</xdr:row>
      <xdr:rowOff>60650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505204"/>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132613</xdr:rowOff>
    </xdr:from>
    <xdr:to>
      <xdr:col>76</xdr:col>
      <xdr:colOff>114300</xdr:colOff>
      <xdr:row>38</xdr:row>
      <xdr:rowOff>60650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476263"/>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56764</xdr:rowOff>
    </xdr:from>
    <xdr:to>
      <xdr:col>71</xdr:col>
      <xdr:colOff>177800</xdr:colOff>
      <xdr:row>37</xdr:row>
      <xdr:rowOff>132613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400414"/>
          <a:ext cx="8890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29197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54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82140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126024</xdr:rowOff>
    </xdr:from>
    <xdr:to>
      <xdr:col>85</xdr:col>
      <xdr:colOff>177800</xdr:colOff>
      <xdr:row>38</xdr:row>
      <xdr:rowOff>56175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104451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4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110754</xdr:rowOff>
    </xdr:from>
    <xdr:to>
      <xdr:col>81</xdr:col>
      <xdr:colOff>101600</xdr:colOff>
      <xdr:row>38</xdr:row>
      <xdr:rowOff>40904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32031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5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9850</xdr:rowOff>
    </xdr:from>
    <xdr:to>
      <xdr:col>76</xdr:col>
      <xdr:colOff>165100</xdr:colOff>
      <xdr:row>38</xdr:row>
      <xdr:rowOff>111450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102577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81813</xdr:rowOff>
    </xdr:from>
    <xdr:to>
      <xdr:col>72</xdr:col>
      <xdr:colOff>38100</xdr:colOff>
      <xdr:row>38</xdr:row>
      <xdr:rowOff>11964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28490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2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5964</xdr:rowOff>
    </xdr:from>
    <xdr:to>
      <xdr:col>67</xdr:col>
      <xdr:colOff>101600</xdr:colOff>
      <xdr:row>37</xdr:row>
      <xdr:rowOff>107564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3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124091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1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29642</xdr:rowOff>
    </xdr:from>
    <xdr:to>
      <xdr:col>85</xdr:col>
      <xdr:colOff>127000</xdr:colOff>
      <xdr:row>71</xdr:row>
      <xdr:rowOff>102209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202592"/>
          <a:ext cx="838200"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102209</xdr:rowOff>
    </xdr:from>
    <xdr:to>
      <xdr:col>81</xdr:col>
      <xdr:colOff>50800</xdr:colOff>
      <xdr:row>72</xdr:row>
      <xdr:rowOff>5055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275159"/>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5055</xdr:rowOff>
    </xdr:from>
    <xdr:to>
      <xdr:col>76</xdr:col>
      <xdr:colOff>114300</xdr:colOff>
      <xdr:row>72</xdr:row>
      <xdr:rowOff>68402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349455"/>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151676</xdr:rowOff>
    </xdr:from>
    <xdr:to>
      <xdr:col>71</xdr:col>
      <xdr:colOff>177800</xdr:colOff>
      <xdr:row>72</xdr:row>
      <xdr:rowOff>68402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32462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150292</xdr:rowOff>
    </xdr:from>
    <xdr:to>
      <xdr:col>85</xdr:col>
      <xdr:colOff>177800</xdr:colOff>
      <xdr:row>71</xdr:row>
      <xdr:rowOff>80442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1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65219</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06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51409</xdr:rowOff>
    </xdr:from>
    <xdr:to>
      <xdr:col>81</xdr:col>
      <xdr:colOff>101600</xdr:colOff>
      <xdr:row>71</xdr:row>
      <xdr:rowOff>153009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2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169536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199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125705</xdr:rowOff>
    </xdr:from>
    <xdr:to>
      <xdr:col>76</xdr:col>
      <xdr:colOff>165100</xdr:colOff>
      <xdr:row>72</xdr:row>
      <xdr:rowOff>55855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2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72382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07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17602</xdr:rowOff>
    </xdr:from>
    <xdr:to>
      <xdr:col>72</xdr:col>
      <xdr:colOff>38100</xdr:colOff>
      <xdr:row>72</xdr:row>
      <xdr:rowOff>119202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3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135729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100876</xdr:rowOff>
    </xdr:from>
    <xdr:to>
      <xdr:col>67</xdr:col>
      <xdr:colOff>101600</xdr:colOff>
      <xdr:row>72</xdr:row>
      <xdr:rowOff>31026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47553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0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152260</xdr:rowOff>
    </xdr:from>
    <xdr:to>
      <xdr:col>85</xdr:col>
      <xdr:colOff>127000</xdr:colOff>
      <xdr:row>97</xdr:row>
      <xdr:rowOff>55068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440010"/>
          <a:ext cx="838200" cy="24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152260</xdr:rowOff>
    </xdr:from>
    <xdr:to>
      <xdr:col>81</xdr:col>
      <xdr:colOff>50800</xdr:colOff>
      <xdr:row>96</xdr:row>
      <xdr:rowOff>149022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440010"/>
          <a:ext cx="889000" cy="1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126746</xdr:rowOff>
    </xdr:from>
    <xdr:to>
      <xdr:col>76</xdr:col>
      <xdr:colOff>114300</xdr:colOff>
      <xdr:row>96</xdr:row>
      <xdr:rowOff>149022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85946"/>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126746</xdr:rowOff>
    </xdr:from>
    <xdr:to>
      <xdr:col>71</xdr:col>
      <xdr:colOff>177800</xdr:colOff>
      <xdr:row>97</xdr:row>
      <xdr:rowOff>39154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585946"/>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4268</xdr:rowOff>
    </xdr:from>
    <xdr:to>
      <xdr:col>85</xdr:col>
      <xdr:colOff>177800</xdr:colOff>
      <xdr:row>97</xdr:row>
      <xdr:rowOff>105868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27145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101460</xdr:rowOff>
    </xdr:from>
    <xdr:to>
      <xdr:col>81</xdr:col>
      <xdr:colOff>101600</xdr:colOff>
      <xdr:row>96</xdr:row>
      <xdr:rowOff>31610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48137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98222</xdr:rowOff>
    </xdr:from>
    <xdr:to>
      <xdr:col>76</xdr:col>
      <xdr:colOff>165100</xdr:colOff>
      <xdr:row>97</xdr:row>
      <xdr:rowOff>28372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44899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75946</xdr:rowOff>
    </xdr:from>
    <xdr:to>
      <xdr:col>72</xdr:col>
      <xdr:colOff>38100</xdr:colOff>
      <xdr:row>97</xdr:row>
      <xdr:rowOff>6096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22623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159804</xdr:rowOff>
    </xdr:from>
    <xdr:to>
      <xdr:col>67</xdr:col>
      <xdr:colOff>101600</xdr:colOff>
      <xdr:row>97</xdr:row>
      <xdr:rowOff>89954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106481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4271</xdr:rowOff>
    </xdr:from>
    <xdr:to>
      <xdr:col>116</xdr:col>
      <xdr:colOff>63500</xdr:colOff>
      <xdr:row>36</xdr:row>
      <xdr:rowOff>43133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176471"/>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4271</xdr:rowOff>
    </xdr:from>
    <xdr:to>
      <xdr:col>111</xdr:col>
      <xdr:colOff>177800</xdr:colOff>
      <xdr:row>36</xdr:row>
      <xdr:rowOff>33727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176471"/>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33727</xdr:rowOff>
    </xdr:from>
    <xdr:to>
      <xdr:col>107</xdr:col>
      <xdr:colOff>50800</xdr:colOff>
      <xdr:row>36</xdr:row>
      <xdr:rowOff>92053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05927"/>
          <a:ext cx="8890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13480</xdr:rowOff>
    </xdr:from>
    <xdr:to>
      <xdr:col>102</xdr:col>
      <xdr:colOff>114300</xdr:colOff>
      <xdr:row>36</xdr:row>
      <xdr:rowOff>92053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185680"/>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52207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58085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7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163783</xdr:rowOff>
    </xdr:from>
    <xdr:to>
      <xdr:col>116</xdr:col>
      <xdr:colOff>114300</xdr:colOff>
      <xdr:row>36</xdr:row>
      <xdr:rowOff>93933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1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15210</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124921</xdr:rowOff>
    </xdr:from>
    <xdr:to>
      <xdr:col>112</xdr:col>
      <xdr:colOff>38100</xdr:colOff>
      <xdr:row>36</xdr:row>
      <xdr:rowOff>55071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71598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59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154377</xdr:rowOff>
    </xdr:from>
    <xdr:to>
      <xdr:col>107</xdr:col>
      <xdr:colOff>101600</xdr:colOff>
      <xdr:row>36</xdr:row>
      <xdr:rowOff>84527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101054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41253</xdr:rowOff>
    </xdr:from>
    <xdr:to>
      <xdr:col>102</xdr:col>
      <xdr:colOff>165100</xdr:colOff>
      <xdr:row>36</xdr:row>
      <xdr:rowOff>142853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21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159380</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278111" y="59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134130</xdr:rowOff>
    </xdr:from>
    <xdr:to>
      <xdr:col>98</xdr:col>
      <xdr:colOff>38100</xdr:colOff>
      <xdr:row>36</xdr:row>
      <xdr:rowOff>64280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80807</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389111" y="591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119850</xdr:rowOff>
    </xdr:from>
    <xdr:to>
      <xdr:col>116</xdr:col>
      <xdr:colOff>63500</xdr:colOff>
      <xdr:row>57</xdr:row>
      <xdr:rowOff>150902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92500"/>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47079</xdr:rowOff>
    </xdr:from>
    <xdr:to>
      <xdr:col>111</xdr:col>
      <xdr:colOff>177800</xdr:colOff>
      <xdr:row>57</xdr:row>
      <xdr:rowOff>119850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81972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47079</xdr:rowOff>
    </xdr:from>
    <xdr:to>
      <xdr:col>107</xdr:col>
      <xdr:colOff>50800</xdr:colOff>
      <xdr:row>57</xdr:row>
      <xdr:rowOff>101333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819729"/>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101333</xdr:rowOff>
    </xdr:from>
    <xdr:to>
      <xdr:col>102</xdr:col>
      <xdr:colOff>114300</xdr:colOff>
      <xdr:row>57</xdr:row>
      <xdr:rowOff>104610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87398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100102</xdr:rowOff>
    </xdr:from>
    <xdr:to>
      <xdr:col>116</xdr:col>
      <xdr:colOff>114300</xdr:colOff>
      <xdr:row>58</xdr:row>
      <xdr:rowOff>30252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122979</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69050</xdr:rowOff>
    </xdr:from>
    <xdr:to>
      <xdr:col>112</xdr:col>
      <xdr:colOff>38100</xdr:colOff>
      <xdr:row>57</xdr:row>
      <xdr:rowOff>170650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15727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6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167729</xdr:rowOff>
    </xdr:from>
    <xdr:to>
      <xdr:col>107</xdr:col>
      <xdr:colOff>101600</xdr:colOff>
      <xdr:row>57</xdr:row>
      <xdr:rowOff>97879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114406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54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50533</xdr:rowOff>
    </xdr:from>
    <xdr:to>
      <xdr:col>102</xdr:col>
      <xdr:colOff>165100</xdr:colOff>
      <xdr:row>57</xdr:row>
      <xdr:rowOff>152133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168660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59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53810</xdr:rowOff>
    </xdr:from>
    <xdr:to>
      <xdr:col>98</xdr:col>
      <xdr:colOff>38100</xdr:colOff>
      <xdr:row>57</xdr:row>
      <xdr:rowOff>155410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125146</xdr:rowOff>
    </xdr:from>
    <xdr:to>
      <xdr:col>116</xdr:col>
      <xdr:colOff>63500</xdr:colOff>
      <xdr:row>75</xdr:row>
      <xdr:rowOff>136404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83896"/>
          <a:ext cx="8382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136404</xdr:rowOff>
    </xdr:from>
    <xdr:to>
      <xdr:col>111</xdr:col>
      <xdr:colOff>177800</xdr:colOff>
      <xdr:row>76</xdr:row>
      <xdr:rowOff>14370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95154"/>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163818</xdr:rowOff>
    </xdr:from>
    <xdr:to>
      <xdr:col>107</xdr:col>
      <xdr:colOff>50800</xdr:colOff>
      <xdr:row>76</xdr:row>
      <xdr:rowOff>14370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22568"/>
          <a:ext cx="8890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163818</xdr:rowOff>
    </xdr:from>
    <xdr:to>
      <xdr:col>102</xdr:col>
      <xdr:colOff>114300</xdr:colOff>
      <xdr:row>76</xdr:row>
      <xdr:rowOff>76036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2256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74346</xdr:rowOff>
    </xdr:from>
    <xdr:to>
      <xdr:col>116</xdr:col>
      <xdr:colOff>114300</xdr:colOff>
      <xdr:row>76</xdr:row>
      <xdr:rowOff>4496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97223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85604</xdr:rowOff>
    </xdr:from>
    <xdr:to>
      <xdr:col>112</xdr:col>
      <xdr:colOff>38100</xdr:colOff>
      <xdr:row>76</xdr:row>
      <xdr:rowOff>15754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32281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135020</xdr:rowOff>
    </xdr:from>
    <xdr:to>
      <xdr:col>107</xdr:col>
      <xdr:colOff>101600</xdr:colOff>
      <xdr:row>76</xdr:row>
      <xdr:rowOff>65170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81697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113017</xdr:rowOff>
    </xdr:from>
    <xdr:to>
      <xdr:col>102</xdr:col>
      <xdr:colOff>165100</xdr:colOff>
      <xdr:row>76</xdr:row>
      <xdr:rowOff>43166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71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59694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25236</xdr:rowOff>
    </xdr:from>
    <xdr:to>
      <xdr:col>98</xdr:col>
      <xdr:colOff>38100</xdr:colOff>
      <xdr:row>76</xdr:row>
      <xdr:rowOff>126836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143362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住民一人当たりの歳出額は</a:t>
          </a:r>
          <a:r>
            <a:rPr kumimoji="1" lang="en-US" altLang="ja-JP" sz="1000">
              <a:latin typeface="ＭＳ Ｐゴシック" panose="020B0600070205080204" pitchFamily="50" charset="-128"/>
              <a:ea typeface="ＭＳ Ｐゴシック" panose="020B0600070205080204" pitchFamily="50" charset="-128"/>
            </a:rPr>
            <a:t>744,076</a:t>
          </a:r>
          <a:r>
            <a:rPr kumimoji="1" lang="ja-JP" altLang="en-US" sz="1000">
              <a:latin typeface="ＭＳ Ｐゴシック" panose="020B0600070205080204" pitchFamily="50" charset="-128"/>
              <a:ea typeface="ＭＳ Ｐゴシック" panose="020B0600070205080204" pitchFamily="50" charset="-128"/>
            </a:rPr>
            <a:t>円（前年度比▲</a:t>
          </a:r>
          <a:r>
            <a:rPr kumimoji="1" lang="en-US" altLang="ja-JP" sz="1000">
              <a:latin typeface="ＭＳ Ｐゴシック" panose="020B0600070205080204" pitchFamily="50" charset="-128"/>
              <a:ea typeface="ＭＳ Ｐゴシック" panose="020B0600070205080204" pitchFamily="50" charset="-128"/>
            </a:rPr>
            <a:t>10,924</a:t>
          </a:r>
          <a:r>
            <a:rPr kumimoji="1" lang="ja-JP" altLang="en-US" sz="1000">
              <a:latin typeface="ＭＳ Ｐゴシック" panose="020B0600070205080204" pitchFamily="50" charset="-128"/>
              <a:ea typeface="ＭＳ Ｐゴシック" panose="020B0600070205080204" pitchFamily="50" charset="-128"/>
            </a:rPr>
            <a:t>円）となった。前年度と比較して、新型コロナ対策事業の実施又は終了、物価・燃料高騰対策事業の実施によって、一部の経費で大幅な増減が出た。令和４年度において、住民一人当たりの歳出額が大きく増減したもの、類似団体平均を大きく上回るものは以下のとおりである。</a:t>
          </a:r>
        </a:p>
        <a:p>
          <a:r>
            <a:rPr kumimoji="1" lang="ja-JP" altLang="en-US" sz="1000">
              <a:latin typeface="ＭＳ Ｐゴシック" panose="020B0600070205080204" pitchFamily="50" charset="-128"/>
              <a:ea typeface="ＭＳ Ｐゴシック" panose="020B0600070205080204" pitchFamily="50" charset="-128"/>
            </a:rPr>
            <a:t>　・人件費　</a:t>
          </a:r>
          <a:r>
            <a:rPr kumimoji="1" lang="en-US" altLang="ja-JP" sz="1000">
              <a:latin typeface="ＭＳ Ｐゴシック" panose="020B0600070205080204" pitchFamily="50" charset="-128"/>
              <a:ea typeface="ＭＳ Ｐゴシック" panose="020B0600070205080204" pitchFamily="50" charset="-128"/>
            </a:rPr>
            <a:t>102,006</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13,667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会計年度任用職員（主に、保育園・小中学校関係）の人件費の増加が続いている。</a:t>
          </a:r>
        </a:p>
        <a:p>
          <a:r>
            <a:rPr kumimoji="1" lang="ja-JP" altLang="en-US" sz="1000">
              <a:latin typeface="ＭＳ Ｐゴシック" panose="020B0600070205080204" pitchFamily="50" charset="-128"/>
              <a:ea typeface="ＭＳ Ｐゴシック" panose="020B0600070205080204" pitchFamily="50" charset="-128"/>
            </a:rPr>
            <a:t>　・維持補修費　</a:t>
          </a:r>
          <a:r>
            <a:rPr kumimoji="1" lang="en-US" altLang="ja-JP" sz="1000">
              <a:latin typeface="ＭＳ Ｐゴシック" panose="020B0600070205080204" pitchFamily="50" charset="-128"/>
              <a:ea typeface="ＭＳ Ｐゴシック" panose="020B0600070205080204" pitchFamily="50" charset="-128"/>
            </a:rPr>
            <a:t>29,945</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19,210</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除雪経費の減少（▲</a:t>
          </a:r>
          <a:r>
            <a:rPr kumimoji="1" lang="en-US" altLang="ja-JP" sz="1000">
              <a:latin typeface="ＭＳ Ｐゴシック" panose="020B0600070205080204" pitchFamily="50" charset="-128"/>
              <a:ea typeface="ＭＳ Ｐゴシック" panose="020B0600070205080204" pitchFamily="50" charset="-128"/>
            </a:rPr>
            <a:t>241</a:t>
          </a:r>
          <a:r>
            <a:rPr kumimoji="1" lang="ja-JP" altLang="en-US" sz="1000">
              <a:latin typeface="ＭＳ Ｐゴシック" panose="020B0600070205080204" pitchFamily="50" charset="-128"/>
              <a:ea typeface="ＭＳ Ｐゴシック" panose="020B0600070205080204" pitchFamily="50" charset="-128"/>
            </a:rPr>
            <a:t>百万円）により、住民一人当たりの維持補修費は減少した。しかし、類似団体平均よりも高い状態が続いているため、計画的な修繕、事業精査、そして公共施設の再編を通じた施設の維持費の抑制を図る必要がある。</a:t>
          </a:r>
        </a:p>
        <a:p>
          <a:r>
            <a:rPr kumimoji="1" lang="ja-JP" altLang="en-US" sz="1000">
              <a:latin typeface="ＭＳ Ｐゴシック" panose="020B0600070205080204" pitchFamily="50" charset="-128"/>
              <a:ea typeface="ＭＳ Ｐゴシック" panose="020B0600070205080204" pitchFamily="50" charset="-128"/>
            </a:rPr>
            <a:t>　・扶助費　</a:t>
          </a:r>
          <a:r>
            <a:rPr kumimoji="1" lang="en-US" altLang="ja-JP" sz="1000">
              <a:latin typeface="ＭＳ Ｐゴシック" panose="020B0600070205080204" pitchFamily="50" charset="-128"/>
              <a:ea typeface="ＭＳ Ｐゴシック" panose="020B0600070205080204" pitchFamily="50" charset="-128"/>
            </a:rPr>
            <a:t>67,759</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26,421</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生活保護費が低いなどの要因もあり、類似団体平均よりも大幅に低い状況が続いている。また、過年度に新型コロナ対策として実施した各種給付が大幅に減少したこともあり、住民一人当たりコストも前年度から大きく減少した。</a:t>
          </a:r>
        </a:p>
        <a:p>
          <a:r>
            <a:rPr kumimoji="1" lang="ja-JP" altLang="en-US" sz="1000">
              <a:latin typeface="ＭＳ Ｐゴシック" panose="020B0600070205080204" pitchFamily="50" charset="-128"/>
              <a:ea typeface="ＭＳ Ｐゴシック" panose="020B0600070205080204" pitchFamily="50" charset="-128"/>
            </a:rPr>
            <a:t>　・補助費等　</a:t>
          </a:r>
          <a:r>
            <a:rPr kumimoji="1" lang="en-US" altLang="ja-JP" sz="1000">
              <a:latin typeface="ＭＳ Ｐゴシック" panose="020B0600070205080204" pitchFamily="50" charset="-128"/>
              <a:ea typeface="ＭＳ Ｐゴシック" panose="020B0600070205080204" pitchFamily="50" charset="-128"/>
            </a:rPr>
            <a:t>135,204</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+48,849</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営企業（病院・水道・下水道）への繰出金や、一部事務組合への負担金の影響で、類似団体平均よりも高い状態が続いている。公営企業会計への基準外繰出の圧縮や、経常的に支出している市独自の補助金を見直していく必要がある。</a:t>
          </a:r>
        </a:p>
        <a:p>
          <a:r>
            <a:rPr kumimoji="1" lang="ja-JP" altLang="en-US" sz="1000">
              <a:latin typeface="ＭＳ Ｐゴシック" panose="020B0600070205080204" pitchFamily="50" charset="-128"/>
              <a:ea typeface="ＭＳ Ｐゴシック" panose="020B0600070205080204" pitchFamily="50" charset="-128"/>
            </a:rPr>
            <a:t>　・普通建設事業費　</a:t>
          </a:r>
          <a:r>
            <a:rPr kumimoji="1" lang="en-US" altLang="ja-JP" sz="1000">
              <a:latin typeface="ＭＳ Ｐゴシック" panose="020B0600070205080204" pitchFamily="50" charset="-128"/>
              <a:ea typeface="ＭＳ Ｐゴシック" panose="020B0600070205080204" pitchFamily="50" charset="-128"/>
            </a:rPr>
            <a:t>96,871</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28,461</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体育施設の設備更新工事や、高齢者施設の機器更新などを実施したこともあり、更新整備に係る住民一人当たりコストが、類似団体よりも大きくなっている。施設の再編等によって中長期的には逓減していくが、今後も小・中学校やその他の公共施設の改修事業等が予定されおり、年度間での増減の発生が考えられる。</a:t>
          </a:r>
        </a:p>
        <a:p>
          <a:r>
            <a:rPr kumimoji="1" lang="ja-JP" altLang="en-US" sz="1000">
              <a:latin typeface="ＭＳ Ｐゴシック" panose="020B0600070205080204" pitchFamily="50" charset="-128"/>
              <a:ea typeface="ＭＳ Ｐゴシック" panose="020B0600070205080204" pitchFamily="50" charset="-128"/>
            </a:rPr>
            <a:t>　・公債費　</a:t>
          </a:r>
          <a:r>
            <a:rPr kumimoji="1" lang="en-US" altLang="ja-JP" sz="1000">
              <a:latin typeface="ＭＳ Ｐゴシック" panose="020B0600070205080204" pitchFamily="50" charset="-128"/>
              <a:ea typeface="ＭＳ Ｐゴシック" panose="020B0600070205080204" pitchFamily="50" charset="-128"/>
            </a:rPr>
            <a:t>109,166</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+52,977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合併特例債や過疎対策事業債を活用して実施した大型建設事業に係る償還額が嵩んでいるため、類似団体平均よりも住民一人当たりの公債費が高い状況が続いている。今後は、財政規模を考慮し、地方債の適正な発行規模の管理に努める必要がある。</a:t>
          </a:r>
        </a:p>
        <a:p>
          <a:r>
            <a:rPr kumimoji="1" lang="ja-JP" altLang="en-US" sz="1000">
              <a:latin typeface="ＭＳ Ｐゴシック" panose="020B0600070205080204" pitchFamily="50" charset="-128"/>
              <a:ea typeface="ＭＳ Ｐゴシック" panose="020B0600070205080204" pitchFamily="50" charset="-128"/>
            </a:rPr>
            <a:t>　・投資及び出資金　</a:t>
          </a:r>
          <a:r>
            <a:rPr kumimoji="1" lang="en-US" altLang="ja-JP" sz="1000">
              <a:latin typeface="ＭＳ Ｐゴシック" panose="020B0600070205080204" pitchFamily="50" charset="-128"/>
              <a:ea typeface="ＭＳ Ｐゴシック" panose="020B0600070205080204" pitchFamily="50" charset="-128"/>
            </a:rPr>
            <a:t>17,457</a:t>
          </a:r>
          <a:r>
            <a:rPr kumimoji="1" lang="ja-JP" altLang="en-US" sz="1000">
              <a:latin typeface="ＭＳ Ｐゴシック" panose="020B0600070205080204" pitchFamily="50" charset="-128"/>
              <a:ea typeface="ＭＳ Ｐゴシック" panose="020B0600070205080204" pitchFamily="50" charset="-128"/>
            </a:rPr>
            <a:t>円（類似団体比</a:t>
          </a:r>
          <a:r>
            <a:rPr kumimoji="1" lang="en-US" altLang="ja-JP" sz="1000">
              <a:latin typeface="ＭＳ Ｐゴシック" panose="020B0600070205080204" pitchFamily="50" charset="-128"/>
              <a:ea typeface="ＭＳ Ｐゴシック" panose="020B0600070205080204" pitchFamily="50" charset="-128"/>
            </a:rPr>
            <a:t>+11,863</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病院事業会計、水道事業会計及び下水道事業会計への繰出金である。市内に</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つの市立病院を有していることや、市域が広大で人口密度も低いために下水道の維持管理経費が嵩んでおり、類似団体平均よりも高い水準となっている。今後、各事業の経営改善及び基準外繰出金の圧縮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47,778
46,867
668.64
38,031,321
35,550,460
2,350,733
21,470,858
38,621,253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99695</xdr:rowOff>
    </xdr:from>
    <xdr:to>
      <xdr:col>24</xdr:col>
      <xdr:colOff>63500</xdr:colOff>
      <xdr:row>36</xdr:row>
      <xdr:rowOff>111125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18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42164</xdr:rowOff>
    </xdr:from>
    <xdr:to>
      <xdr:col>19</xdr:col>
      <xdr:colOff>177800</xdr:colOff>
      <xdr:row>36</xdr:row>
      <xdr:rowOff>99695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4364"/>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111887</xdr:rowOff>
    </xdr:from>
    <xdr:to>
      <xdr:col>15</xdr:col>
      <xdr:colOff>50800</xdr:colOff>
      <xdr:row>36</xdr:row>
      <xdr:rowOff>42164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9737"/>
          <a:ext cx="889000" cy="4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111887</xdr:rowOff>
    </xdr:from>
    <xdr:to>
      <xdr:col>10</xdr:col>
      <xdr:colOff>114300</xdr:colOff>
      <xdr:row>35</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9737"/>
          <a:ext cx="889000" cy="3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133240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60325</xdr:rowOff>
    </xdr:from>
    <xdr:to>
      <xdr:col>24</xdr:col>
      <xdr:colOff>114300</xdr:colOff>
      <xdr:row>36</xdr:row>
      <xdr:rowOff>161925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38752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48895</xdr:rowOff>
    </xdr:from>
    <xdr:to>
      <xdr:col>20</xdr:col>
      <xdr:colOff>38100</xdr:colOff>
      <xdr:row>36</xdr:row>
      <xdr:rowOff>150495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141622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162814</xdr:rowOff>
    </xdr:from>
    <xdr:to>
      <xdr:col>15</xdr:col>
      <xdr:colOff>101600</xdr:colOff>
      <xdr:row>36</xdr:row>
      <xdr:rowOff>92964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84091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61087</xdr:rowOff>
    </xdr:from>
    <xdr:to>
      <xdr:col>10</xdr:col>
      <xdr:colOff>165100</xdr:colOff>
      <xdr:row>33</xdr:row>
      <xdr:rowOff>162687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7764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5041</xdr:rowOff>
    </xdr:from>
    <xdr:to>
      <xdr:col>24</xdr:col>
      <xdr:colOff>63500</xdr:colOff>
      <xdr:row>56</xdr:row>
      <xdr:rowOff>87620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06241"/>
          <a:ext cx="838200" cy="8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66406</xdr:rowOff>
    </xdr:from>
    <xdr:to>
      <xdr:col>19</xdr:col>
      <xdr:colOff>177800</xdr:colOff>
      <xdr:row>56</xdr:row>
      <xdr:rowOff>5041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53256"/>
          <a:ext cx="889000" cy="4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66406</xdr:rowOff>
    </xdr:from>
    <xdr:to>
      <xdr:col>15</xdr:col>
      <xdr:colOff>50800</xdr:colOff>
      <xdr:row>55</xdr:row>
      <xdr:rowOff>148753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53256"/>
          <a:ext cx="889000" cy="4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148753</xdr:rowOff>
    </xdr:from>
    <xdr:to>
      <xdr:col>10</xdr:col>
      <xdr:colOff>114300</xdr:colOff>
      <xdr:row>56</xdr:row>
      <xdr:rowOff>123474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78503"/>
          <a:ext cx="889000" cy="1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36820</xdr:rowOff>
    </xdr:from>
    <xdr:to>
      <xdr:col>24</xdr:col>
      <xdr:colOff>114300</xdr:colOff>
      <xdr:row>56</xdr:row>
      <xdr:rowOff>138420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125691</xdr:rowOff>
    </xdr:from>
    <xdr:to>
      <xdr:col>20</xdr:col>
      <xdr:colOff>38100</xdr:colOff>
      <xdr:row>56</xdr:row>
      <xdr:rowOff>55841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72368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3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15606</xdr:rowOff>
    </xdr:from>
    <xdr:to>
      <xdr:col>15</xdr:col>
      <xdr:colOff>101600</xdr:colOff>
      <xdr:row>53</xdr:row>
      <xdr:rowOff>117206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133733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8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97953</xdr:rowOff>
    </xdr:from>
    <xdr:to>
      <xdr:col>10</xdr:col>
      <xdr:colOff>165100</xdr:colOff>
      <xdr:row>56</xdr:row>
      <xdr:rowOff>28103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44630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0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72674</xdr:rowOff>
    </xdr:from>
    <xdr:to>
      <xdr:col>6</xdr:col>
      <xdr:colOff>38100</xdr:colOff>
      <xdr:row>57</xdr:row>
      <xdr:rowOff>2824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19351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109481</xdr:rowOff>
    </xdr:from>
    <xdr:to>
      <xdr:col>24</xdr:col>
      <xdr:colOff>63500</xdr:colOff>
      <xdr:row>75</xdr:row>
      <xdr:rowOff>157324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68231"/>
          <a:ext cx="8382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109481</xdr:rowOff>
    </xdr:from>
    <xdr:to>
      <xdr:col>19</xdr:col>
      <xdr:colOff>177800</xdr:colOff>
      <xdr:row>76</xdr:row>
      <xdr:rowOff>160634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68231"/>
          <a:ext cx="889000" cy="2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160634</xdr:rowOff>
    </xdr:from>
    <xdr:to>
      <xdr:col>15</xdr:col>
      <xdr:colOff>50800</xdr:colOff>
      <xdr:row>77</xdr:row>
      <xdr:rowOff>43676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0834"/>
          <a:ext cx="8890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43676</xdr:rowOff>
    </xdr:from>
    <xdr:to>
      <xdr:col>10</xdr:col>
      <xdr:colOff>114300</xdr:colOff>
      <xdr:row>77</xdr:row>
      <xdr:rowOff>111255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5326"/>
          <a:ext cx="8890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40287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101094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106524</xdr:rowOff>
    </xdr:from>
    <xdr:to>
      <xdr:col>24</xdr:col>
      <xdr:colOff>114300</xdr:colOff>
      <xdr:row>76</xdr:row>
      <xdr:rowOff>36674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129401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58681</xdr:rowOff>
    </xdr:from>
    <xdr:to>
      <xdr:col>20</xdr:col>
      <xdr:colOff>38100</xdr:colOff>
      <xdr:row>75</xdr:row>
      <xdr:rowOff>160282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7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109834</xdr:rowOff>
    </xdr:from>
    <xdr:to>
      <xdr:col>15</xdr:col>
      <xdr:colOff>101600</xdr:colOff>
      <xdr:row>77</xdr:row>
      <xdr:rowOff>39984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56511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1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164326</xdr:rowOff>
    </xdr:from>
    <xdr:to>
      <xdr:col>10</xdr:col>
      <xdr:colOff>165100</xdr:colOff>
      <xdr:row>77</xdr:row>
      <xdr:rowOff>94476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111004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60455</xdr:rowOff>
    </xdr:from>
    <xdr:to>
      <xdr:col>6</xdr:col>
      <xdr:colOff>38100</xdr:colOff>
      <xdr:row>77</xdr:row>
      <xdr:rowOff>162055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3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121281</xdr:rowOff>
    </xdr:from>
    <xdr:to>
      <xdr:col>24</xdr:col>
      <xdr:colOff>63500</xdr:colOff>
      <xdr:row>96</xdr:row>
      <xdr:rowOff>163485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80481"/>
          <a:ext cx="838200" cy="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121281</xdr:rowOff>
    </xdr:from>
    <xdr:to>
      <xdr:col>19</xdr:col>
      <xdr:colOff>177800</xdr:colOff>
      <xdr:row>97</xdr:row>
      <xdr:rowOff>35992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80481"/>
          <a:ext cx="889000" cy="8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35992</xdr:rowOff>
    </xdr:from>
    <xdr:to>
      <xdr:col>15</xdr:col>
      <xdr:colOff>50800</xdr:colOff>
      <xdr:row>97</xdr:row>
      <xdr:rowOff>58133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66642"/>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58133</xdr:rowOff>
    </xdr:from>
    <xdr:to>
      <xdr:col>10</xdr:col>
      <xdr:colOff>114300</xdr:colOff>
      <xdr:row>97</xdr:row>
      <xdr:rowOff>162375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88783"/>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112685</xdr:rowOff>
    </xdr:from>
    <xdr:to>
      <xdr:col>24</xdr:col>
      <xdr:colOff>114300</xdr:colOff>
      <xdr:row>97</xdr:row>
      <xdr:rowOff>42835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135562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70481</xdr:rowOff>
    </xdr:from>
    <xdr:to>
      <xdr:col>20</xdr:col>
      <xdr:colOff>38100</xdr:colOff>
      <xdr:row>97</xdr:row>
      <xdr:rowOff>631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17158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156642</xdr:rowOff>
    </xdr:from>
    <xdr:to>
      <xdr:col>15</xdr:col>
      <xdr:colOff>101600</xdr:colOff>
      <xdr:row>97</xdr:row>
      <xdr:rowOff>86792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103319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7333</xdr:rowOff>
    </xdr:from>
    <xdr:to>
      <xdr:col>10</xdr:col>
      <xdr:colOff>165100</xdr:colOff>
      <xdr:row>97</xdr:row>
      <xdr:rowOff>108933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125460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111575</xdr:rowOff>
    </xdr:from>
    <xdr:to>
      <xdr:col>6</xdr:col>
      <xdr:colOff>38100</xdr:colOff>
      <xdr:row>98</xdr:row>
      <xdr:rowOff>41725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58252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127943</xdr:rowOff>
    </xdr:from>
    <xdr:to>
      <xdr:col>55</xdr:col>
      <xdr:colOff>0</xdr:colOff>
      <xdr:row>38</xdr:row>
      <xdr:rowOff>16909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7159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118799</xdr:rowOff>
    </xdr:from>
    <xdr:to>
      <xdr:col>50</xdr:col>
      <xdr:colOff>114300</xdr:colOff>
      <xdr:row>37</xdr:row>
      <xdr:rowOff>127943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6244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118799</xdr:rowOff>
    </xdr:from>
    <xdr:to>
      <xdr:col>45</xdr:col>
      <xdr:colOff>177800</xdr:colOff>
      <xdr:row>37</xdr:row>
      <xdr:rowOff>149171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62449"/>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149171</xdr:rowOff>
    </xdr:from>
    <xdr:to>
      <xdr:col>41</xdr:col>
      <xdr:colOff>50800</xdr:colOff>
      <xdr:row>37</xdr:row>
      <xdr:rowOff>153089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9282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137559</xdr:rowOff>
    </xdr:from>
    <xdr:to>
      <xdr:col>55</xdr:col>
      <xdr:colOff>50800</xdr:colOff>
      <xdr:row>38</xdr:row>
      <xdr:rowOff>67709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115986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5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77143</xdr:rowOff>
    </xdr:from>
    <xdr:to>
      <xdr:col>50</xdr:col>
      <xdr:colOff>165100</xdr:colOff>
      <xdr:row>38</xdr:row>
      <xdr:rowOff>7293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169870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67999</xdr:rowOff>
    </xdr:from>
    <xdr:to>
      <xdr:col>46</xdr:col>
      <xdr:colOff>38100</xdr:colOff>
      <xdr:row>37</xdr:row>
      <xdr:rowOff>169599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160727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98371</xdr:rowOff>
    </xdr:from>
    <xdr:to>
      <xdr:col>41</xdr:col>
      <xdr:colOff>101600</xdr:colOff>
      <xdr:row>38</xdr:row>
      <xdr:rowOff>28521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19648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102289</xdr:rowOff>
    </xdr:from>
    <xdr:to>
      <xdr:col>36</xdr:col>
      <xdr:colOff>165100</xdr:colOff>
      <xdr:row>38</xdr:row>
      <xdr:rowOff>32440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23566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3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100895</xdr:rowOff>
    </xdr:from>
    <xdr:to>
      <xdr:col>55</xdr:col>
      <xdr:colOff>0</xdr:colOff>
      <xdr:row>54</xdr:row>
      <xdr:rowOff>134366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187745"/>
          <a:ext cx="838200" cy="2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134366</xdr:rowOff>
    </xdr:from>
    <xdr:to>
      <xdr:col>50</xdr:col>
      <xdr:colOff>114300</xdr:colOff>
      <xdr:row>55</xdr:row>
      <xdr:rowOff>75864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392666"/>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75864</xdr:rowOff>
    </xdr:from>
    <xdr:to>
      <xdr:col>45</xdr:col>
      <xdr:colOff>177800</xdr:colOff>
      <xdr:row>55</xdr:row>
      <xdr:rowOff>79597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0561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79597</xdr:rowOff>
    </xdr:from>
    <xdr:to>
      <xdr:col>41</xdr:col>
      <xdr:colOff>50800</xdr:colOff>
      <xdr:row>55</xdr:row>
      <xdr:rowOff>108706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09347"/>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50095</xdr:rowOff>
    </xdr:from>
    <xdr:to>
      <xdr:col>55</xdr:col>
      <xdr:colOff>50800</xdr:colOff>
      <xdr:row>53</xdr:row>
      <xdr:rowOff>151695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72972</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9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83566</xdr:rowOff>
    </xdr:from>
    <xdr:to>
      <xdr:col>50</xdr:col>
      <xdr:colOff>165100</xdr:colOff>
      <xdr:row>55</xdr:row>
      <xdr:rowOff>13716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3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30243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1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25064</xdr:rowOff>
    </xdr:from>
    <xdr:to>
      <xdr:col>46</xdr:col>
      <xdr:colOff>38100</xdr:colOff>
      <xdr:row>55</xdr:row>
      <xdr:rowOff>126664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143191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28797</xdr:rowOff>
    </xdr:from>
    <xdr:to>
      <xdr:col>41</xdr:col>
      <xdr:colOff>101600</xdr:colOff>
      <xdr:row>55</xdr:row>
      <xdr:rowOff>130397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146924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57906</xdr:rowOff>
    </xdr:from>
    <xdr:to>
      <xdr:col>36</xdr:col>
      <xdr:colOff>165100</xdr:colOff>
      <xdr:row>55</xdr:row>
      <xdr:rowOff>159506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4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4583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6724</xdr:rowOff>
    </xdr:from>
    <xdr:to>
      <xdr:col>55</xdr:col>
      <xdr:colOff>0</xdr:colOff>
      <xdr:row>74</xdr:row>
      <xdr:rowOff>41722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522574"/>
          <a:ext cx="838200" cy="20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8964</xdr:rowOff>
    </xdr:from>
    <xdr:to>
      <xdr:col>50</xdr:col>
      <xdr:colOff>114300</xdr:colOff>
      <xdr:row>74</xdr:row>
      <xdr:rowOff>41722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696264"/>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8964</xdr:rowOff>
    </xdr:from>
    <xdr:to>
      <xdr:col>45</xdr:col>
      <xdr:colOff>177800</xdr:colOff>
      <xdr:row>74</xdr:row>
      <xdr:rowOff>163954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696264"/>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96655</xdr:rowOff>
    </xdr:from>
    <xdr:to>
      <xdr:col>41</xdr:col>
      <xdr:colOff>50800</xdr:colOff>
      <xdr:row>74</xdr:row>
      <xdr:rowOff>163954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783955"/>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73454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88564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127374</xdr:rowOff>
    </xdr:from>
    <xdr:to>
      <xdr:col>55</xdr:col>
      <xdr:colOff>50800</xdr:colOff>
      <xdr:row>73</xdr:row>
      <xdr:rowOff>57524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4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150251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32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162372</xdr:rowOff>
    </xdr:from>
    <xdr:to>
      <xdr:col>50</xdr:col>
      <xdr:colOff>165100</xdr:colOff>
      <xdr:row>74</xdr:row>
      <xdr:rowOff>92522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6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109049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4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129614</xdr:rowOff>
    </xdr:from>
    <xdr:to>
      <xdr:col>46</xdr:col>
      <xdr:colOff>38100</xdr:colOff>
      <xdr:row>74</xdr:row>
      <xdr:rowOff>59764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64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76291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2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113154</xdr:rowOff>
    </xdr:from>
    <xdr:to>
      <xdr:col>41</xdr:col>
      <xdr:colOff>101600</xdr:colOff>
      <xdr:row>75</xdr:row>
      <xdr:rowOff>43304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8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59831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45855</xdr:rowOff>
    </xdr:from>
    <xdr:to>
      <xdr:col>36</xdr:col>
      <xdr:colOff>165100</xdr:colOff>
      <xdr:row>74</xdr:row>
      <xdr:rowOff>147455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163982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0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160249</xdr:rowOff>
    </xdr:from>
    <xdr:to>
      <xdr:col>55</xdr:col>
      <xdr:colOff>0</xdr:colOff>
      <xdr:row>94</xdr:row>
      <xdr:rowOff>106083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05099"/>
          <a:ext cx="8382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156311</xdr:rowOff>
    </xdr:from>
    <xdr:to>
      <xdr:col>50</xdr:col>
      <xdr:colOff>114300</xdr:colOff>
      <xdr:row>93</xdr:row>
      <xdr:rowOff>160249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01161"/>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156311</xdr:rowOff>
    </xdr:from>
    <xdr:to>
      <xdr:col>45</xdr:col>
      <xdr:colOff>177800</xdr:colOff>
      <xdr:row>94</xdr:row>
      <xdr:rowOff>116509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01161"/>
          <a:ext cx="889000" cy="1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69977</xdr:rowOff>
    </xdr:from>
    <xdr:to>
      <xdr:col>41</xdr:col>
      <xdr:colOff>50800</xdr:colOff>
      <xdr:row>94</xdr:row>
      <xdr:rowOff>116509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186277"/>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80167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85628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55283</xdr:rowOff>
    </xdr:from>
    <xdr:to>
      <xdr:col>55</xdr:col>
      <xdr:colOff>50800</xdr:colOff>
      <xdr:row>94</xdr:row>
      <xdr:rowOff>156883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78160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109449</xdr:rowOff>
    </xdr:from>
    <xdr:to>
      <xdr:col>50</xdr:col>
      <xdr:colOff>165100</xdr:colOff>
      <xdr:row>94</xdr:row>
      <xdr:rowOff>39599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56126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8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105511</xdr:rowOff>
    </xdr:from>
    <xdr:to>
      <xdr:col>46</xdr:col>
      <xdr:colOff>38100</xdr:colOff>
      <xdr:row>94</xdr:row>
      <xdr:rowOff>35661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52188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82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65709</xdr:rowOff>
    </xdr:from>
    <xdr:to>
      <xdr:col>41</xdr:col>
      <xdr:colOff>101600</xdr:colOff>
      <xdr:row>94</xdr:row>
      <xdr:rowOff>167309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1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12386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19177</xdr:rowOff>
    </xdr:from>
    <xdr:to>
      <xdr:col>36</xdr:col>
      <xdr:colOff>165100</xdr:colOff>
      <xdr:row>94</xdr:row>
      <xdr:rowOff>120777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1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137304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91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35420</xdr:rowOff>
    </xdr:from>
    <xdr:to>
      <xdr:col>85</xdr:col>
      <xdr:colOff>127000</xdr:colOff>
      <xdr:row>36</xdr:row>
      <xdr:rowOff>82817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07620"/>
          <a:ext cx="8382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152578</xdr:rowOff>
    </xdr:from>
    <xdr:to>
      <xdr:col>81</xdr:col>
      <xdr:colOff>50800</xdr:colOff>
      <xdr:row>36</xdr:row>
      <xdr:rowOff>82817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53328"/>
          <a:ext cx="889000" cy="1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152578</xdr:rowOff>
    </xdr:from>
    <xdr:to>
      <xdr:col>76</xdr:col>
      <xdr:colOff>114300</xdr:colOff>
      <xdr:row>36</xdr:row>
      <xdr:rowOff>119355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53328"/>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86969</xdr:rowOff>
    </xdr:from>
    <xdr:to>
      <xdr:col>71</xdr:col>
      <xdr:colOff>177800</xdr:colOff>
      <xdr:row>36</xdr:row>
      <xdr:rowOff>119355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25916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156070</xdr:rowOff>
    </xdr:from>
    <xdr:to>
      <xdr:col>85</xdr:col>
      <xdr:colOff>177800</xdr:colOff>
      <xdr:row>36</xdr:row>
      <xdr:rowOff>86220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7497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32017</xdr:rowOff>
    </xdr:from>
    <xdr:to>
      <xdr:col>81</xdr:col>
      <xdr:colOff>101600</xdr:colOff>
      <xdr:row>36</xdr:row>
      <xdr:rowOff>133617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150144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7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101778</xdr:rowOff>
    </xdr:from>
    <xdr:to>
      <xdr:col>76</xdr:col>
      <xdr:colOff>165100</xdr:colOff>
      <xdr:row>36</xdr:row>
      <xdr:rowOff>31928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48455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68555</xdr:rowOff>
    </xdr:from>
    <xdr:to>
      <xdr:col>72</xdr:col>
      <xdr:colOff>38100</xdr:colOff>
      <xdr:row>36</xdr:row>
      <xdr:rowOff>170155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36169</xdr:rowOff>
    </xdr:from>
    <xdr:to>
      <xdr:col>67</xdr:col>
      <xdr:colOff>101600</xdr:colOff>
      <xdr:row>36</xdr:row>
      <xdr:rowOff>137769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154296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63564</xdr:rowOff>
    </xdr:from>
    <xdr:to>
      <xdr:col>85</xdr:col>
      <xdr:colOff>127000</xdr:colOff>
      <xdr:row>55</xdr:row>
      <xdr:rowOff>84392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93314"/>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63564</xdr:rowOff>
    </xdr:from>
    <xdr:to>
      <xdr:col>81</xdr:col>
      <xdr:colOff>50800</xdr:colOff>
      <xdr:row>55</xdr:row>
      <xdr:rowOff>118949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93314"/>
          <a:ext cx="889000" cy="5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58433</xdr:rowOff>
    </xdr:from>
    <xdr:to>
      <xdr:col>76</xdr:col>
      <xdr:colOff>114300</xdr:colOff>
      <xdr:row>55</xdr:row>
      <xdr:rowOff>118949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145283"/>
          <a:ext cx="889000" cy="4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58433</xdr:rowOff>
    </xdr:from>
    <xdr:to>
      <xdr:col>71</xdr:col>
      <xdr:colOff>177800</xdr:colOff>
      <xdr:row>55</xdr:row>
      <xdr:rowOff>129311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145283"/>
          <a:ext cx="889000" cy="4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33592</xdr:rowOff>
    </xdr:from>
    <xdr:to>
      <xdr:col>85</xdr:col>
      <xdr:colOff>177800</xdr:colOff>
      <xdr:row>55</xdr:row>
      <xdr:rowOff>135192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56469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1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12764</xdr:rowOff>
    </xdr:from>
    <xdr:to>
      <xdr:col>81</xdr:col>
      <xdr:colOff>101600</xdr:colOff>
      <xdr:row>55</xdr:row>
      <xdr:rowOff>114364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130891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68149</xdr:rowOff>
    </xdr:from>
    <xdr:to>
      <xdr:col>76</xdr:col>
      <xdr:colOff>165100</xdr:colOff>
      <xdr:row>55</xdr:row>
      <xdr:rowOff>169749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7633</xdr:rowOff>
    </xdr:from>
    <xdr:to>
      <xdr:col>72</xdr:col>
      <xdr:colOff>38100</xdr:colOff>
      <xdr:row>53</xdr:row>
      <xdr:rowOff>109233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0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125760</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886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78511</xdr:rowOff>
    </xdr:from>
    <xdr:to>
      <xdr:col>67</xdr:col>
      <xdr:colOff>101600</xdr:colOff>
      <xdr:row>56</xdr:row>
      <xdr:rowOff>8661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25188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161554</xdr:rowOff>
    </xdr:from>
    <xdr:to>
      <xdr:col>85</xdr:col>
      <xdr:colOff>127000</xdr:colOff>
      <xdr:row>78</xdr:row>
      <xdr:rowOff>1260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63204"/>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161554</xdr:rowOff>
    </xdr:from>
    <xdr:to>
      <xdr:col>81</xdr:col>
      <xdr:colOff>50800</xdr:colOff>
      <xdr:row>78</xdr:row>
      <xdr:rowOff>60651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63204"/>
          <a:ext cx="889000" cy="7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132614</xdr:rowOff>
    </xdr:from>
    <xdr:to>
      <xdr:col>76</xdr:col>
      <xdr:colOff>114300</xdr:colOff>
      <xdr:row>78</xdr:row>
      <xdr:rowOff>60651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34264"/>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56764</xdr:rowOff>
    </xdr:from>
    <xdr:to>
      <xdr:col>71</xdr:col>
      <xdr:colOff>177800</xdr:colOff>
      <xdr:row>77</xdr:row>
      <xdr:rowOff>132614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58414"/>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29196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121910</xdr:rowOff>
    </xdr:from>
    <xdr:to>
      <xdr:col>85</xdr:col>
      <xdr:colOff>177800</xdr:colOff>
      <xdr:row>78</xdr:row>
      <xdr:rowOff>52060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100337</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110754</xdr:rowOff>
    </xdr:from>
    <xdr:to>
      <xdr:col>81</xdr:col>
      <xdr:colOff>101600</xdr:colOff>
      <xdr:row>78</xdr:row>
      <xdr:rowOff>40904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1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32031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0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9851</xdr:rowOff>
    </xdr:from>
    <xdr:to>
      <xdr:col>76</xdr:col>
      <xdr:colOff>165100</xdr:colOff>
      <xdr:row>78</xdr:row>
      <xdr:rowOff>111451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102578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81814</xdr:rowOff>
    </xdr:from>
    <xdr:to>
      <xdr:col>72</xdr:col>
      <xdr:colOff>38100</xdr:colOff>
      <xdr:row>78</xdr:row>
      <xdr:rowOff>11964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28491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5964</xdr:rowOff>
    </xdr:from>
    <xdr:to>
      <xdr:col>67</xdr:col>
      <xdr:colOff>101600</xdr:colOff>
      <xdr:row>77</xdr:row>
      <xdr:rowOff>107564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124091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98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29642</xdr:rowOff>
    </xdr:from>
    <xdr:to>
      <xdr:col>85</xdr:col>
      <xdr:colOff>127000</xdr:colOff>
      <xdr:row>91</xdr:row>
      <xdr:rowOff>102209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5631592"/>
          <a:ext cx="838200"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102209</xdr:rowOff>
    </xdr:from>
    <xdr:to>
      <xdr:col>81</xdr:col>
      <xdr:colOff>50800</xdr:colOff>
      <xdr:row>92</xdr:row>
      <xdr:rowOff>5054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704159"/>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5054</xdr:rowOff>
    </xdr:from>
    <xdr:to>
      <xdr:col>76</xdr:col>
      <xdr:colOff>114300</xdr:colOff>
      <xdr:row>92</xdr:row>
      <xdr:rowOff>68402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778454"/>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134759</xdr:rowOff>
    </xdr:from>
    <xdr:to>
      <xdr:col>71</xdr:col>
      <xdr:colOff>177800</xdr:colOff>
      <xdr:row>92</xdr:row>
      <xdr:rowOff>68402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5736709"/>
          <a:ext cx="889000" cy="10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150292</xdr:rowOff>
    </xdr:from>
    <xdr:to>
      <xdr:col>85</xdr:col>
      <xdr:colOff>177800</xdr:colOff>
      <xdr:row>91</xdr:row>
      <xdr:rowOff>80442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5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65219</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49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51409</xdr:rowOff>
    </xdr:from>
    <xdr:to>
      <xdr:col>81</xdr:col>
      <xdr:colOff>101600</xdr:colOff>
      <xdr:row>91</xdr:row>
      <xdr:rowOff>153009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6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169536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542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125704</xdr:rowOff>
    </xdr:from>
    <xdr:to>
      <xdr:col>76</xdr:col>
      <xdr:colOff>165100</xdr:colOff>
      <xdr:row>92</xdr:row>
      <xdr:rowOff>55854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7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72381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5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17602</xdr:rowOff>
    </xdr:from>
    <xdr:to>
      <xdr:col>72</xdr:col>
      <xdr:colOff>38100</xdr:colOff>
      <xdr:row>92</xdr:row>
      <xdr:rowOff>119202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7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135729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5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83959</xdr:rowOff>
    </xdr:from>
    <xdr:to>
      <xdr:col>67</xdr:col>
      <xdr:colOff>101600</xdr:colOff>
      <xdr:row>92</xdr:row>
      <xdr:rowOff>14109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6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30636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46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・総務費　　</a:t>
          </a:r>
          <a:r>
            <a:rPr kumimoji="1" lang="en-US" altLang="ja-JP" sz="1000">
              <a:latin typeface="ＭＳ Ｐゴシック" panose="020B0600070205080204" pitchFamily="50" charset="-128"/>
              <a:ea typeface="ＭＳ Ｐゴシック" panose="020B0600070205080204" pitchFamily="50" charset="-128"/>
            </a:rPr>
            <a:t>86,391</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18,062</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各種基金積立金の減少幅が大きいことが影響し、住民一人当たりの総務費は、前年度から大幅に減少した。今後とも、職員数の適正化や業務の効率化による人件費の縮減等に努める必要がある。</a:t>
          </a:r>
        </a:p>
        <a:p>
          <a:r>
            <a:rPr kumimoji="1" lang="ja-JP" altLang="en-US" sz="1000">
              <a:latin typeface="ＭＳ Ｐゴシック" panose="020B0600070205080204" pitchFamily="50" charset="-128"/>
              <a:ea typeface="ＭＳ Ｐゴシック" panose="020B0600070205080204" pitchFamily="50" charset="-128"/>
            </a:rPr>
            <a:t>・民生費　</a:t>
          </a:r>
          <a:r>
            <a:rPr kumimoji="1" lang="en-US" altLang="ja-JP" sz="1000">
              <a:latin typeface="ＭＳ Ｐゴシック" panose="020B0600070205080204" pitchFamily="50" charset="-128"/>
              <a:ea typeface="ＭＳ Ｐゴシック" panose="020B0600070205080204" pitchFamily="50" charset="-128"/>
            </a:rPr>
            <a:t>177,631</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4,395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新型コロナウイルス対策として実施した「子育て世帯への臨時特別給金（▲</a:t>
          </a:r>
          <a:r>
            <a:rPr kumimoji="1" lang="en-US" altLang="ja-JP" sz="1000">
              <a:latin typeface="ＭＳ Ｐゴシック" panose="020B0600070205080204" pitchFamily="50" charset="-128"/>
              <a:ea typeface="ＭＳ Ｐゴシック" panose="020B0600070205080204" pitchFamily="50" charset="-128"/>
            </a:rPr>
            <a:t>621</a:t>
          </a:r>
          <a:r>
            <a:rPr kumimoji="1" lang="ja-JP" altLang="en-US" sz="1000">
              <a:latin typeface="ＭＳ Ｐゴシック" panose="020B0600070205080204" pitchFamily="50" charset="-128"/>
              <a:ea typeface="ＭＳ Ｐゴシック" panose="020B0600070205080204" pitchFamily="50" charset="-128"/>
            </a:rPr>
            <a:t>百万円）」が減少したこともあり、住民一人当たりの民生費は減少した。しかし、近年は、自立支援給付事業費、介護保険組合への負担金が増加傾向にあるため、翌年度以降は数値が上昇する可能性がある。</a:t>
          </a:r>
        </a:p>
        <a:p>
          <a:r>
            <a:rPr kumimoji="1" lang="ja-JP" altLang="en-US" sz="1000">
              <a:latin typeface="ＭＳ Ｐゴシック" panose="020B0600070205080204" pitchFamily="50" charset="-128"/>
              <a:ea typeface="ＭＳ Ｐゴシック" panose="020B0600070205080204" pitchFamily="50" charset="-128"/>
            </a:rPr>
            <a:t>・衛生費　  </a:t>
          </a:r>
          <a:r>
            <a:rPr kumimoji="1" lang="en-US" altLang="ja-JP" sz="1000">
              <a:latin typeface="ＭＳ Ｐゴシック" panose="020B0600070205080204" pitchFamily="50" charset="-128"/>
              <a:ea typeface="ＭＳ Ｐゴシック" panose="020B0600070205080204" pitchFamily="50" charset="-128"/>
            </a:rPr>
            <a:t>71,315</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3,877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一部事務組合への負担金の減少や、新型コロナウイルスワクチン接種に係る費用が減少したため、前年度から住民一人当たりの衛生費は減少した。なお、衛生費の</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％程度を病院事業会計への繰出金が占めている。市内に</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つの市立病院があるため、類似団体と比較して住民一人当たりの費用が高くなる傾向にある。</a:t>
          </a:r>
        </a:p>
        <a:p>
          <a:r>
            <a:rPr kumimoji="1" lang="ja-JP" altLang="en-US" sz="1000">
              <a:latin typeface="ＭＳ Ｐゴシック" panose="020B0600070205080204" pitchFamily="50" charset="-128"/>
              <a:ea typeface="ＭＳ Ｐゴシック" panose="020B0600070205080204" pitchFamily="50" charset="-128"/>
            </a:rPr>
            <a:t>・農林水産業費　</a:t>
          </a:r>
          <a:r>
            <a:rPr kumimoji="1" lang="en-US" altLang="ja-JP" sz="1000">
              <a:latin typeface="ＭＳ Ｐゴシック" panose="020B0600070205080204" pitchFamily="50" charset="-128"/>
              <a:ea typeface="ＭＳ Ｐゴシック" panose="020B0600070205080204" pitchFamily="50" charset="-128"/>
            </a:rPr>
            <a:t>51,037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+10,757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事業費規模の大きい繰越事業（福野カントリー整備事業・</a:t>
          </a:r>
          <a:r>
            <a:rPr kumimoji="1" lang="en-US" altLang="ja-JP" sz="1000">
              <a:latin typeface="ＭＳ Ｐゴシック" panose="020B0600070205080204" pitchFamily="50" charset="-128"/>
              <a:ea typeface="ＭＳ Ｐゴシック" panose="020B0600070205080204" pitchFamily="50" charset="-128"/>
            </a:rPr>
            <a:t>511</a:t>
          </a:r>
          <a:r>
            <a:rPr kumimoji="1" lang="ja-JP" altLang="en-US" sz="1000">
              <a:latin typeface="ＭＳ Ｐゴシック" panose="020B0600070205080204" pitchFamily="50" charset="-128"/>
              <a:ea typeface="ＭＳ Ｐゴシック" panose="020B0600070205080204" pitchFamily="50" charset="-128"/>
            </a:rPr>
            <a:t>百万円）や、物価・燃料高騰対策事業を実施した影響で、住民一人当たりの農林水産業費が大幅に増加した。また、市域に占める農耕面積、森林面積が広大であるため、農業支援、林道整備、森林育成等に対する経費が類似団体よりも高いと考えられる。</a:t>
          </a:r>
        </a:p>
        <a:p>
          <a:r>
            <a:rPr kumimoji="1" lang="ja-JP" altLang="en-US" sz="1000">
              <a:latin typeface="ＭＳ Ｐゴシック" panose="020B0600070205080204" pitchFamily="50" charset="-128"/>
              <a:ea typeface="ＭＳ Ｐゴシック" panose="020B0600070205080204" pitchFamily="50" charset="-128"/>
            </a:rPr>
            <a:t>・商工費　  </a:t>
          </a:r>
          <a:r>
            <a:rPr kumimoji="1" lang="en-US" altLang="ja-JP" sz="1000">
              <a:latin typeface="ＭＳ Ｐゴシック" panose="020B0600070205080204" pitchFamily="50" charset="-128"/>
              <a:ea typeface="ＭＳ Ｐゴシック" panose="020B0600070205080204" pitchFamily="50" charset="-128"/>
            </a:rPr>
            <a:t>43,317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+9,031</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特定目的基金の積立てや、新型コロナ対策・物価高騰対策事業を実施した影響で、住民一人当たりの商工費が大幅に増加した。なお、中小企業金融対策や企業立地推進補助事業を実施しており、その年度の申請の有無により、住民一人当たりの費用が増減することがある。</a:t>
          </a:r>
        </a:p>
        <a:p>
          <a:r>
            <a:rPr kumimoji="1" lang="ja-JP" altLang="en-US" sz="1000">
              <a:latin typeface="ＭＳ Ｐゴシック" panose="020B0600070205080204" pitchFamily="50" charset="-128"/>
              <a:ea typeface="ＭＳ Ｐゴシック" panose="020B0600070205080204" pitchFamily="50" charset="-128"/>
            </a:rPr>
            <a:t>・土木費　  </a:t>
          </a:r>
          <a:r>
            <a:rPr kumimoji="1" lang="en-US" altLang="ja-JP" sz="1000">
              <a:latin typeface="ＭＳ Ｐゴシック" panose="020B0600070205080204" pitchFamily="50" charset="-128"/>
              <a:ea typeface="ＭＳ Ｐゴシック" panose="020B0600070205080204" pitchFamily="50" charset="-128"/>
            </a:rPr>
            <a:t>92,647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9,235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の土木費は、ほぼ横ばいとなっている。なお、市域が広大であり、市道延長が類似団体に比して長いため、除雪経費及び道路橋りょうの維持管理費が増嵩する傾向にある。今後とも、事業の精査及び計画的な更新・維持に努める必要がある。</a:t>
          </a:r>
        </a:p>
        <a:p>
          <a:r>
            <a:rPr kumimoji="1" lang="ja-JP" altLang="en-US" sz="1000">
              <a:latin typeface="ＭＳ Ｐゴシック" panose="020B0600070205080204" pitchFamily="50" charset="-128"/>
              <a:ea typeface="ＭＳ Ｐゴシック" panose="020B0600070205080204" pitchFamily="50" charset="-128"/>
            </a:rPr>
            <a:t>・消防費　  </a:t>
          </a:r>
          <a:r>
            <a:rPr kumimoji="1" lang="en-US" altLang="ja-JP" sz="1000">
              <a:latin typeface="ＭＳ Ｐゴシック" panose="020B0600070205080204" pitchFamily="50" charset="-128"/>
              <a:ea typeface="ＭＳ Ｐゴシック" panose="020B0600070205080204" pitchFamily="50" charset="-128"/>
            </a:rPr>
            <a:t>23,737</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+1,244</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住民一人当たりの消防費は、ほぼ横ばいとなっている。なお、消防費の約</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割が一部事務組合への負担金である。一部事務組合の管轄が広域であり、分署や出張所も複数設けていることから、経費が増嵩しやすいと考えられる。</a:t>
          </a:r>
        </a:p>
        <a:p>
          <a:r>
            <a:rPr kumimoji="1" lang="ja-JP" altLang="en-US" sz="1000">
              <a:latin typeface="ＭＳ Ｐゴシック" panose="020B0600070205080204" pitchFamily="50" charset="-128"/>
              <a:ea typeface="ＭＳ Ｐゴシック" panose="020B0600070205080204" pitchFamily="50" charset="-128"/>
            </a:rPr>
            <a:t>・教育費　  </a:t>
          </a:r>
          <a:r>
            <a:rPr kumimoji="1" lang="en-US" altLang="ja-JP" sz="1000">
              <a:latin typeface="ＭＳ Ｐゴシック" panose="020B0600070205080204" pitchFamily="50" charset="-128"/>
              <a:ea typeface="ＭＳ Ｐゴシック" panose="020B0600070205080204" pitchFamily="50" charset="-128"/>
            </a:rPr>
            <a:t>80,855</a:t>
          </a:r>
          <a:r>
            <a:rPr kumimoji="1" lang="ja-JP" altLang="en-US" sz="1000">
              <a:latin typeface="ＭＳ Ｐゴシック" panose="020B0600070205080204" pitchFamily="50" charset="-128"/>
              <a:ea typeface="ＭＳ Ｐゴシック" panose="020B0600070205080204" pitchFamily="50" charset="-128"/>
            </a:rPr>
            <a:t>円（前年比▲</a:t>
          </a:r>
          <a:r>
            <a:rPr kumimoji="1" lang="en-US" altLang="ja-JP" sz="1000">
              <a:latin typeface="ＭＳ Ｐゴシック" panose="020B0600070205080204" pitchFamily="50" charset="-128"/>
              <a:ea typeface="ＭＳ Ｐゴシック" panose="020B0600070205080204" pitchFamily="50" charset="-128"/>
            </a:rPr>
            <a:t>1,640</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小・中学校の整備工事の費用が減少したことから、住民一人当たりの教育費は減少した。なお、類似団体と比較して小・中学校や社会教育施設が多くあることから、住民一人当たりコストは、類似団体をかなり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・標準財政規模は、普通交付税及び臨時財政対策債発行可能額の減少により、前年度から</a:t>
          </a:r>
          <a:r>
            <a:rPr kumimoji="1" lang="en-US" altLang="ja-JP" sz="1000">
              <a:latin typeface="ＭＳ ゴシック" pitchFamily="49" charset="-128"/>
              <a:ea typeface="ＭＳ ゴシック" pitchFamily="49" charset="-128"/>
            </a:rPr>
            <a:t>834</a:t>
          </a:r>
          <a:r>
            <a:rPr kumimoji="1" lang="ja-JP" altLang="en-US" sz="1000">
              <a:latin typeface="ＭＳ ゴシック" pitchFamily="49" charset="-128"/>
              <a:ea typeface="ＭＳ ゴシック" pitchFamily="49" charset="-128"/>
            </a:rPr>
            <a:t>百万円減少した（▲</a:t>
          </a:r>
          <a:r>
            <a:rPr kumimoji="1" lang="en-US" altLang="ja-JP" sz="1000">
              <a:latin typeface="ＭＳ ゴシック" pitchFamily="49" charset="-128"/>
              <a:ea typeface="ＭＳ ゴシック" pitchFamily="49" charset="-128"/>
            </a:rPr>
            <a:t>3.7</a:t>
          </a:r>
          <a:r>
            <a:rPr kumimoji="1" lang="ja-JP" altLang="en-US" sz="1000">
              <a:latin typeface="ＭＳ ゴシック" pitchFamily="49" charset="-128"/>
              <a:ea typeface="ＭＳ ゴシック" pitchFamily="49" charset="-128"/>
            </a:rPr>
            <a:t>％）。一方で、「除雪経費等の維持補修費用の減少」や「大型の繰越事業の完了」等の事由で、歳出決算額が前年度から</a:t>
          </a:r>
          <a:r>
            <a:rPr kumimoji="1" lang="en-US" altLang="ja-JP" sz="1000">
              <a:latin typeface="ＭＳ ゴシック" pitchFamily="49" charset="-128"/>
              <a:ea typeface="ＭＳ ゴシック" pitchFamily="49" charset="-128"/>
            </a:rPr>
            <a:t>1,161</a:t>
          </a:r>
          <a:r>
            <a:rPr kumimoji="1" lang="ja-JP" altLang="en-US" sz="1000">
              <a:latin typeface="ＭＳ ゴシック" pitchFamily="49" charset="-128"/>
              <a:ea typeface="ＭＳ ゴシック" pitchFamily="49" charset="-128"/>
            </a:rPr>
            <a:t>百万円減少したこともあり、実質収支は昨年度に比べて増加した。そのため実質収支比率は上昇する結果となった。また、単年度収支が前年度から大きく減少したため、実質単年度収支は、前年度から</a:t>
          </a:r>
          <a:r>
            <a:rPr kumimoji="1" lang="en-US" altLang="ja-JP" sz="1000">
              <a:latin typeface="ＭＳ ゴシック" pitchFamily="49" charset="-128"/>
              <a:ea typeface="ＭＳ ゴシック" pitchFamily="49" charset="-128"/>
            </a:rPr>
            <a:t>406</a:t>
          </a:r>
          <a:r>
            <a:rPr kumimoji="1" lang="ja-JP" altLang="en-US" sz="1000">
              <a:latin typeface="ＭＳ ゴシック" pitchFamily="49" charset="-128"/>
              <a:ea typeface="ＭＳ ゴシック" pitchFamily="49" charset="-128"/>
            </a:rPr>
            <a:t>百万円減少した。</a:t>
          </a:r>
        </a:p>
        <a:p>
          <a:r>
            <a:rPr kumimoji="1" lang="ja-JP" altLang="en-US" sz="1000">
              <a:latin typeface="ＭＳ ゴシック" pitchFamily="49" charset="-128"/>
              <a:ea typeface="ＭＳ ゴシック" pitchFamily="49" charset="-128"/>
            </a:rPr>
            <a:t>・実質収支及び実質収支比率は、事業執行率、繰越事業の多寡、普通交付税等の追加交付などによる歳入一般財源の増加など、特別な事情に左右される点が否めない。しかしながら、引き続き、事務事業の適正化・効率化を通じて歳出の抑制を図り、健全な財政運営に努めていく。</a:t>
          </a:r>
        </a:p>
        <a:p>
          <a:r>
            <a:rPr kumimoji="1" lang="ja-JP" altLang="en-US" sz="1000">
              <a:latin typeface="ＭＳ ゴシック" pitchFamily="49" charset="-128"/>
              <a:ea typeface="ＭＳ ゴシック" pitchFamily="49" charset="-128"/>
            </a:rPr>
            <a:t>・財政調整基金は、標準財政規模の</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％程度を確保する方針としている。令和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年度は、補正予算の財源として取り崩したが、先述の方針に掲げる水準の積立額を確保している。今後の市税及び普通交付税等の一般財源の減少に備え、当面の間、必要な積立てを行う。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全ての会計で黒字であり、実質赤字比率はない。</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一般会計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歳入決算額は、普通交付税や地方債収入の減少により、前年度から</a:t>
          </a:r>
          <a:r>
            <a:rPr kumimoji="1" lang="en-US" altLang="ja-JP" sz="1000">
              <a:latin typeface="ＭＳ ゴシック" pitchFamily="49" charset="-128"/>
              <a:ea typeface="ＭＳ ゴシック" pitchFamily="49" charset="-128"/>
            </a:rPr>
            <a:t>856</a:t>
          </a:r>
          <a:r>
            <a:rPr kumimoji="1" lang="ja-JP" altLang="en-US" sz="1000">
              <a:latin typeface="ＭＳ ゴシック" pitchFamily="49" charset="-128"/>
              <a:ea typeface="ＭＳ ゴシック" pitchFamily="49" charset="-128"/>
            </a:rPr>
            <a:t>百万円減少（▲</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％）した。一方で、歳出決算額は、「除雪経費等の維持補修費用の減少」、「大型の繰越事業の完了」等の事由で、</a:t>
          </a:r>
          <a:r>
            <a:rPr kumimoji="1" lang="en-US" altLang="ja-JP" sz="1000">
              <a:latin typeface="ＭＳ ゴシック" pitchFamily="49" charset="-128"/>
              <a:ea typeface="ＭＳ ゴシック" pitchFamily="49" charset="-128"/>
            </a:rPr>
            <a:t>1,161</a:t>
          </a:r>
          <a:r>
            <a:rPr kumimoji="1" lang="ja-JP" altLang="en-US" sz="1000">
              <a:latin typeface="ＭＳ ゴシック" pitchFamily="49" charset="-128"/>
              <a:ea typeface="ＭＳ ゴシック" pitchFamily="49" charset="-128"/>
            </a:rPr>
            <a:t>百万円減少（▲</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％）したこともあり、実質収支額は昨年度に比べて増加した。</a:t>
          </a:r>
        </a:p>
        <a:p>
          <a:r>
            <a:rPr kumimoji="1" lang="ja-JP" altLang="en-US" sz="1000">
              <a:latin typeface="ＭＳ ゴシック" pitchFamily="49" charset="-128"/>
              <a:ea typeface="ＭＳ ゴシック" pitchFamily="49" charset="-128"/>
            </a:rPr>
            <a:t>　ただし、公共施設の維持修繕費等の経常的経費の増加傾向が続いている一方、歳入一般財源の減少が見込まれているので、今後の黒字幅及び黒字額の対標準財政規模比の注視が必要である。</a:t>
          </a:r>
        </a:p>
        <a:p>
          <a:endParaRPr kumimoji="1" lang="ja-JP" altLang="en-US"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病院事業会計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各病院での経営努力や、一般会計からの繰入を継続させていることにより、経常収支の黒字を維持できている。なお、令和５年度に「南砺市立病院経営強化プラン」の策定が完了する。将来にわたって安定した経営を展開できるよう、同プランに基づき、将来的な医療需要・医療体制に対応できるよう、病院機能の集約・分化を図る必要がある。</a:t>
          </a:r>
        </a:p>
        <a:p>
          <a:endParaRPr kumimoji="1" lang="ja-JP" altLang="en-US"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水道事業会計・下水道事業会計</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水道事業、下水道事業ともに経常収支の黒字を維持できている。ただし、下水道事業のうち、農業集落排水事業、林業集落排水事業、特定地域生活排水処理事業及び個別排水処理事業は、例年、経常損失を出しており、なかでも、農業集落排水事業及び個別排水処理事業の経常損失額が大きくなっている。今後の下水道事業全体の事業継続に向けた財源確保対策等の検討が必要である。</a:t>
          </a:r>
        </a:p>
        <a:p>
          <a:r>
            <a:rPr kumimoji="1" lang="ja-JP" altLang="en-US" sz="1000">
              <a:latin typeface="ＭＳ ゴシック" pitchFamily="49" charset="-128"/>
              <a:ea typeface="ＭＳ ゴシック" pitchFamily="49" charset="-128"/>
            </a:rPr>
            <a:t>　なお、水道事業、下水道事業ともに経営戦略を策定している。将来の人口減少による使用料収入の減少や老朽施設の更新を視野に入れ、策定した経営戦略に基づきながら、漏水や不明水対策等によって有収率を高めるとともに、料金改定等の財源確保策を検討し、経営の健全化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38031321</v>
      </c>
      <c r="BO4" s="415"/>
      <c r="BP4" s="415"/>
      <c r="BQ4" s="415"/>
      <c r="BR4" s="415"/>
      <c r="BS4" s="415"/>
      <c r="BT4" s="415"/>
      <c r="BU4" s="416"/>
      <c r="BV4" s="414">
        <v>38887528</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10.9</v>
      </c>
      <c r="CU4" s="589"/>
      <c r="CV4" s="589"/>
      <c r="CW4" s="589"/>
      <c r="CX4" s="589"/>
      <c r="CY4" s="589"/>
      <c r="CZ4" s="589"/>
      <c r="DA4" s="590"/>
      <c r="DB4" s="588">
        <v>9.1999999999999993</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35550460</v>
      </c>
      <c r="BO5" s="420"/>
      <c r="BP5" s="420"/>
      <c r="BQ5" s="420"/>
      <c r="BR5" s="420"/>
      <c r="BS5" s="420"/>
      <c r="BT5" s="420"/>
      <c r="BU5" s="421"/>
      <c r="BV5" s="419">
        <v>36711101</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90.6</v>
      </c>
      <c r="CU5" s="390"/>
      <c r="CV5" s="390"/>
      <c r="CW5" s="390"/>
      <c r="CX5" s="390"/>
      <c r="CY5" s="390"/>
      <c r="CZ5" s="390"/>
      <c r="DA5" s="391"/>
      <c r="DB5" s="389">
        <v>89.7</v>
      </c>
      <c r="DC5" s="390"/>
      <c r="DD5" s="390"/>
      <c r="DE5" s="390"/>
      <c r="DF5" s="390"/>
      <c r="DG5" s="390"/>
      <c r="DH5" s="390"/>
      <c r="DI5" s="391"/>
    </row>
    <row r="6" spans="1:119" ht="18.75" customHeight="1" x14ac:dyDescent="0.15">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2480861</v>
      </c>
      <c r="BO6" s="420"/>
      <c r="BP6" s="420"/>
      <c r="BQ6" s="420"/>
      <c r="BR6" s="420"/>
      <c r="BS6" s="420"/>
      <c r="BT6" s="420"/>
      <c r="BU6" s="421"/>
      <c r="BV6" s="419">
        <v>2176427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91.6</v>
      </c>
      <c r="CU6" s="563"/>
      <c r="CV6" s="563"/>
      <c r="CW6" s="563"/>
      <c r="CX6" s="563"/>
      <c r="CY6" s="563"/>
      <c r="CZ6" s="563"/>
      <c r="DA6" s="564"/>
      <c r="DB6" s="562">
        <v>92.6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95</v>
      </c>
      <c r="AV7" s="467"/>
      <c r="AW7" s="467"/>
      <c r="AX7" s="467"/>
      <c r="AY7" s="399" t="s">
        <v>107</v>
      </c>
      <c r="AZ7" s="400"/>
      <c r="BA7" s="400"/>
      <c r="BB7" s="400"/>
      <c r="BC7" s="400"/>
      <c r="BD7" s="400"/>
      <c r="BE7" s="400"/>
      <c r="BF7" s="400"/>
      <c r="BG7" s="400"/>
      <c r="BH7" s="400"/>
      <c r="BI7" s="400"/>
      <c r="BJ7" s="400"/>
      <c r="BK7" s="400"/>
      <c r="BL7" s="400"/>
      <c r="BM7" s="401"/>
      <c r="BN7" s="419">
        <v>130128</v>
      </c>
      <c r="BO7" s="420"/>
      <c r="BP7" s="420"/>
      <c r="BQ7" s="420"/>
      <c r="BR7" s="420"/>
      <c r="BS7" s="420"/>
      <c r="BT7" s="420"/>
      <c r="BU7" s="421"/>
      <c r="BV7" s="419">
        <v>116099</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21470858</v>
      </c>
      <c r="CU7" s="420"/>
      <c r="CV7" s="420"/>
      <c r="CW7" s="420"/>
      <c r="CX7" s="420"/>
      <c r="CY7" s="420"/>
      <c r="CZ7" s="420"/>
      <c r="DA7" s="421"/>
      <c r="DB7" s="419">
        <v>22305160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2350733</v>
      </c>
      <c r="BO8" s="420"/>
      <c r="BP8" s="420"/>
      <c r="BQ8" s="420"/>
      <c r="BR8" s="420"/>
      <c r="BS8" s="420"/>
      <c r="BT8" s="420"/>
      <c r="BU8" s="421"/>
      <c r="BV8" s="419">
        <v>2060328</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0.34</v>
      </c>
      <c r="CU8" s="523"/>
      <c r="CV8" s="523"/>
      <c r="CW8" s="523"/>
      <c r="CX8" s="523"/>
      <c r="CY8" s="523"/>
      <c r="CZ8" s="523"/>
      <c r="DA8" s="524"/>
      <c r="DB8" s="522">
        <v>0.34</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47937</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290405</v>
      </c>
      <c r="BO9" s="420"/>
      <c r="BP9" s="420"/>
      <c r="BQ9" s="420"/>
      <c r="BR9" s="420"/>
      <c r="BS9" s="420"/>
      <c r="BT9" s="420"/>
      <c r="BU9" s="421"/>
      <c r="BV9" s="419">
        <v>618748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18.5</v>
      </c>
      <c r="CU9" s="390"/>
      <c r="CV9" s="390"/>
      <c r="CW9" s="390"/>
      <c r="CX9" s="390"/>
      <c r="CY9" s="390"/>
      <c r="CZ9" s="390"/>
      <c r="DA9" s="391"/>
      <c r="DB9" s="389">
        <v>17.7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51327</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9079</v>
      </c>
      <c r="BO10" s="420"/>
      <c r="BP10" s="420"/>
      <c r="BQ10" s="420"/>
      <c r="BR10" s="420"/>
      <c r="BS10" s="420"/>
      <c r="BT10" s="420"/>
      <c r="BU10" s="421"/>
      <c r="BV10" s="419">
        <v>388802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47778</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21369</v>
      </c>
      <c r="BO12" s="420"/>
      <c r="BP12" s="420"/>
      <c r="BQ12" s="420"/>
      <c r="BR12" s="420"/>
      <c r="BS12" s="420"/>
      <c r="BT12" s="420"/>
      <c r="BU12" s="421"/>
      <c r="BV12" s="419">
        <v>322990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46867</v>
      </c>
      <c r="S13" s="513"/>
      <c r="T13" s="513"/>
      <c r="U13" s="513"/>
      <c r="V13" s="514"/>
      <c r="W13" s="500" t="s">
        <v>142</v>
      </c>
      <c r="X13" s="442"/>
      <c r="Y13" s="442"/>
      <c r="Z13" s="442"/>
      <c r="AA13" s="442"/>
      <c r="AB13" s="443"/>
      <c r="AC13" s="395">
        <v>1675</v>
      </c>
      <c r="AD13" s="396"/>
      <c r="AE13" s="396"/>
      <c r="AF13" s="396"/>
      <c r="AG13" s="397"/>
      <c r="AH13" s="395">
        <v>1883</v>
      </c>
      <c r="AI13" s="396"/>
      <c r="AJ13" s="396"/>
      <c r="AK13" s="396"/>
      <c r="AL13" s="398"/>
      <c r="AM13" s="478" t="s">
        <v>143</v>
      </c>
      <c r="AN13" s="393"/>
      <c r="AO13" s="393"/>
      <c r="AP13" s="393"/>
      <c r="AQ13" s="393"/>
      <c r="AR13" s="393"/>
      <c r="AS13" s="393"/>
      <c r="AT13" s="394"/>
      <c r="AU13" s="466" t="s">
        <v>128</v>
      </c>
      <c r="AV13" s="467"/>
      <c r="AW13" s="467"/>
      <c r="AX13" s="467"/>
      <c r="AY13" s="399" t="s">
        <v>144</v>
      </c>
      <c r="AZ13" s="400"/>
      <c r="BA13" s="400"/>
      <c r="BB13" s="400"/>
      <c r="BC13" s="400"/>
      <c r="BD13" s="400"/>
      <c r="BE13" s="400"/>
      <c r="BF13" s="400"/>
      <c r="BG13" s="400"/>
      <c r="BH13" s="400"/>
      <c r="BI13" s="400"/>
      <c r="BJ13" s="400"/>
      <c r="BK13" s="400"/>
      <c r="BL13" s="400"/>
      <c r="BM13" s="401"/>
      <c r="BN13" s="419">
        <v>278115</v>
      </c>
      <c r="BO13" s="420"/>
      <c r="BP13" s="420"/>
      <c r="BQ13" s="420"/>
      <c r="BR13" s="420"/>
      <c r="BS13" s="420"/>
      <c r="BT13" s="420"/>
      <c r="BU13" s="421"/>
      <c r="BV13" s="419">
        <v>684560</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6.1</v>
      </c>
      <c r="CU13" s="390"/>
      <c r="CV13" s="390"/>
      <c r="CW13" s="390"/>
      <c r="CX13" s="390"/>
      <c r="CY13" s="390"/>
      <c r="CZ13" s="390"/>
      <c r="DA13" s="391"/>
      <c r="DB13" s="389">
        <v>5.4</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48624</v>
      </c>
      <c r="S14" s="513"/>
      <c r="T14" s="513"/>
      <c r="U14" s="513"/>
      <c r="V14" s="514"/>
      <c r="W14" s="515"/>
      <c r="X14" s="445"/>
      <c r="Y14" s="445"/>
      <c r="Z14" s="445"/>
      <c r="AA14" s="445"/>
      <c r="AB14" s="446"/>
      <c r="AC14" s="505">
        <v>6.6</v>
      </c>
      <c r="AD14" s="506"/>
      <c r="AE14" s="506"/>
      <c r="AF14" s="506"/>
      <c r="AG14" s="507"/>
      <c r="AH14" s="505">
        <v>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47781</v>
      </c>
      <c r="S15" s="513"/>
      <c r="T15" s="513"/>
      <c r="U15" s="513"/>
      <c r="V15" s="514"/>
      <c r="W15" s="500" t="s">
        <v>149</v>
      </c>
      <c r="X15" s="442"/>
      <c r="Y15" s="442"/>
      <c r="Z15" s="442"/>
      <c r="AA15" s="442"/>
      <c r="AB15" s="443"/>
      <c r="AC15" s="395">
        <v>9322</v>
      </c>
      <c r="AD15" s="396"/>
      <c r="AE15" s="396"/>
      <c r="AF15" s="396"/>
      <c r="AG15" s="397"/>
      <c r="AH15" s="395">
        <v>10014</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6630028</v>
      </c>
      <c r="BO15" s="415"/>
      <c r="BP15" s="415"/>
      <c r="BQ15" s="415"/>
      <c r="BR15" s="415"/>
      <c r="BS15" s="415"/>
      <c r="BT15" s="415"/>
      <c r="BU15" s="416"/>
      <c r="BV15" s="414">
        <v>6479782</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36.799999999999997</v>
      </c>
      <c r="AD16" s="506"/>
      <c r="AE16" s="506"/>
      <c r="AF16" s="506"/>
      <c r="AG16" s="507"/>
      <c r="AH16" s="505">
        <v>37.200000000000003</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19703514</v>
      </c>
      <c r="BO16" s="420"/>
      <c r="BP16" s="420"/>
      <c r="BQ16" s="420"/>
      <c r="BR16" s="420"/>
      <c r="BS16" s="420"/>
      <c r="BT16" s="420"/>
      <c r="BU16" s="421"/>
      <c r="BV16" s="419">
        <v>19729377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14334</v>
      </c>
      <c r="AD17" s="396"/>
      <c r="AE17" s="396"/>
      <c r="AF17" s="396"/>
      <c r="AG17" s="397"/>
      <c r="AH17" s="395">
        <v>15030</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8273567</v>
      </c>
      <c r="BO17" s="420"/>
      <c r="BP17" s="420"/>
      <c r="BQ17" s="420"/>
      <c r="BR17" s="420"/>
      <c r="BS17" s="420"/>
      <c r="BT17" s="420"/>
      <c r="BU17" s="421"/>
      <c r="BV17" s="419">
        <v>8097604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668.64</v>
      </c>
      <c r="M18" s="474"/>
      <c r="N18" s="474"/>
      <c r="O18" s="474"/>
      <c r="P18" s="474"/>
      <c r="Q18" s="474"/>
      <c r="R18" s="475"/>
      <c r="S18" s="475"/>
      <c r="T18" s="475"/>
      <c r="U18" s="475"/>
      <c r="V18" s="476"/>
      <c r="W18" s="490"/>
      <c r="X18" s="491"/>
      <c r="Y18" s="491"/>
      <c r="Z18" s="491"/>
      <c r="AA18" s="491"/>
      <c r="AB18" s="501"/>
      <c r="AC18" s="383">
        <v>56.6</v>
      </c>
      <c r="AD18" s="384"/>
      <c r="AE18" s="384"/>
      <c r="AF18" s="384"/>
      <c r="AG18" s="477"/>
      <c r="AH18" s="383">
        <v>55.8</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19809533</v>
      </c>
      <c r="BO18" s="420"/>
      <c r="BP18" s="420"/>
      <c r="BQ18" s="420"/>
      <c r="BR18" s="420"/>
      <c r="BS18" s="420"/>
      <c r="BT18" s="420"/>
      <c r="BU18" s="421"/>
      <c r="BV18" s="419">
        <v>20259657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72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27487259</v>
      </c>
      <c r="BO19" s="420"/>
      <c r="BP19" s="420"/>
      <c r="BQ19" s="420"/>
      <c r="BR19" s="420"/>
      <c r="BS19" s="420"/>
      <c r="BT19" s="420"/>
      <c r="BU19" s="421"/>
      <c r="BV19" s="419">
        <v>27635112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16483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38621253</v>
      </c>
      <c r="BO22" s="415"/>
      <c r="BP22" s="415"/>
      <c r="BQ22" s="415"/>
      <c r="BR22" s="415"/>
      <c r="BS22" s="415"/>
      <c r="BT22" s="415"/>
      <c r="BU22" s="416"/>
      <c r="BV22" s="414">
        <v>41004028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29109162</v>
      </c>
      <c r="BO23" s="420"/>
      <c r="BP23" s="420"/>
      <c r="BQ23" s="420"/>
      <c r="BR23" s="420"/>
      <c r="BS23" s="420"/>
      <c r="BT23" s="420"/>
      <c r="BU23" s="421"/>
      <c r="BV23" s="419">
        <v>29899492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8900</v>
      </c>
      <c r="R24" s="396"/>
      <c r="S24" s="396"/>
      <c r="T24" s="396"/>
      <c r="U24" s="396"/>
      <c r="V24" s="397"/>
      <c r="W24" s="454"/>
      <c r="X24" s="436"/>
      <c r="Y24" s="437"/>
      <c r="Z24" s="392" t="s">
        <v>174</v>
      </c>
      <c r="AA24" s="393"/>
      <c r="AB24" s="393"/>
      <c r="AC24" s="393"/>
      <c r="AD24" s="393"/>
      <c r="AE24" s="393"/>
      <c r="AF24" s="393"/>
      <c r="AG24" s="394"/>
      <c r="AH24" s="395">
        <v>518</v>
      </c>
      <c r="AI24" s="396"/>
      <c r="AJ24" s="396"/>
      <c r="AK24" s="396"/>
      <c r="AL24" s="397"/>
      <c r="AM24" s="395">
        <v>1549856</v>
      </c>
      <c r="AN24" s="396"/>
      <c r="AO24" s="396"/>
      <c r="AP24" s="396"/>
      <c r="AQ24" s="396"/>
      <c r="AR24" s="397"/>
      <c r="AS24" s="395">
        <v>2992</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26273453</v>
      </c>
      <c r="BO24" s="420"/>
      <c r="BP24" s="420"/>
      <c r="BQ24" s="420"/>
      <c r="BR24" s="420"/>
      <c r="BS24" s="420"/>
      <c r="BT24" s="420"/>
      <c r="BU24" s="421"/>
      <c r="BV24" s="419">
        <v>27705137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7200</v>
      </c>
      <c r="R25" s="396"/>
      <c r="S25" s="396"/>
      <c r="T25" s="396"/>
      <c r="U25" s="396"/>
      <c r="V25" s="397"/>
      <c r="W25" s="454"/>
      <c r="X25" s="436"/>
      <c r="Y25" s="437"/>
      <c r="Z25" s="392" t="s">
        <v>177</v>
      </c>
      <c r="AA25" s="393"/>
      <c r="AB25" s="393"/>
      <c r="AC25" s="393"/>
      <c r="AD25" s="393"/>
      <c r="AE25" s="393"/>
      <c r="AF25" s="393"/>
      <c r="AG25" s="394"/>
      <c r="AH25" s="395" t="s">
        <v>131</v>
      </c>
      <c r="AI25" s="396"/>
      <c r="AJ25" s="396"/>
      <c r="AK25" s="396"/>
      <c r="AL25" s="397"/>
      <c r="AM25" s="395" t="s">
        <v>140</v>
      </c>
      <c r="AN25" s="396"/>
      <c r="AO25" s="396"/>
      <c r="AP25" s="396"/>
      <c r="AQ25" s="396"/>
      <c r="AR25" s="397"/>
      <c r="AS25" s="395" t="s">
        <v>140</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4417601</v>
      </c>
      <c r="BO25" s="415"/>
      <c r="BP25" s="415"/>
      <c r="BQ25" s="415"/>
      <c r="BR25" s="415"/>
      <c r="BS25" s="415"/>
      <c r="BT25" s="415"/>
      <c r="BU25" s="416"/>
      <c r="BV25" s="414">
        <v>3283239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6200</v>
      </c>
      <c r="R26" s="396"/>
      <c r="S26" s="396"/>
      <c r="T26" s="396"/>
      <c r="U26" s="396"/>
      <c r="V26" s="397"/>
      <c r="W26" s="454"/>
      <c r="X26" s="436"/>
      <c r="Y26" s="437"/>
      <c r="Z26" s="392" t="s">
        <v>180</v>
      </c>
      <c r="AA26" s="430"/>
      <c r="AB26" s="430"/>
      <c r="AC26" s="430"/>
      <c r="AD26" s="430"/>
      <c r="AE26" s="430"/>
      <c r="AF26" s="430"/>
      <c r="AG26" s="431"/>
      <c r="AH26" s="395">
        <v>36</v>
      </c>
      <c r="AI26" s="396"/>
      <c r="AJ26" s="396"/>
      <c r="AK26" s="396"/>
      <c r="AL26" s="397"/>
      <c r="AM26" s="395">
        <v>106596</v>
      </c>
      <c r="AN26" s="396"/>
      <c r="AO26" s="396"/>
      <c r="AP26" s="396"/>
      <c r="AQ26" s="396"/>
      <c r="AR26" s="397"/>
      <c r="AS26" s="395">
        <v>2961</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4600</v>
      </c>
      <c r="R27" s="396"/>
      <c r="S27" s="396"/>
      <c r="T27" s="396"/>
      <c r="U27" s="396"/>
      <c r="V27" s="397"/>
      <c r="W27" s="454"/>
      <c r="X27" s="436"/>
      <c r="Y27" s="437"/>
      <c r="Z27" s="392" t="s">
        <v>183</v>
      </c>
      <c r="AA27" s="393"/>
      <c r="AB27" s="393"/>
      <c r="AC27" s="393"/>
      <c r="AD27" s="393"/>
      <c r="AE27" s="393"/>
      <c r="AF27" s="393"/>
      <c r="AG27" s="394"/>
      <c r="AH27" s="395">
        <v>1</v>
      </c>
      <c r="AI27" s="396"/>
      <c r="AJ27" s="396"/>
      <c r="AK27" s="396"/>
      <c r="AL27" s="397"/>
      <c r="AM27" s="395" t="s">
        <v>184</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1299601</v>
      </c>
      <c r="BO27" s="423"/>
      <c r="BP27" s="423"/>
      <c r="BQ27" s="423"/>
      <c r="BR27" s="423"/>
      <c r="BS27" s="423"/>
      <c r="BT27" s="423"/>
      <c r="BU27" s="424"/>
      <c r="BV27" s="422">
        <v>1299410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4100</v>
      </c>
      <c r="R28" s="396"/>
      <c r="S28" s="396"/>
      <c r="T28" s="396"/>
      <c r="U28" s="396"/>
      <c r="V28" s="397"/>
      <c r="W28" s="454"/>
      <c r="X28" s="436"/>
      <c r="Y28" s="437"/>
      <c r="Z28" s="392" t="s">
        <v>188</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3501373</v>
      </c>
      <c r="BO28" s="415"/>
      <c r="BP28" s="415"/>
      <c r="BQ28" s="415"/>
      <c r="BR28" s="415"/>
      <c r="BS28" s="415"/>
      <c r="BT28" s="415"/>
      <c r="BU28" s="416"/>
      <c r="BV28" s="414">
        <v>3513663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16</v>
      </c>
      <c r="M29" s="396"/>
      <c r="N29" s="396"/>
      <c r="O29" s="396"/>
      <c r="P29" s="397"/>
      <c r="Q29" s="395">
        <v>3800</v>
      </c>
      <c r="R29" s="396"/>
      <c r="S29" s="396"/>
      <c r="T29" s="396"/>
      <c r="U29" s="396"/>
      <c r="V29" s="397"/>
      <c r="W29" s="455"/>
      <c r="X29" s="456"/>
      <c r="Y29" s="457"/>
      <c r="Z29" s="392" t="s">
        <v>191</v>
      </c>
      <c r="AA29" s="393"/>
      <c r="AB29" s="393"/>
      <c r="AC29" s="393"/>
      <c r="AD29" s="393"/>
      <c r="AE29" s="393"/>
      <c r="AF29" s="393"/>
      <c r="AG29" s="394"/>
      <c r="AH29" s="395">
        <v>519</v>
      </c>
      <c r="AI29" s="396"/>
      <c r="AJ29" s="396"/>
      <c r="AK29" s="396"/>
      <c r="AL29" s="397"/>
      <c r="AM29" s="395">
        <v>1553015</v>
      </c>
      <c r="AN29" s="396"/>
      <c r="AO29" s="396"/>
      <c r="AP29" s="396"/>
      <c r="AQ29" s="396"/>
      <c r="AR29" s="397"/>
      <c r="AS29" s="395">
        <v>2992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6285087</v>
      </c>
      <c r="BO29" s="420"/>
      <c r="BP29" s="420"/>
      <c r="BQ29" s="420"/>
      <c r="BR29" s="420"/>
      <c r="BS29" s="420"/>
      <c r="BT29" s="420"/>
      <c r="BU29" s="421"/>
      <c r="BV29" s="419">
        <v>6292949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95.7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15733700</v>
      </c>
      <c r="BO30" s="423"/>
      <c r="BP30" s="423"/>
      <c r="BQ30" s="423"/>
      <c r="BR30" s="423"/>
      <c r="BS30" s="423"/>
      <c r="BT30" s="423"/>
      <c r="BU30" s="424"/>
      <c r="BV30" s="422">
        <v>15294720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病院事業会計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IF('各会計、関係団体の財政状況及び健全化判断比率'!B36="","",'各会計、関係団体の財政状況及び健全化判断比率'!B36)</f>
        <v>工業用地造成事業特別会計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砺波広域圏　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（一財）利賀ふるさと財団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バス事業特別会計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国民健康保険診療所事業特別会計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IF('各会計、関係団体の財政状況及び健全化判断比率'!B34="","",'各会計、関係団体の財政状況及び健全化判断比率'!B34)</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砺波広域圏　水道事業特別会計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（公財）五箇山農業公社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砺波地域消防組合　一般会計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（一財）五箇山和紙の里</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砺波地方衛生施設組合　一般会計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（公財）世界遺産相倉合掌造り集落保存財団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訪問看護事業特別会計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砺波地方介護保険組合　一般会計</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（一財）五箇山合掌の里</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砺波地方介護保険組合　介護保険事業特別会計</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（株）ジェイウイング</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砺波地方介護保険組合　養護老人ホーム楽寿荘特別会計</v>
      </c>
      <c r="BZ40" s="368"/>
      <c r="CA40" s="368"/>
      <c r="CB40" s="368"/>
      <c r="CC40" s="368"/>
      <c r="CD40" s="368"/>
      <c r="CE40" s="368"/>
      <c r="CF40" s="368"/>
      <c r="CG40" s="368"/>
      <c r="CH40" s="368"/>
      <c r="CI40" s="368"/>
      <c r="CJ40" s="368"/>
      <c r="CK40" s="368"/>
      <c r="CL40" s="368"/>
      <c r="CM40" s="368"/>
      <c r="CN40" s="181"/>
      <c r="CO40" s="367">
        <f t="shared" si="3"/>
        <v>28</v>
      </c>
      <c r="CP40" s="367"/>
      <c r="CQ40" s="368" t="str">
        <f>IF('各会計、関係団体の財政状況及び健全化判断比率'!BS13="","",'各会計、関係団体の財政状況及び健全化判断比率'!BS13)</f>
        <v>トナミロイヤルゴルフ（株）</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富山県後期高齢者医療広域連合　一般会計</v>
      </c>
      <c r="BZ41" s="368"/>
      <c r="CA41" s="368"/>
      <c r="CB41" s="368"/>
      <c r="CC41" s="368"/>
      <c r="CD41" s="368"/>
      <c r="CE41" s="368"/>
      <c r="CF41" s="368"/>
      <c r="CG41" s="368"/>
      <c r="CH41" s="368"/>
      <c r="CI41" s="368"/>
      <c r="CJ41" s="368"/>
      <c r="CK41" s="368"/>
      <c r="CL41" s="368"/>
      <c r="CM41" s="368"/>
      <c r="CN41" s="181"/>
      <c r="CO41" s="367">
        <f t="shared" si="3"/>
        <v>29</v>
      </c>
      <c r="CP41" s="367"/>
      <c r="CQ41" s="368" t="str">
        <f>IF('各会計、関係団体の財政状況及び健全化判断比率'!BS14="","",'各会計、関係団体の財政状況及び健全化判断比率'!BS14)</f>
        <v>上平観光開発（株）</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富山県後期高齢者医療広域連合　後期高齢者医療事業特別会計</v>
      </c>
      <c r="BZ42" s="368"/>
      <c r="CA42" s="368"/>
      <c r="CB42" s="368"/>
      <c r="CC42" s="368"/>
      <c r="CD42" s="368"/>
      <c r="CE42" s="368"/>
      <c r="CF42" s="368"/>
      <c r="CG42" s="368"/>
      <c r="CH42" s="368"/>
      <c r="CI42" s="368"/>
      <c r="CJ42" s="368"/>
      <c r="CK42" s="368"/>
      <c r="CL42" s="368"/>
      <c r="CM42" s="368"/>
      <c r="CN42" s="181"/>
      <c r="CO42" s="367">
        <f t="shared" si="3"/>
        <v>30</v>
      </c>
      <c r="CP42" s="367"/>
      <c r="CQ42" s="368" t="str">
        <f>IF('各会計、関係団体の財政状況及び健全化判断比率'!BS15="","",'各会計、関係団体の財政状況及び健全化判断比率'!BS15)</f>
        <v>（株）井波木彫りの里</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富山県市町村会館管理組合　一般会計</v>
      </c>
      <c r="BZ43" s="368"/>
      <c r="CA43" s="368"/>
      <c r="CB43" s="368"/>
      <c r="CC43" s="368"/>
      <c r="CD43" s="368"/>
      <c r="CE43" s="368"/>
      <c r="CF43" s="368"/>
      <c r="CG43" s="368"/>
      <c r="CH43" s="368"/>
      <c r="CI43" s="368"/>
      <c r="CJ43" s="368"/>
      <c r="CK43" s="368"/>
      <c r="CL43" s="368"/>
      <c r="CM43" s="368"/>
      <c r="CN43" s="181"/>
      <c r="CO43" s="367">
        <f t="shared" si="3"/>
        <v>31</v>
      </c>
      <c r="CP43" s="367"/>
      <c r="CQ43" s="368" t="str">
        <f>IF('各会計、関係団体の財政状況及び健全化判断比率'!BS16="","",'各会計、関係団体の財政状況及び健全化判断比率'!BS16)</f>
        <v>福野まちづくり（株）</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EWgaT6qZOWZlMN/hQWIM62e9bijw94Bzf9vBzm9vr3DKDFvJb+FZWSPC9llA1MHwI0EJmjStNJK6AOfQyr+Aw==" saltValue="k7dk5eUUdm5Kn28HSjw46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66" t="s">
        <v>582</v>
      </c>
      <c r="D34" s="1166"/>
      <c r="E34" s="1167"/>
      <c r="F34" s="32">
        <v>11.11</v>
      </c>
      <c r="G34" s="33">
        <v>11.58</v>
      </c>
      <c r="H34" s="33">
        <v>11.77</v>
      </c>
      <c r="I34" s="33">
        <v>11.93</v>
      </c>
      <c r="J34" s="34">
        <v>12.62</v>
      </c>
      <c r="K34" s="22"/>
      <c r="L34" s="22"/>
      <c r="M34" s="22"/>
      <c r="N34" s="22"/>
      <c r="O34" s="22"/>
      <c r="P34" s="22"/>
    </row>
    <row r="35" spans="1:16" ht="39" customHeight="1" x14ac:dyDescent="0.15">
      <c r="A35" s="22"/>
      <c r="B35" s="35"/>
      <c r="C35" s="1160" t="s">
        <v>583</v>
      </c>
      <c r="D35" s="1161"/>
      <c r="E35" s="1162"/>
      <c r="F35" s="36">
        <v>8.4600000000000009</v>
      </c>
      <c r="G35" s="37">
        <v>6.81</v>
      </c>
      <c r="H35" s="37">
        <v>6.57</v>
      </c>
      <c r="I35" s="37">
        <v>9.1999999999999993</v>
      </c>
      <c r="J35" s="38">
        <v>10.94</v>
      </c>
      <c r="K35" s="22"/>
      <c r="L35" s="22"/>
      <c r="M35" s="22"/>
      <c r="N35" s="22"/>
      <c r="O35" s="22"/>
      <c r="P35" s="22"/>
    </row>
    <row r="36" spans="1:16" ht="39" customHeight="1" x14ac:dyDescent="0.15">
      <c r="A36" s="22"/>
      <c r="B36" s="35"/>
      <c r="C36" s="1160" t="s">
        <v>584</v>
      </c>
      <c r="D36" s="1161"/>
      <c r="E36" s="1162"/>
      <c r="F36" s="36">
        <v>8.4600000000000009</v>
      </c>
      <c r="G36" s="37">
        <v>8.85</v>
      </c>
      <c r="H36" s="37">
        <v>7.7</v>
      </c>
      <c r="I36" s="37">
        <v>6.39</v>
      </c>
      <c r="J36" s="38">
        <v>5.27</v>
      </c>
      <c r="K36" s="22"/>
      <c r="L36" s="22"/>
      <c r="M36" s="22"/>
      <c r="N36" s="22"/>
      <c r="O36" s="22"/>
      <c r="P36" s="22"/>
    </row>
    <row r="37" spans="1:16" ht="39" customHeight="1" x14ac:dyDescent="0.15">
      <c r="A37" s="22"/>
      <c r="B37" s="35"/>
      <c r="C37" s="1160" t="s">
        <v>585</v>
      </c>
      <c r="D37" s="1161"/>
      <c r="E37" s="1162"/>
      <c r="F37" s="36">
        <v>0.91</v>
      </c>
      <c r="G37" s="37">
        <v>0.63</v>
      </c>
      <c r="H37" s="37">
        <v>1.66</v>
      </c>
      <c r="I37" s="37">
        <v>2.14</v>
      </c>
      <c r="J37" s="38">
        <v>2.66</v>
      </c>
      <c r="K37" s="22"/>
      <c r="L37" s="22"/>
      <c r="M37" s="22"/>
      <c r="N37" s="22"/>
      <c r="O37" s="22"/>
      <c r="P37" s="22"/>
    </row>
    <row r="38" spans="1:16" ht="39" customHeight="1" x14ac:dyDescent="0.15">
      <c r="A38" s="22"/>
      <c r="B38" s="35"/>
      <c r="C38" s="1160" t="s">
        <v>586</v>
      </c>
      <c r="D38" s="1161"/>
      <c r="E38" s="1162"/>
      <c r="F38" s="36">
        <v>0.02</v>
      </c>
      <c r="G38" s="37">
        <v>0.02</v>
      </c>
      <c r="H38" s="37">
        <v>0.08</v>
      </c>
      <c r="I38" s="37">
        <v>0.14000000000000001</v>
      </c>
      <c r="J38" s="38">
        <v>0.25</v>
      </c>
      <c r="K38" s="22"/>
      <c r="L38" s="22"/>
      <c r="M38" s="22"/>
      <c r="N38" s="22"/>
      <c r="O38" s="22"/>
      <c r="P38" s="22"/>
    </row>
    <row r="39" spans="1:16" ht="39" customHeight="1" x14ac:dyDescent="0.15">
      <c r="A39" s="22"/>
      <c r="B39" s="35"/>
      <c r="C39" s="1160" t="s">
        <v>587</v>
      </c>
      <c r="D39" s="1161"/>
      <c r="E39" s="1162"/>
      <c r="F39" s="36">
        <v>0.41</v>
      </c>
      <c r="G39" s="37">
        <v>0.39</v>
      </c>
      <c r="H39" s="37">
        <v>0.45</v>
      </c>
      <c r="I39" s="37">
        <v>0.28000000000000003</v>
      </c>
      <c r="J39" s="38">
        <v>0.25</v>
      </c>
      <c r="K39" s="22"/>
      <c r="L39" s="22"/>
      <c r="M39" s="22"/>
      <c r="N39" s="22"/>
      <c r="O39" s="22"/>
      <c r="P39" s="22"/>
    </row>
    <row r="40" spans="1:16" ht="39" customHeight="1" x14ac:dyDescent="0.15">
      <c r="A40" s="22"/>
      <c r="B40" s="35"/>
      <c r="C40" s="1160" t="s">
        <v>588</v>
      </c>
      <c r="D40" s="1161"/>
      <c r="E40" s="1162"/>
      <c r="F40" s="36">
        <v>0.06</v>
      </c>
      <c r="G40" s="37">
        <v>0.05</v>
      </c>
      <c r="H40" s="37">
        <v>0.04</v>
      </c>
      <c r="I40" s="37">
        <v>0.01</v>
      </c>
      <c r="J40" s="38">
        <v>0.06</v>
      </c>
      <c r="K40" s="22"/>
      <c r="L40" s="22"/>
      <c r="M40" s="22"/>
      <c r="N40" s="22"/>
      <c r="O40" s="22"/>
      <c r="P40" s="22"/>
    </row>
    <row r="41" spans="1:16" ht="39" customHeight="1" x14ac:dyDescent="0.15">
      <c r="A41" s="22"/>
      <c r="B41" s="35"/>
      <c r="C41" s="1160" t="s">
        <v>589</v>
      </c>
      <c r="D41" s="1161"/>
      <c r="E41" s="1162"/>
      <c r="F41" s="36">
        <v>0.12</v>
      </c>
      <c r="G41" s="37">
        <v>0.05</v>
      </c>
      <c r="H41" s="37">
        <v>0.12</v>
      </c>
      <c r="I41" s="37">
        <v>0.06</v>
      </c>
      <c r="J41" s="38">
        <v>0.06</v>
      </c>
      <c r="K41" s="22"/>
      <c r="L41" s="22"/>
      <c r="M41" s="22"/>
      <c r="N41" s="22"/>
      <c r="O41" s="22"/>
      <c r="P41" s="22"/>
    </row>
    <row r="42" spans="1:16" ht="39" customHeight="1" x14ac:dyDescent="0.15">
      <c r="A42" s="22"/>
      <c r="B42" s="39"/>
      <c r="C42" s="1160" t="s">
        <v>590</v>
      </c>
      <c r="D42" s="1161"/>
      <c r="E42" s="1162"/>
      <c r="F42" s="36" t="s">
        <v>534</v>
      </c>
      <c r="G42" s="37" t="s">
        <v>534</v>
      </c>
      <c r="H42" s="37" t="s">
        <v>534</v>
      </c>
      <c r="I42" s="37" t="s">
        <v>534</v>
      </c>
      <c r="J42" s="38" t="s">
        <v>534</v>
      </c>
      <c r="K42" s="22"/>
      <c r="L42" s="22"/>
      <c r="M42" s="22"/>
      <c r="N42" s="22"/>
      <c r="O42" s="22"/>
      <c r="P42" s="22"/>
    </row>
    <row r="43" spans="1:16" ht="39" customHeight="1" thickBot="1" x14ac:dyDescent="0.2">
      <c r="A43" s="22"/>
      <c r="B43" s="40"/>
      <c r="C43" s="1163" t="s">
        <v>591</v>
      </c>
      <c r="D43" s="1164"/>
      <c r="E43" s="1165"/>
      <c r="F43" s="41">
        <v>0.11</v>
      </c>
      <c r="G43" s="42">
        <v>0.62</v>
      </c>
      <c r="H43" s="42">
        <v>0.05</v>
      </c>
      <c r="I43" s="42">
        <v>0.04</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33yHikTlS4/nYYXTwTK0dgkgsgQJUnh1fxGRd9RrKfp/lEi0AmcBODwjXVbhDlW/5zlqfOAFJ6Te53HOa8CZQ==" saltValue="qV9fnFr4LJUwGFFZ76v2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4286</v>
      </c>
      <c r="L45" s="60">
        <v>4662</v>
      </c>
      <c r="M45" s="60">
        <v>4831</v>
      </c>
      <c r="N45" s="60">
        <v>5030</v>
      </c>
      <c r="O45" s="61">
        <v>5216</v>
      </c>
      <c r="P45" s="48"/>
      <c r="Q45" s="48"/>
      <c r="R45" s="48"/>
      <c r="S45" s="48"/>
      <c r="T45" s="48"/>
      <c r="U45" s="48"/>
    </row>
    <row r="46" spans="1:21" ht="30.75" customHeight="1" x14ac:dyDescent="0.15">
      <c r="A46" s="48"/>
      <c r="B46" s="1193"/>
      <c r="C46" s="1194"/>
      <c r="D46" s="62"/>
      <c r="E46" s="1170" t="s">
        <v>12</v>
      </c>
      <c r="F46" s="1170"/>
      <c r="G46" s="1170"/>
      <c r="H46" s="1170"/>
      <c r="I46" s="1170"/>
      <c r="J46" s="1171"/>
      <c r="K46" s="63" t="s">
        <v>534</v>
      </c>
      <c r="L46" s="64" t="s">
        <v>534</v>
      </c>
      <c r="M46" s="64" t="s">
        <v>534</v>
      </c>
      <c r="N46" s="64" t="s">
        <v>534</v>
      </c>
      <c r="O46" s="65" t="s">
        <v>534</v>
      </c>
      <c r="P46" s="48"/>
      <c r="Q46" s="48"/>
      <c r="R46" s="48"/>
      <c r="S46" s="48"/>
      <c r="T46" s="48"/>
      <c r="U46" s="48"/>
    </row>
    <row r="47" spans="1:21" ht="30.75" customHeight="1" x14ac:dyDescent="0.15">
      <c r="A47" s="48"/>
      <c r="B47" s="1193"/>
      <c r="C47" s="1194"/>
      <c r="D47" s="62"/>
      <c r="E47" s="1170" t="s">
        <v>13</v>
      </c>
      <c r="F47" s="1170"/>
      <c r="G47" s="1170"/>
      <c r="H47" s="1170"/>
      <c r="I47" s="1170"/>
      <c r="J47" s="1171"/>
      <c r="K47" s="63" t="s">
        <v>534</v>
      </c>
      <c r="L47" s="64" t="s">
        <v>534</v>
      </c>
      <c r="M47" s="64" t="s">
        <v>534</v>
      </c>
      <c r="N47" s="64" t="s">
        <v>534</v>
      </c>
      <c r="O47" s="65" t="s">
        <v>534</v>
      </c>
      <c r="P47" s="48"/>
      <c r="Q47" s="48"/>
      <c r="R47" s="48"/>
      <c r="S47" s="48"/>
      <c r="T47" s="48"/>
      <c r="U47" s="48"/>
    </row>
    <row r="48" spans="1:21" ht="30.75" customHeight="1" x14ac:dyDescent="0.15">
      <c r="A48" s="48"/>
      <c r="B48" s="1193"/>
      <c r="C48" s="1194"/>
      <c r="D48" s="62"/>
      <c r="E48" s="1170" t="s">
        <v>14</v>
      </c>
      <c r="F48" s="1170"/>
      <c r="G48" s="1170"/>
      <c r="H48" s="1170"/>
      <c r="I48" s="1170"/>
      <c r="J48" s="1171"/>
      <c r="K48" s="63">
        <v>2122</v>
      </c>
      <c r="L48" s="64">
        <v>2077</v>
      </c>
      <c r="M48" s="64">
        <v>1994</v>
      </c>
      <c r="N48" s="64">
        <v>1906</v>
      </c>
      <c r="O48" s="65">
        <v>1795</v>
      </c>
      <c r="P48" s="48"/>
      <c r="Q48" s="48"/>
      <c r="R48" s="48"/>
      <c r="S48" s="48"/>
      <c r="T48" s="48"/>
      <c r="U48" s="48"/>
    </row>
    <row r="49" spans="1:21" ht="30.75" customHeight="1" x14ac:dyDescent="0.15">
      <c r="A49" s="48"/>
      <c r="B49" s="1193"/>
      <c r="C49" s="1194"/>
      <c r="D49" s="62"/>
      <c r="E49" s="1170" t="s">
        <v>15</v>
      </c>
      <c r="F49" s="1170"/>
      <c r="G49" s="1170"/>
      <c r="H49" s="1170"/>
      <c r="I49" s="1170"/>
      <c r="J49" s="1171"/>
      <c r="K49" s="63">
        <v>86</v>
      </c>
      <c r="L49" s="64">
        <v>120</v>
      </c>
      <c r="M49" s="64">
        <v>126</v>
      </c>
      <c r="N49" s="64">
        <v>125</v>
      </c>
      <c r="O49" s="65">
        <v>132</v>
      </c>
      <c r="P49" s="48"/>
      <c r="Q49" s="48"/>
      <c r="R49" s="48"/>
      <c r="S49" s="48"/>
      <c r="T49" s="48"/>
      <c r="U49" s="48"/>
    </row>
    <row r="50" spans="1:21" ht="30.75" customHeight="1" x14ac:dyDescent="0.15">
      <c r="A50" s="48"/>
      <c r="B50" s="1193"/>
      <c r="C50" s="1194"/>
      <c r="D50" s="62"/>
      <c r="E50" s="1170" t="s">
        <v>16</v>
      </c>
      <c r="F50" s="1170"/>
      <c r="G50" s="1170"/>
      <c r="H50" s="1170"/>
      <c r="I50" s="1170"/>
      <c r="J50" s="1171"/>
      <c r="K50" s="63">
        <v>39</v>
      </c>
      <c r="L50" s="64">
        <v>39</v>
      </c>
      <c r="M50" s="64">
        <v>38</v>
      </c>
      <c r="N50" s="64">
        <v>31</v>
      </c>
      <c r="O50" s="65">
        <v>18</v>
      </c>
      <c r="P50" s="48"/>
      <c r="Q50" s="48"/>
      <c r="R50" s="48"/>
      <c r="S50" s="48"/>
      <c r="T50" s="48"/>
      <c r="U50" s="48"/>
    </row>
    <row r="51" spans="1:21" ht="30.75" customHeight="1" x14ac:dyDescent="0.15">
      <c r="A51" s="48"/>
      <c r="B51" s="1195"/>
      <c r="C51" s="1196"/>
      <c r="D51" s="66"/>
      <c r="E51" s="1170" t="s">
        <v>17</v>
      </c>
      <c r="F51" s="1170"/>
      <c r="G51" s="1170"/>
      <c r="H51" s="1170"/>
      <c r="I51" s="1170"/>
      <c r="J51" s="1171"/>
      <c r="K51" s="63">
        <v>0</v>
      </c>
      <c r="L51" s="64" t="s">
        <v>534</v>
      </c>
      <c r="M51" s="64" t="s">
        <v>534</v>
      </c>
      <c r="N51" s="64" t="s">
        <v>534</v>
      </c>
      <c r="O51" s="65" t="s">
        <v>534</v>
      </c>
      <c r="P51" s="48"/>
      <c r="Q51" s="48"/>
      <c r="R51" s="48"/>
      <c r="S51" s="48"/>
      <c r="T51" s="48"/>
      <c r="U51" s="48"/>
    </row>
    <row r="52" spans="1:21" ht="30.75" customHeight="1" x14ac:dyDescent="0.15">
      <c r="A52" s="48"/>
      <c r="B52" s="1168" t="s">
        <v>18</v>
      </c>
      <c r="C52" s="1169"/>
      <c r="D52" s="66"/>
      <c r="E52" s="1170" t="s">
        <v>19</v>
      </c>
      <c r="F52" s="1170"/>
      <c r="G52" s="1170"/>
      <c r="H52" s="1170"/>
      <c r="I52" s="1170"/>
      <c r="J52" s="1171"/>
      <c r="K52" s="63">
        <v>5914</v>
      </c>
      <c r="L52" s="64">
        <v>6155</v>
      </c>
      <c r="M52" s="64">
        <v>6126</v>
      </c>
      <c r="N52" s="64">
        <v>6127</v>
      </c>
      <c r="O52" s="65">
        <v>6075</v>
      </c>
      <c r="P52" s="48"/>
      <c r="Q52" s="48"/>
      <c r="R52" s="48"/>
      <c r="S52" s="48"/>
      <c r="T52" s="48"/>
      <c r="U52" s="48"/>
    </row>
    <row r="53" spans="1:21" ht="30.75" customHeight="1" thickBot="1" x14ac:dyDescent="0.2">
      <c r="A53" s="48"/>
      <c r="B53" s="1172" t="s">
        <v>20</v>
      </c>
      <c r="C53" s="1173"/>
      <c r="D53" s="67"/>
      <c r="E53" s="1174" t="s">
        <v>21</v>
      </c>
      <c r="F53" s="1174"/>
      <c r="G53" s="1174"/>
      <c r="H53" s="1174"/>
      <c r="I53" s="1174"/>
      <c r="J53" s="1175"/>
      <c r="K53" s="68">
        <v>619</v>
      </c>
      <c r="L53" s="69">
        <v>743</v>
      </c>
      <c r="M53" s="69">
        <v>863</v>
      </c>
      <c r="N53" s="69">
        <v>965</v>
      </c>
      <c r="O53" s="70">
        <v>1086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76" t="s">
        <v>25</v>
      </c>
      <c r="C58" s="1177"/>
      <c r="D58" s="1182" t="s">
        <v>26</v>
      </c>
      <c r="E58" s="1183"/>
      <c r="F58" s="1183"/>
      <c r="G58" s="1183"/>
      <c r="H58" s="1183"/>
      <c r="I58" s="1183"/>
      <c r="J58" s="1184"/>
      <c r="K58" s="83"/>
      <c r="L58" s="84"/>
      <c r="M58" s="84"/>
      <c r="N58" s="84"/>
      <c r="O58" s="85"/>
    </row>
    <row r="59" spans="1:21" ht="31.5" customHeight="1" x14ac:dyDescent="0.15">
      <c r="B59" s="1178"/>
      <c r="C59" s="1179"/>
      <c r="D59" s="1185" t="s">
        <v>27</v>
      </c>
      <c r="E59" s="1186"/>
      <c r="F59" s="1186"/>
      <c r="G59" s="1186"/>
      <c r="H59" s="1186"/>
      <c r="I59" s="1186"/>
      <c r="J59" s="1187"/>
      <c r="K59" s="86"/>
      <c r="L59" s="87"/>
      <c r="M59" s="87"/>
      <c r="N59" s="87"/>
      <c r="O59" s="88"/>
    </row>
    <row r="60" spans="1:21" ht="31.5" customHeight="1" thickBot="1" x14ac:dyDescent="0.2">
      <c r="B60" s="1180"/>
      <c r="C60" s="1181"/>
      <c r="D60" s="1188" t="s">
        <v>28</v>
      </c>
      <c r="E60" s="1189"/>
      <c r="F60" s="1189"/>
      <c r="G60" s="1189"/>
      <c r="H60" s="1189"/>
      <c r="I60" s="1189"/>
      <c r="J60" s="1190"/>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m1ymu8kG6jKDSe1IjXYcV/85eK+7A/G/SCO0eatMVMlZ1zKH0mTofjX5ncFTJIL/hG4s9ZLP0w0HnlMObjrw==" saltValue="z+Uxbq2Yo8Zp9k7Auna/6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575</v>
      </c>
      <c r="J40" s="103" t="s">
        <v>576</v>
      </c>
      <c r="K40" s="103" t="s">
        <v>577</v>
      </c>
      <c r="L40" s="103" t="s">
        <v>578</v>
      </c>
      <c r="M40" s="104" t="s">
        <v>579</v>
      </c>
    </row>
    <row r="41" spans="2:13" ht="27.75" customHeight="1" x14ac:dyDescent="0.15">
      <c r="B41" s="1211" t="s">
        <v>31</v>
      </c>
      <c r="C41" s="1212"/>
      <c r="D41" s="105"/>
      <c r="E41" s="1213" t="s">
        <v>32</v>
      </c>
      <c r="F41" s="1213"/>
      <c r="G41" s="1213"/>
      <c r="H41" s="1214"/>
      <c r="I41" s="355">
        <v>43493</v>
      </c>
      <c r="J41" s="356">
        <v>43810</v>
      </c>
      <c r="K41" s="356">
        <v>42559</v>
      </c>
      <c r="L41" s="356">
        <v>41004</v>
      </c>
      <c r="M41" s="357">
        <v>38621</v>
      </c>
    </row>
    <row r="42" spans="2:13" ht="27.75" customHeight="1" x14ac:dyDescent="0.15">
      <c r="B42" s="1201"/>
      <c r="C42" s="1202"/>
      <c r="D42" s="106"/>
      <c r="E42" s="1205" t="s">
        <v>33</v>
      </c>
      <c r="F42" s="1205"/>
      <c r="G42" s="1205"/>
      <c r="H42" s="1206"/>
      <c r="I42" s="358">
        <v>128</v>
      </c>
      <c r="J42" s="359">
        <v>94</v>
      </c>
      <c r="K42" s="359">
        <v>60</v>
      </c>
      <c r="L42" s="359">
        <v>33</v>
      </c>
      <c r="M42" s="360">
        <v>19</v>
      </c>
    </row>
    <row r="43" spans="2:13" ht="27.75" customHeight="1" x14ac:dyDescent="0.15">
      <c r="B43" s="1201"/>
      <c r="C43" s="1202"/>
      <c r="D43" s="106"/>
      <c r="E43" s="1205" t="s">
        <v>34</v>
      </c>
      <c r="F43" s="1205"/>
      <c r="G43" s="1205"/>
      <c r="H43" s="1206"/>
      <c r="I43" s="358">
        <v>16738</v>
      </c>
      <c r="J43" s="359">
        <v>16693</v>
      </c>
      <c r="K43" s="359">
        <v>16050</v>
      </c>
      <c r="L43" s="359">
        <v>14176</v>
      </c>
      <c r="M43" s="360">
        <v>12470</v>
      </c>
    </row>
    <row r="44" spans="2:13" ht="27.75" customHeight="1" x14ac:dyDescent="0.15">
      <c r="B44" s="1201"/>
      <c r="C44" s="1202"/>
      <c r="D44" s="106"/>
      <c r="E44" s="1205" t="s">
        <v>35</v>
      </c>
      <c r="F44" s="1205"/>
      <c r="G44" s="1205"/>
      <c r="H44" s="1206"/>
      <c r="I44" s="358">
        <v>926</v>
      </c>
      <c r="J44" s="359">
        <v>885</v>
      </c>
      <c r="K44" s="359">
        <v>1164</v>
      </c>
      <c r="L44" s="359">
        <v>1093</v>
      </c>
      <c r="M44" s="360">
        <v>1359</v>
      </c>
    </row>
    <row r="45" spans="2:13" ht="27.75" customHeight="1" x14ac:dyDescent="0.15">
      <c r="B45" s="1201"/>
      <c r="C45" s="1202"/>
      <c r="D45" s="106"/>
      <c r="E45" s="1205" t="s">
        <v>36</v>
      </c>
      <c r="F45" s="1205"/>
      <c r="G45" s="1205"/>
      <c r="H45" s="1206"/>
      <c r="I45" s="358">
        <v>2148</v>
      </c>
      <c r="J45" s="359">
        <v>2093</v>
      </c>
      <c r="K45" s="359">
        <v>2069</v>
      </c>
      <c r="L45" s="359">
        <v>1876</v>
      </c>
      <c r="M45" s="360">
        <v>1807</v>
      </c>
    </row>
    <row r="46" spans="2:13" ht="27.75" customHeight="1" x14ac:dyDescent="0.15">
      <c r="B46" s="1201"/>
      <c r="C46" s="1202"/>
      <c r="D46" s="107"/>
      <c r="E46" s="1205" t="s">
        <v>37</v>
      </c>
      <c r="F46" s="1205"/>
      <c r="G46" s="1205"/>
      <c r="H46" s="1206"/>
      <c r="I46" s="358" t="s">
        <v>534</v>
      </c>
      <c r="J46" s="359" t="s">
        <v>534</v>
      </c>
      <c r="K46" s="359" t="s">
        <v>534</v>
      </c>
      <c r="L46" s="359" t="s">
        <v>534</v>
      </c>
      <c r="M46" s="360" t="s">
        <v>534</v>
      </c>
    </row>
    <row r="47" spans="2:13" ht="27.75" customHeight="1" x14ac:dyDescent="0.15">
      <c r="B47" s="1201"/>
      <c r="C47" s="1202"/>
      <c r="D47" s="108"/>
      <c r="E47" s="1215" t="s">
        <v>38</v>
      </c>
      <c r="F47" s="1216"/>
      <c r="G47" s="1216"/>
      <c r="H47" s="1217"/>
      <c r="I47" s="358" t="s">
        <v>534</v>
      </c>
      <c r="J47" s="359" t="s">
        <v>534</v>
      </c>
      <c r="K47" s="359" t="s">
        <v>534</v>
      </c>
      <c r="L47" s="359" t="s">
        <v>534</v>
      </c>
      <c r="M47" s="360" t="s">
        <v>534</v>
      </c>
    </row>
    <row r="48" spans="2:13" ht="27.75" customHeight="1" x14ac:dyDescent="0.15">
      <c r="B48" s="1201"/>
      <c r="C48" s="1202"/>
      <c r="D48" s="106"/>
      <c r="E48" s="1205" t="s">
        <v>39</v>
      </c>
      <c r="F48" s="1205"/>
      <c r="G48" s="1205"/>
      <c r="H48" s="1206"/>
      <c r="I48" s="358" t="s">
        <v>534</v>
      </c>
      <c r="J48" s="359" t="s">
        <v>534</v>
      </c>
      <c r="K48" s="359" t="s">
        <v>534</v>
      </c>
      <c r="L48" s="359" t="s">
        <v>534</v>
      </c>
      <c r="M48" s="360" t="s">
        <v>534</v>
      </c>
    </row>
    <row r="49" spans="2:13" ht="27.75" customHeight="1" x14ac:dyDescent="0.15">
      <c r="B49" s="1203"/>
      <c r="C49" s="1204"/>
      <c r="D49" s="106"/>
      <c r="E49" s="1205" t="s">
        <v>40</v>
      </c>
      <c r="F49" s="1205"/>
      <c r="G49" s="1205"/>
      <c r="H49" s="1206"/>
      <c r="I49" s="358" t="s">
        <v>534</v>
      </c>
      <c r="J49" s="359" t="s">
        <v>534</v>
      </c>
      <c r="K49" s="359" t="s">
        <v>534</v>
      </c>
      <c r="L49" s="359" t="s">
        <v>534</v>
      </c>
      <c r="M49" s="360" t="s">
        <v>534</v>
      </c>
    </row>
    <row r="50" spans="2:13" ht="27.75" customHeight="1" x14ac:dyDescent="0.15">
      <c r="B50" s="1199" t="s">
        <v>41</v>
      </c>
      <c r="C50" s="1200"/>
      <c r="D50" s="109"/>
      <c r="E50" s="1205" t="s">
        <v>42</v>
      </c>
      <c r="F50" s="1205"/>
      <c r="G50" s="1205"/>
      <c r="H50" s="1206"/>
      <c r="I50" s="358">
        <v>18991</v>
      </c>
      <c r="J50" s="359">
        <v>20027</v>
      </c>
      <c r="K50" s="359">
        <v>20947</v>
      </c>
      <c r="L50" s="359">
        <v>22010</v>
      </c>
      <c r="M50" s="360">
        <v>22322</v>
      </c>
    </row>
    <row r="51" spans="2:13" ht="27.75" customHeight="1" x14ac:dyDescent="0.15">
      <c r="B51" s="1201"/>
      <c r="C51" s="1202"/>
      <c r="D51" s="106"/>
      <c r="E51" s="1205" t="s">
        <v>43</v>
      </c>
      <c r="F51" s="1205"/>
      <c r="G51" s="1205"/>
      <c r="H51" s="1206"/>
      <c r="I51" s="358">
        <v>950</v>
      </c>
      <c r="J51" s="359">
        <v>805</v>
      </c>
      <c r="K51" s="359">
        <v>671</v>
      </c>
      <c r="L51" s="359">
        <v>535</v>
      </c>
      <c r="M51" s="360">
        <v>433</v>
      </c>
    </row>
    <row r="52" spans="2:13" ht="27.75" customHeight="1" x14ac:dyDescent="0.15">
      <c r="B52" s="1203"/>
      <c r="C52" s="1204"/>
      <c r="D52" s="106"/>
      <c r="E52" s="1205" t="s">
        <v>44</v>
      </c>
      <c r="F52" s="1205"/>
      <c r="G52" s="1205"/>
      <c r="H52" s="1206"/>
      <c r="I52" s="358">
        <v>52338</v>
      </c>
      <c r="J52" s="359">
        <v>50776</v>
      </c>
      <c r="K52" s="359">
        <v>47370</v>
      </c>
      <c r="L52" s="359">
        <v>44676</v>
      </c>
      <c r="M52" s="360">
        <v>41241</v>
      </c>
    </row>
    <row r="53" spans="2:13" ht="27.75" customHeight="1" thickBot="1" x14ac:dyDescent="0.2">
      <c r="B53" s="1207" t="s">
        <v>45</v>
      </c>
      <c r="C53" s="1208"/>
      <c r="D53" s="110"/>
      <c r="E53" s="1209" t="s">
        <v>46</v>
      </c>
      <c r="F53" s="1209"/>
      <c r="G53" s="1209"/>
      <c r="H53" s="1210"/>
      <c r="I53" s="361">
        <v>-8847</v>
      </c>
      <c r="J53" s="362">
        <v>-8034</v>
      </c>
      <c r="K53" s="362">
        <v>-7085</v>
      </c>
      <c r="L53" s="362">
        <v>-9039</v>
      </c>
      <c r="M53" s="363">
        <v>-9721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kluNnVpKLQ9B7+xkuozupfvzPpdeX2rVumK0P81V2lWB6a5ue74UPrKJ9giUpbPYq9YAMOSHVjV4Zp0rzvfVA==" saltValue="eZ7CsQoLS5vwShaQ7f52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26" t="s">
        <v>49</v>
      </c>
      <c r="D55" s="1226"/>
      <c r="E55" s="1227"/>
      <c r="F55" s="122">
        <v>3448</v>
      </c>
      <c r="G55" s="122">
        <v>3514</v>
      </c>
      <c r="H55" s="123">
        <v>3501</v>
      </c>
    </row>
    <row r="56" spans="2:8" ht="52.5" customHeight="1" x14ac:dyDescent="0.15">
      <c r="B56" s="124"/>
      <c r="C56" s="1228" t="s">
        <v>50</v>
      </c>
      <c r="D56" s="1228"/>
      <c r="E56" s="1229"/>
      <c r="F56" s="125">
        <v>6077</v>
      </c>
      <c r="G56" s="125">
        <v>6293</v>
      </c>
      <c r="H56" s="126">
        <v>6285</v>
      </c>
    </row>
    <row r="57" spans="2:8" ht="53.25" customHeight="1" x14ac:dyDescent="0.15">
      <c r="B57" s="124"/>
      <c r="C57" s="1230" t="s">
        <v>51</v>
      </c>
      <c r="D57" s="1230"/>
      <c r="E57" s="1231"/>
      <c r="F57" s="127">
        <v>14385</v>
      </c>
      <c r="G57" s="127">
        <v>15295</v>
      </c>
      <c r="H57" s="128">
        <v>15734</v>
      </c>
    </row>
    <row r="58" spans="2:8" ht="45.75" customHeight="1" x14ac:dyDescent="0.15">
      <c r="B58" s="129"/>
      <c r="C58" s="1218" t="s">
        <v>621</v>
      </c>
      <c r="D58" s="1219"/>
      <c r="E58" s="1220"/>
      <c r="F58" s="130">
        <v>3299</v>
      </c>
      <c r="G58" s="130">
        <v>3299</v>
      </c>
      <c r="H58" s="131">
        <v>3288</v>
      </c>
    </row>
    <row r="59" spans="2:8" ht="45.75" customHeight="1" x14ac:dyDescent="0.15">
      <c r="B59" s="129"/>
      <c r="C59" s="1218" t="s">
        <v>622</v>
      </c>
      <c r="D59" s="1219"/>
      <c r="E59" s="1220"/>
      <c r="F59" s="130">
        <v>2600</v>
      </c>
      <c r="G59" s="130">
        <v>2600</v>
      </c>
      <c r="H59" s="131">
        <v>2600</v>
      </c>
    </row>
    <row r="60" spans="2:8" ht="45.75" customHeight="1" x14ac:dyDescent="0.15">
      <c r="B60" s="129"/>
      <c r="C60" s="1218" t="s">
        <v>623</v>
      </c>
      <c r="D60" s="1219"/>
      <c r="E60" s="1220"/>
      <c r="F60" s="130">
        <v>1919</v>
      </c>
      <c r="G60" s="130">
        <v>2137</v>
      </c>
      <c r="H60" s="131">
        <v>2139</v>
      </c>
    </row>
    <row r="61" spans="2:8" ht="45.75" customHeight="1" x14ac:dyDescent="0.15">
      <c r="B61" s="129"/>
      <c r="C61" s="1218" t="s">
        <v>624</v>
      </c>
      <c r="D61" s="1219"/>
      <c r="E61" s="1220"/>
      <c r="F61" s="130">
        <v>1364</v>
      </c>
      <c r="G61" s="130">
        <v>1995</v>
      </c>
      <c r="H61" s="131">
        <v>1985</v>
      </c>
    </row>
    <row r="62" spans="2:8" ht="45.75" customHeight="1" thickBot="1" x14ac:dyDescent="0.2">
      <c r="B62" s="132"/>
      <c r="C62" s="1221" t="s">
        <v>625</v>
      </c>
      <c r="D62" s="1222"/>
      <c r="E62" s="1223"/>
      <c r="F62" s="133">
        <v>1570</v>
      </c>
      <c r="G62" s="133">
        <v>1583</v>
      </c>
      <c r="H62" s="134">
        <v>1592</v>
      </c>
    </row>
    <row r="63" spans="2:8" ht="52.5" customHeight="1" thickBot="1" x14ac:dyDescent="0.2">
      <c r="B63" s="135"/>
      <c r="C63" s="1224" t="s">
        <v>52</v>
      </c>
      <c r="D63" s="1224"/>
      <c r="E63" s="1225"/>
      <c r="F63" s="136">
        <v>23910</v>
      </c>
      <c r="G63" s="136">
        <v>25101</v>
      </c>
      <c r="H63" s="137">
        <v>25520</v>
      </c>
    </row>
    <row r="64" spans="2:8" x14ac:dyDescent="0.15"/>
  </sheetData>
  <sheetProtection algorithmName="SHA-512" hashValue="w5inKWorsOgLJxLiiBbk4VoCSZ++PM48cGHiO/a9BOhynmee6n0JZpT1nTwRlVAxdSfsCbdB1XyQrgaymoc9/A==" saltValue="KgvEdC9kcvxTrxfozrCJ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572</v>
      </c>
      <c r="G2" s="151"/>
      <c r="H2" s="152"/>
    </row>
    <row r="3" spans="1:8" x14ac:dyDescent="0.15">
      <c r="A3" s="148" t="s">
        <v>565</v>
      </c>
      <c r="B3" s="153"/>
      <c r="C3" s="154"/>
      <c r="D3" s="155">
        <v>76055</v>
      </c>
      <c r="E3" s="156"/>
      <c r="F3" s="157">
        <v>54684</v>
      </c>
      <c r="G3" s="158"/>
      <c r="H3" s="159"/>
    </row>
    <row r="4" spans="1:8" x14ac:dyDescent="0.15">
      <c r="A4" s="160"/>
      <c r="B4" s="161"/>
      <c r="C4" s="162"/>
      <c r="D4" s="163">
        <v>34118</v>
      </c>
      <c r="E4" s="164"/>
      <c r="F4" s="165">
        <v>32829</v>
      </c>
      <c r="G4" s="166"/>
      <c r="H4" s="167"/>
    </row>
    <row r="5" spans="1:8" x14ac:dyDescent="0.15">
      <c r="A5" s="148" t="s">
        <v>567</v>
      </c>
      <c r="B5" s="153"/>
      <c r="C5" s="154"/>
      <c r="D5" s="155">
        <v>137221</v>
      </c>
      <c r="E5" s="156"/>
      <c r="F5" s="157">
        <v>62383</v>
      </c>
      <c r="G5" s="158"/>
      <c r="H5" s="159"/>
    </row>
    <row r="6" spans="1:8" x14ac:dyDescent="0.15">
      <c r="A6" s="160"/>
      <c r="B6" s="161"/>
      <c r="C6" s="162"/>
      <c r="D6" s="163">
        <v>81061</v>
      </c>
      <c r="E6" s="164"/>
      <c r="F6" s="165">
        <v>35325</v>
      </c>
      <c r="G6" s="166"/>
      <c r="H6" s="167"/>
    </row>
    <row r="7" spans="1:8" x14ac:dyDescent="0.15">
      <c r="A7" s="148" t="s">
        <v>568</v>
      </c>
      <c r="B7" s="153"/>
      <c r="C7" s="154"/>
      <c r="D7" s="155">
        <v>82238</v>
      </c>
      <c r="E7" s="156"/>
      <c r="F7" s="157">
        <v>76347</v>
      </c>
      <c r="G7" s="158"/>
      <c r="H7" s="159"/>
    </row>
    <row r="8" spans="1:8" x14ac:dyDescent="0.15">
      <c r="A8" s="160"/>
      <c r="B8" s="161"/>
      <c r="C8" s="162"/>
      <c r="D8" s="163">
        <v>38106</v>
      </c>
      <c r="E8" s="164"/>
      <c r="F8" s="165">
        <v>41762</v>
      </c>
      <c r="G8" s="166"/>
      <c r="H8" s="167"/>
    </row>
    <row r="9" spans="1:8" x14ac:dyDescent="0.15">
      <c r="A9" s="148" t="s">
        <v>569</v>
      </c>
      <c r="B9" s="153"/>
      <c r="C9" s="154"/>
      <c r="D9" s="155">
        <v>94131</v>
      </c>
      <c r="E9" s="156"/>
      <c r="F9" s="157">
        <v>69604</v>
      </c>
      <c r="G9" s="158"/>
      <c r="H9" s="159"/>
    </row>
    <row r="10" spans="1:8" x14ac:dyDescent="0.15">
      <c r="A10" s="160"/>
      <c r="B10" s="161"/>
      <c r="C10" s="162"/>
      <c r="D10" s="163">
        <v>42161</v>
      </c>
      <c r="E10" s="164"/>
      <c r="F10" s="165">
        <v>36247</v>
      </c>
      <c r="G10" s="166"/>
      <c r="H10" s="167"/>
    </row>
    <row r="11" spans="1:8" x14ac:dyDescent="0.15">
      <c r="A11" s="148" t="s">
        <v>570</v>
      </c>
      <c r="B11" s="153"/>
      <c r="C11" s="154"/>
      <c r="D11" s="155">
        <v>96871</v>
      </c>
      <c r="E11" s="156"/>
      <c r="F11" s="157">
        <v>68410</v>
      </c>
      <c r="G11" s="158"/>
      <c r="H11" s="159"/>
    </row>
    <row r="12" spans="1:8" x14ac:dyDescent="0.15">
      <c r="A12" s="160"/>
      <c r="B12" s="161"/>
      <c r="C12" s="168"/>
      <c r="D12" s="163">
        <v>34435</v>
      </c>
      <c r="E12" s="164"/>
      <c r="F12" s="165">
        <v>35086</v>
      </c>
      <c r="G12" s="166"/>
      <c r="H12" s="167"/>
    </row>
    <row r="13" spans="1:8" x14ac:dyDescent="0.15">
      <c r="A13" s="148"/>
      <c r="B13" s="153"/>
      <c r="C13" s="169"/>
      <c r="D13" s="170">
        <v>97303</v>
      </c>
      <c r="E13" s="171"/>
      <c r="F13" s="172">
        <v>66286</v>
      </c>
      <c r="G13" s="173"/>
      <c r="H13" s="159"/>
    </row>
    <row r="14" spans="1:8" x14ac:dyDescent="0.15">
      <c r="A14" s="160"/>
      <c r="B14" s="161"/>
      <c r="C14" s="162"/>
      <c r="D14" s="163">
        <v>45976</v>
      </c>
      <c r="E14" s="164"/>
      <c r="F14" s="165">
        <v>36250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8.56</v>
      </c>
      <c r="C19" s="174">
        <f>ROUND(VALUE(SUBSTITUTE(実質収支比率等に係る経年分析!G$48,"▲","-")),2)</f>
        <v>6.88</v>
      </c>
      <c r="D19" s="174">
        <f>ROUND(VALUE(SUBSTITUTE(実質収支比率等に係る経年分析!H$48,"▲","-")),2)</f>
        <v>6.63</v>
      </c>
      <c r="E19" s="174">
        <f>ROUND(VALUE(SUBSTITUTE(実質収支比率等に係る経年分析!I$48,"▲","-")),2)</f>
        <v>9.24</v>
      </c>
      <c r="F19" s="174">
        <f>ROUND(VALUE(SUBSTITUTE(実質収支比率等に係る経年分析!J$48,"▲","-")),2)</f>
        <v>10.95</v>
      </c>
    </row>
    <row r="20" spans="1:11" x14ac:dyDescent="0.15">
      <c r="A20" s="174" t="s">
        <v>56</v>
      </c>
      <c r="B20" s="174">
        <f>ROUND(VALUE(SUBSTITUTE(実質収支比率等に係る経年分析!F$47,"▲","-")),2)</f>
        <v>16.53</v>
      </c>
      <c r="C20" s="174">
        <f>ROUND(VALUE(SUBSTITUTE(実質収支比率等に係る経年分析!G$47,"▲","-")),2)</f>
        <v>16.43</v>
      </c>
      <c r="D20" s="174">
        <f>ROUND(VALUE(SUBSTITUTE(実質収支比率等に係る経年分析!H$47,"▲","-")),2)</f>
        <v>15.86</v>
      </c>
      <c r="E20" s="174">
        <f>ROUND(VALUE(SUBSTITUTE(実質収支比率等に係る経年分析!I$47,"▲","-")),2)</f>
        <v>15.75</v>
      </c>
      <c r="F20" s="174">
        <f>ROUND(VALUE(SUBSTITUTE(実質収支比率等に係る経年分析!J$47,"▲","-")),2)</f>
        <v>16.309999999999999</v>
      </c>
    </row>
    <row r="21" spans="1:11" x14ac:dyDescent="0.15">
      <c r="A21" s="174" t="s">
        <v>57</v>
      </c>
      <c r="B21" s="174">
        <f>IF(ISNUMBER(VALUE(SUBSTITUTE(実質収支比率等に係る経年分析!F$49,"▲","-"))),ROUND(VALUE(SUBSTITUTE(実質収支比率等に係る経年分析!F$49,"▲","-")),2),NA())</f>
        <v>6.91</v>
      </c>
      <c r="C21" s="174">
        <f>IF(ISNUMBER(VALUE(SUBSTITUTE(実質収支比率等に係る経年分析!G$49,"▲","-"))),ROUND(VALUE(SUBSTITUTE(実質収支比率等に係る経年分析!G$49,"▲","-")),2),NA())</f>
        <v>-1.69</v>
      </c>
      <c r="D21" s="174">
        <f>IF(ISNUMBER(VALUE(SUBSTITUTE(実質収支比率等に係る経年分析!H$49,"▲","-"))),ROUND(VALUE(SUBSTITUTE(実質収支比率等に係る経年分析!H$49,"▲","-")),2),NA())</f>
        <v>-0.16</v>
      </c>
      <c r="E21" s="174">
        <f>IF(ISNUMBER(VALUE(SUBSTITUTE(実質収支比率等に係る経年分析!I$49,"▲","-"))),ROUND(VALUE(SUBSTITUTE(実質収支比率等に係る経年分析!I$49,"▲","-")),2),NA())</f>
        <v>3.07</v>
      </c>
      <c r="F21" s="174">
        <f>IF(ISNUMBER(VALUE(SUBSTITUTE(実質収支比率等に係る経年分析!J$49,"▲","-"))),ROUND(VALUE(SUBSTITUTE(実質収支比率等に係る経年分析!J$49,"▲","-")),2),NA())</f>
        <v>1.3</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訪問看護事業特別会計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15">
      <c r="A32" s="175" t="str">
        <f>IF(連結実質赤字比率に係る赤字・黒字の構成分析!C$38="",NA(),連結実質赤字比率に係る赤字・黒字の構成分析!C$38)</f>
        <v>国民健康保険診療所事業特別会計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2.66</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8.4600000000000009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5.27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9.1999999999999993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10.94</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5914</v>
      </c>
      <c r="E42" s="176"/>
      <c r="F42" s="176"/>
      <c r="G42" s="176">
        <f>'実質公債費比率（分子）の構造'!L$52</f>
        <v>6155</v>
      </c>
      <c r="H42" s="176"/>
      <c r="I42" s="176"/>
      <c r="J42" s="176">
        <f>'実質公債費比率（分子）の構造'!M$52</f>
        <v>6126</v>
      </c>
      <c r="K42" s="176"/>
      <c r="L42" s="176"/>
      <c r="M42" s="176">
        <f>'実質公債費比率（分子）の構造'!N$52</f>
        <v>6127</v>
      </c>
      <c r="N42" s="176"/>
      <c r="O42" s="176"/>
      <c r="P42" s="176">
        <f>'実質公債費比率（分子）の構造'!O$52</f>
        <v>6075</v>
      </c>
    </row>
    <row r="43" spans="1:16" x14ac:dyDescent="0.15">
      <c r="A43" s="176" t="s">
        <v>65</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39</v>
      </c>
      <c r="C44" s="176"/>
      <c r="D44" s="176"/>
      <c r="E44" s="176">
        <f>'実質公債費比率（分子）の構造'!L$50</f>
        <v>39</v>
      </c>
      <c r="F44" s="176"/>
      <c r="G44" s="176"/>
      <c r="H44" s="176">
        <f>'実質公債費比率（分子）の構造'!M$50</f>
        <v>38</v>
      </c>
      <c r="I44" s="176"/>
      <c r="J44" s="176"/>
      <c r="K44" s="176">
        <f>'実質公債費比率（分子）の構造'!N$50</f>
        <v>31</v>
      </c>
      <c r="L44" s="176"/>
      <c r="M44" s="176"/>
      <c r="N44" s="176">
        <f>'実質公債費比率（分子）の構造'!O$50</f>
        <v>18</v>
      </c>
      <c r="O44" s="176"/>
      <c r="P44" s="176"/>
    </row>
    <row r="45" spans="1:16" x14ac:dyDescent="0.15">
      <c r="A45" s="176" t="s">
        <v>67</v>
      </c>
      <c r="B45" s="176">
        <f>'実質公債費比率（分子）の構造'!K$49</f>
        <v>86</v>
      </c>
      <c r="C45" s="176"/>
      <c r="D45" s="176"/>
      <c r="E45" s="176">
        <f>'実質公債費比率（分子）の構造'!L$49</f>
        <v>120</v>
      </c>
      <c r="F45" s="176"/>
      <c r="G45" s="176"/>
      <c r="H45" s="176">
        <f>'実質公債費比率（分子）の構造'!M$49</f>
        <v>126</v>
      </c>
      <c r="I45" s="176"/>
      <c r="J45" s="176"/>
      <c r="K45" s="176">
        <f>'実質公債費比率（分子）の構造'!N$49</f>
        <v>125</v>
      </c>
      <c r="L45" s="176"/>
      <c r="M45" s="176"/>
      <c r="N45" s="176">
        <f>'実質公債費比率（分子）の構造'!O$49</f>
        <v>132</v>
      </c>
      <c r="O45" s="176"/>
      <c r="P45" s="176"/>
    </row>
    <row r="46" spans="1:16" x14ac:dyDescent="0.15">
      <c r="A46" s="176" t="s">
        <v>68</v>
      </c>
      <c r="B46" s="176">
        <f>'実質公債費比率（分子）の構造'!K$48</f>
        <v>2122</v>
      </c>
      <c r="C46" s="176"/>
      <c r="D46" s="176"/>
      <c r="E46" s="176">
        <f>'実質公債費比率（分子）の構造'!L$48</f>
        <v>2077</v>
      </c>
      <c r="F46" s="176"/>
      <c r="G46" s="176"/>
      <c r="H46" s="176">
        <f>'実質公債費比率（分子）の構造'!M$48</f>
        <v>1994</v>
      </c>
      <c r="I46" s="176"/>
      <c r="J46" s="176"/>
      <c r="K46" s="176">
        <f>'実質公債費比率（分子）の構造'!N$48</f>
        <v>1906</v>
      </c>
      <c r="L46" s="176"/>
      <c r="M46" s="176"/>
      <c r="N46" s="176">
        <f>'実質公債費比率（分子）の構造'!O$48</f>
        <v>1795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4286</v>
      </c>
      <c r="C49" s="176"/>
      <c r="D49" s="176"/>
      <c r="E49" s="176">
        <f>'実質公債費比率（分子）の構造'!L$45</f>
        <v>4662</v>
      </c>
      <c r="F49" s="176"/>
      <c r="G49" s="176"/>
      <c r="H49" s="176">
        <f>'実質公債費比率（分子）の構造'!M$45</f>
        <v>4831</v>
      </c>
      <c r="I49" s="176"/>
      <c r="J49" s="176"/>
      <c r="K49" s="176">
        <f>'実質公債費比率（分子）の構造'!N$45</f>
        <v>5030</v>
      </c>
      <c r="L49" s="176"/>
      <c r="M49" s="176"/>
      <c r="N49" s="176">
        <f>'実質公債費比率（分子）の構造'!O$45</f>
        <v>5216</v>
      </c>
      <c r="O49" s="176"/>
      <c r="P49" s="176"/>
    </row>
    <row r="50" spans="1:16" x14ac:dyDescent="0.15">
      <c r="A50" s="176" t="s">
        <v>72</v>
      </c>
      <c r="B50" s="176" t="e">
        <f>NA()</f>
        <v>#N/A</v>
      </c>
      <c r="C50" s="176">
        <f>IF(ISNUMBER('実質公債費比率（分子）の構造'!K$53),'実質公債費比率（分子）の構造'!K$53,NA())</f>
        <v>619</v>
      </c>
      <c r="D50" s="176" t="e">
        <f>NA()</f>
        <v>#N/A</v>
      </c>
      <c r="E50" s="176" t="e">
        <f>NA()</f>
        <v>#N/A</v>
      </c>
      <c r="F50" s="176">
        <f>IF(ISNUMBER('実質公債費比率（分子）の構造'!L$53),'実質公債費比率（分子）の構造'!L$53,NA())</f>
        <v>743</v>
      </c>
      <c r="G50" s="176" t="e">
        <f>NA()</f>
        <v>#N/A</v>
      </c>
      <c r="H50" s="176" t="e">
        <f>NA()</f>
        <v>#N/A</v>
      </c>
      <c r="I50" s="176">
        <f>IF(ISNUMBER('実質公債費比率（分子）の構造'!M$53),'実質公債費比率（分子）の構造'!M$53,NA())</f>
        <v>863</v>
      </c>
      <c r="J50" s="176" t="e">
        <f>NA()</f>
        <v>#N/A</v>
      </c>
      <c r="K50" s="176" t="e">
        <f>NA()</f>
        <v>#N/A</v>
      </c>
      <c r="L50" s="176">
        <f>IF(ISNUMBER('実質公債費比率（分子）の構造'!N$53),'実質公債費比率（分子）の構造'!N$53,NA())</f>
        <v>965</v>
      </c>
      <c r="M50" s="176" t="e">
        <f>NA()</f>
        <v>#N/A</v>
      </c>
      <c r="N50" s="176" t="e">
        <f>NA()</f>
        <v>#N/A</v>
      </c>
      <c r="O50" s="176">
        <f>IF(ISNUMBER('実質公債費比率（分子）の構造'!O$53),'実質公債費比率（分子）の構造'!O$53,NA())</f>
        <v>1086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52338</v>
      </c>
      <c r="E56" s="175"/>
      <c r="F56" s="175"/>
      <c r="G56" s="175">
        <f>'将来負担比率（分子）の構造'!J$52</f>
        <v>50776</v>
      </c>
      <c r="H56" s="175"/>
      <c r="I56" s="175"/>
      <c r="J56" s="175">
        <f>'将来負担比率（分子）の構造'!K$52</f>
        <v>47370</v>
      </c>
      <c r="K56" s="175"/>
      <c r="L56" s="175"/>
      <c r="M56" s="175">
        <f>'将来負担比率（分子）の構造'!L$52</f>
        <v>44676</v>
      </c>
      <c r="N56" s="175"/>
      <c r="O56" s="175"/>
      <c r="P56" s="175">
        <f>'将来負担比率（分子）の構造'!M$52</f>
        <v>41241</v>
      </c>
    </row>
    <row r="57" spans="1:16" x14ac:dyDescent="0.15">
      <c r="A57" s="175" t="s">
        <v>43</v>
      </c>
      <c r="B57" s="175"/>
      <c r="C57" s="175"/>
      <c r="D57" s="175">
        <f>'将来負担比率（分子）の構造'!I$51</f>
        <v>950</v>
      </c>
      <c r="E57" s="175"/>
      <c r="F57" s="175"/>
      <c r="G57" s="175">
        <f>'将来負担比率（分子）の構造'!J$51</f>
        <v>805</v>
      </c>
      <c r="H57" s="175"/>
      <c r="I57" s="175"/>
      <c r="J57" s="175">
        <f>'将来負担比率（分子）の構造'!K$51</f>
        <v>671</v>
      </c>
      <c r="K57" s="175"/>
      <c r="L57" s="175"/>
      <c r="M57" s="175">
        <f>'将来負担比率（分子）の構造'!L$51</f>
        <v>535</v>
      </c>
      <c r="N57" s="175"/>
      <c r="O57" s="175"/>
      <c r="P57" s="175">
        <f>'将来負担比率（分子）の構造'!M$51</f>
        <v>433</v>
      </c>
    </row>
    <row r="58" spans="1:16" x14ac:dyDescent="0.15">
      <c r="A58" s="175" t="s">
        <v>42</v>
      </c>
      <c r="B58" s="175"/>
      <c r="C58" s="175"/>
      <c r="D58" s="175">
        <f>'将来負担比率（分子）の構造'!I$50</f>
        <v>18991</v>
      </c>
      <c r="E58" s="175"/>
      <c r="F58" s="175"/>
      <c r="G58" s="175">
        <f>'将来負担比率（分子）の構造'!J$50</f>
        <v>20027</v>
      </c>
      <c r="H58" s="175"/>
      <c r="I58" s="175"/>
      <c r="J58" s="175">
        <f>'将来負担比率（分子）の構造'!K$50</f>
        <v>20947</v>
      </c>
      <c r="K58" s="175"/>
      <c r="L58" s="175"/>
      <c r="M58" s="175">
        <f>'将来負担比率（分子）の構造'!L$50</f>
        <v>22010</v>
      </c>
      <c r="N58" s="175"/>
      <c r="O58" s="175"/>
      <c r="P58" s="175">
        <f>'将来負担比率（分子）の構造'!M$50</f>
        <v>22322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2148</v>
      </c>
      <c r="C62" s="175"/>
      <c r="D62" s="175"/>
      <c r="E62" s="175">
        <f>'将来負担比率（分子）の構造'!J$45</f>
        <v>2093</v>
      </c>
      <c r="F62" s="175"/>
      <c r="G62" s="175"/>
      <c r="H62" s="175">
        <f>'将来負担比率（分子）の構造'!K$45</f>
        <v>2069</v>
      </c>
      <c r="I62" s="175"/>
      <c r="J62" s="175"/>
      <c r="K62" s="175">
        <f>'将来負担比率（分子）の構造'!L$45</f>
        <v>1876</v>
      </c>
      <c r="L62" s="175"/>
      <c r="M62" s="175"/>
      <c r="N62" s="175">
        <f>'将来負担比率（分子）の構造'!M$45</f>
        <v>1807</v>
      </c>
      <c r="O62" s="175"/>
      <c r="P62" s="175"/>
    </row>
    <row r="63" spans="1:16" x14ac:dyDescent="0.15">
      <c r="A63" s="175" t="s">
        <v>35</v>
      </c>
      <c r="B63" s="175">
        <f>'将来負担比率（分子）の構造'!I$44</f>
        <v>926</v>
      </c>
      <c r="C63" s="175"/>
      <c r="D63" s="175"/>
      <c r="E63" s="175">
        <f>'将来負担比率（分子）の構造'!J$44</f>
        <v>885</v>
      </c>
      <c r="F63" s="175"/>
      <c r="G63" s="175"/>
      <c r="H63" s="175">
        <f>'将来負担比率（分子）の構造'!K$44</f>
        <v>1164</v>
      </c>
      <c r="I63" s="175"/>
      <c r="J63" s="175"/>
      <c r="K63" s="175">
        <f>'将来負担比率（分子）の構造'!L$44</f>
        <v>1093</v>
      </c>
      <c r="L63" s="175"/>
      <c r="M63" s="175"/>
      <c r="N63" s="175">
        <f>'将来負担比率（分子）の構造'!M$44</f>
        <v>1359</v>
      </c>
      <c r="O63" s="175"/>
      <c r="P63" s="175"/>
    </row>
    <row r="64" spans="1:16" x14ac:dyDescent="0.15">
      <c r="A64" s="175" t="s">
        <v>34</v>
      </c>
      <c r="B64" s="175">
        <f>'将来負担比率（分子）の構造'!I$43</f>
        <v>16738</v>
      </c>
      <c r="C64" s="175"/>
      <c r="D64" s="175"/>
      <c r="E64" s="175">
        <f>'将来負担比率（分子）の構造'!J$43</f>
        <v>16693</v>
      </c>
      <c r="F64" s="175"/>
      <c r="G64" s="175"/>
      <c r="H64" s="175">
        <f>'将来負担比率（分子）の構造'!K$43</f>
        <v>16050</v>
      </c>
      <c r="I64" s="175"/>
      <c r="J64" s="175"/>
      <c r="K64" s="175">
        <f>'将来負担比率（分子）の構造'!L$43</f>
        <v>14176</v>
      </c>
      <c r="L64" s="175"/>
      <c r="M64" s="175"/>
      <c r="N64" s="175">
        <f>'将来負担比率（分子）の構造'!M$43</f>
        <v>12470</v>
      </c>
      <c r="O64" s="175"/>
      <c r="P64" s="175"/>
    </row>
    <row r="65" spans="1:16" x14ac:dyDescent="0.15">
      <c r="A65" s="175" t="s">
        <v>33</v>
      </c>
      <c r="B65" s="175">
        <f>'将来負担比率（分子）の構造'!I$42</f>
        <v>128</v>
      </c>
      <c r="C65" s="175"/>
      <c r="D65" s="175"/>
      <c r="E65" s="175">
        <f>'将来負担比率（分子）の構造'!J$42</f>
        <v>94</v>
      </c>
      <c r="F65" s="175"/>
      <c r="G65" s="175"/>
      <c r="H65" s="175">
        <f>'将来負担比率（分子）の構造'!K$42</f>
        <v>60</v>
      </c>
      <c r="I65" s="175"/>
      <c r="J65" s="175"/>
      <c r="K65" s="175">
        <f>'将来負担比率（分子）の構造'!L$42</f>
        <v>33</v>
      </c>
      <c r="L65" s="175"/>
      <c r="M65" s="175"/>
      <c r="N65" s="175">
        <f>'将来負担比率（分子）の構造'!M$42</f>
        <v>19</v>
      </c>
      <c r="O65" s="175"/>
      <c r="P65" s="175"/>
    </row>
    <row r="66" spans="1:16" x14ac:dyDescent="0.15">
      <c r="A66" s="175" t="s">
        <v>32</v>
      </c>
      <c r="B66" s="175">
        <f>'将来負担比率（分子）の構造'!I$41</f>
        <v>43493</v>
      </c>
      <c r="C66" s="175"/>
      <c r="D66" s="175"/>
      <c r="E66" s="175">
        <f>'将来負担比率（分子）の構造'!J$41</f>
        <v>43810</v>
      </c>
      <c r="F66" s="175"/>
      <c r="G66" s="175"/>
      <c r="H66" s="175">
        <f>'将来負担比率（分子）の構造'!K$41</f>
        <v>42559</v>
      </c>
      <c r="I66" s="175"/>
      <c r="J66" s="175"/>
      <c r="K66" s="175">
        <f>'将来負担比率（分子）の構造'!L$41</f>
        <v>41004</v>
      </c>
      <c r="L66" s="175"/>
      <c r="M66" s="175"/>
      <c r="N66" s="175">
        <f>'将来負担比率（分子）の構造'!M$41</f>
        <v>38621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3448</v>
      </c>
      <c r="C72" s="179">
        <f>基金残高に係る経年分析!G55</f>
        <v>3514</v>
      </c>
      <c r="D72" s="179">
        <f>基金残高に係る経年分析!H55</f>
        <v>3501</v>
      </c>
    </row>
    <row r="73" spans="1:16" x14ac:dyDescent="0.15">
      <c r="A73" s="178" t="s">
        <v>79</v>
      </c>
      <c r="B73" s="179">
        <f>基金残高に係る経年分析!F56</f>
        <v>6077</v>
      </c>
      <c r="C73" s="179">
        <f>基金残高に係る経年分析!G56</f>
        <v>6293</v>
      </c>
      <c r="D73" s="179">
        <f>基金残高に係る経年分析!H56</f>
        <v>6285</v>
      </c>
    </row>
    <row r="74" spans="1:16" x14ac:dyDescent="0.15">
      <c r="A74" s="178" t="s">
        <v>80</v>
      </c>
      <c r="B74" s="179">
        <f>基金残高に係る経年分析!F57</f>
        <v>14385</v>
      </c>
      <c r="C74" s="179">
        <f>基金残高に係る経年分析!G57</f>
        <v>15295</v>
      </c>
      <c r="D74" s="179">
        <f>基金残高に係る経年分析!H57</f>
        <v>15734</v>
      </c>
    </row>
  </sheetData>
  <sheetProtection algorithmName="SHA-512" hashValue="7QKpdXGnL05q96ACZfkqD6HaWs/9PLLcXfk0Mc60DCSpk13VoW/hG27gZmSK3GBHdekFtcvSkze5hhY52f4+Jg==" saltValue="qhhftd4abFLgxAdr/1g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6648715</v>
      </c>
      <c r="S5" s="674"/>
      <c r="T5" s="674"/>
      <c r="U5" s="674"/>
      <c r="V5" s="674"/>
      <c r="W5" s="674"/>
      <c r="X5" s="674"/>
      <c r="Y5" s="702"/>
      <c r="Z5" s="715">
        <v>17.5</v>
      </c>
      <c r="AA5" s="715"/>
      <c r="AB5" s="715"/>
      <c r="AC5" s="715"/>
      <c r="AD5" s="716">
        <v>6648715</v>
      </c>
      <c r="AE5" s="716"/>
      <c r="AF5" s="716"/>
      <c r="AG5" s="716"/>
      <c r="AH5" s="716"/>
      <c r="AI5" s="716"/>
      <c r="AJ5" s="716"/>
      <c r="AK5" s="716"/>
      <c r="AL5" s="703">
        <v>30.8</v>
      </c>
      <c r="AM5" s="686"/>
      <c r="AN5" s="686"/>
      <c r="AO5" s="704"/>
      <c r="AP5" s="676" t="s">
        <v>231</v>
      </c>
      <c r="AQ5" s="677"/>
      <c r="AR5" s="677"/>
      <c r="AS5" s="677"/>
      <c r="AT5" s="677"/>
      <c r="AU5" s="677"/>
      <c r="AV5" s="677"/>
      <c r="AW5" s="677"/>
      <c r="AX5" s="677"/>
      <c r="AY5" s="677"/>
      <c r="AZ5" s="677"/>
      <c r="BA5" s="677"/>
      <c r="BB5" s="677"/>
      <c r="BC5" s="677"/>
      <c r="BD5" s="677"/>
      <c r="BE5" s="677"/>
      <c r="BF5" s="678"/>
      <c r="BG5" s="627">
        <v>6641169</v>
      </c>
      <c r="BH5" s="628"/>
      <c r="BI5" s="628"/>
      <c r="BJ5" s="628"/>
      <c r="BK5" s="628"/>
      <c r="BL5" s="628"/>
      <c r="BM5" s="628"/>
      <c r="BN5" s="629"/>
      <c r="BO5" s="663">
        <v>99.9</v>
      </c>
      <c r="BP5" s="663"/>
      <c r="BQ5" s="663"/>
      <c r="BR5" s="663"/>
      <c r="BS5" s="664">
        <v>169823</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24" t="s">
        <v>235</v>
      </c>
      <c r="C6" s="625"/>
      <c r="D6" s="625"/>
      <c r="E6" s="625"/>
      <c r="F6" s="625"/>
      <c r="G6" s="625"/>
      <c r="H6" s="625"/>
      <c r="I6" s="625"/>
      <c r="J6" s="625"/>
      <c r="K6" s="625"/>
      <c r="L6" s="625"/>
      <c r="M6" s="625"/>
      <c r="N6" s="625"/>
      <c r="O6" s="625"/>
      <c r="P6" s="625"/>
      <c r="Q6" s="626"/>
      <c r="R6" s="627">
        <v>424031</v>
      </c>
      <c r="S6" s="628"/>
      <c r="T6" s="628"/>
      <c r="U6" s="628"/>
      <c r="V6" s="628"/>
      <c r="W6" s="628"/>
      <c r="X6" s="628"/>
      <c r="Y6" s="629"/>
      <c r="Z6" s="663">
        <v>1.1000000000000001</v>
      </c>
      <c r="AA6" s="663"/>
      <c r="AB6" s="663"/>
      <c r="AC6" s="663"/>
      <c r="AD6" s="664">
        <v>424031</v>
      </c>
      <c r="AE6" s="664"/>
      <c r="AF6" s="664"/>
      <c r="AG6" s="664"/>
      <c r="AH6" s="664"/>
      <c r="AI6" s="664"/>
      <c r="AJ6" s="664"/>
      <c r="AK6" s="664"/>
      <c r="AL6" s="630">
        <v>2</v>
      </c>
      <c r="AM6" s="631"/>
      <c r="AN6" s="631"/>
      <c r="AO6" s="665"/>
      <c r="AP6" s="624" t="s">
        <v>236</v>
      </c>
      <c r="AQ6" s="625"/>
      <c r="AR6" s="625"/>
      <c r="AS6" s="625"/>
      <c r="AT6" s="625"/>
      <c r="AU6" s="625"/>
      <c r="AV6" s="625"/>
      <c r="AW6" s="625"/>
      <c r="AX6" s="625"/>
      <c r="AY6" s="625"/>
      <c r="AZ6" s="625"/>
      <c r="BA6" s="625"/>
      <c r="BB6" s="625"/>
      <c r="BC6" s="625"/>
      <c r="BD6" s="625"/>
      <c r="BE6" s="625"/>
      <c r="BF6" s="626"/>
      <c r="BG6" s="627">
        <v>6641169</v>
      </c>
      <c r="BH6" s="628"/>
      <c r="BI6" s="628"/>
      <c r="BJ6" s="628"/>
      <c r="BK6" s="628"/>
      <c r="BL6" s="628"/>
      <c r="BM6" s="628"/>
      <c r="BN6" s="629"/>
      <c r="BO6" s="663">
        <v>99.9</v>
      </c>
      <c r="BP6" s="663"/>
      <c r="BQ6" s="663"/>
      <c r="BR6" s="663"/>
      <c r="BS6" s="664">
        <v>169823</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199450</v>
      </c>
      <c r="CS6" s="628"/>
      <c r="CT6" s="628"/>
      <c r="CU6" s="628"/>
      <c r="CV6" s="628"/>
      <c r="CW6" s="628"/>
      <c r="CX6" s="628"/>
      <c r="CY6" s="629"/>
      <c r="CZ6" s="703">
        <v>0.6</v>
      </c>
      <c r="DA6" s="686"/>
      <c r="DB6" s="686"/>
      <c r="DC6" s="705"/>
      <c r="DD6" s="633" t="s">
        <v>238</v>
      </c>
      <c r="DE6" s="628"/>
      <c r="DF6" s="628"/>
      <c r="DG6" s="628"/>
      <c r="DH6" s="628"/>
      <c r="DI6" s="628"/>
      <c r="DJ6" s="628"/>
      <c r="DK6" s="628"/>
      <c r="DL6" s="628"/>
      <c r="DM6" s="628"/>
      <c r="DN6" s="628"/>
      <c r="DO6" s="628"/>
      <c r="DP6" s="629"/>
      <c r="DQ6" s="633">
        <v>197741</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2852</v>
      </c>
      <c r="S7" s="628"/>
      <c r="T7" s="628"/>
      <c r="U7" s="628"/>
      <c r="V7" s="628"/>
      <c r="W7" s="628"/>
      <c r="X7" s="628"/>
      <c r="Y7" s="629"/>
      <c r="Z7" s="663">
        <v>0</v>
      </c>
      <c r="AA7" s="663"/>
      <c r="AB7" s="663"/>
      <c r="AC7" s="663"/>
      <c r="AD7" s="664">
        <v>2852</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2569772</v>
      </c>
      <c r="BH7" s="628"/>
      <c r="BI7" s="628"/>
      <c r="BJ7" s="628"/>
      <c r="BK7" s="628"/>
      <c r="BL7" s="628"/>
      <c r="BM7" s="628"/>
      <c r="BN7" s="629"/>
      <c r="BO7" s="663">
        <v>38.700000000000003</v>
      </c>
      <c r="BP7" s="663"/>
      <c r="BQ7" s="663"/>
      <c r="BR7" s="663"/>
      <c r="BS7" s="664">
        <v>44882</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4127603</v>
      </c>
      <c r="CS7" s="628"/>
      <c r="CT7" s="628"/>
      <c r="CU7" s="628"/>
      <c r="CV7" s="628"/>
      <c r="CW7" s="628"/>
      <c r="CX7" s="628"/>
      <c r="CY7" s="629"/>
      <c r="CZ7" s="663">
        <v>11.6</v>
      </c>
      <c r="DA7" s="663"/>
      <c r="DB7" s="663"/>
      <c r="DC7" s="663"/>
      <c r="DD7" s="633">
        <v>145721</v>
      </c>
      <c r="DE7" s="628"/>
      <c r="DF7" s="628"/>
      <c r="DG7" s="628"/>
      <c r="DH7" s="628"/>
      <c r="DI7" s="628"/>
      <c r="DJ7" s="628"/>
      <c r="DK7" s="628"/>
      <c r="DL7" s="628"/>
      <c r="DM7" s="628"/>
      <c r="DN7" s="628"/>
      <c r="DO7" s="628"/>
      <c r="DP7" s="629"/>
      <c r="DQ7" s="633">
        <v>3223676</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35818</v>
      </c>
      <c r="S8" s="628"/>
      <c r="T8" s="628"/>
      <c r="U8" s="628"/>
      <c r="V8" s="628"/>
      <c r="W8" s="628"/>
      <c r="X8" s="628"/>
      <c r="Y8" s="629"/>
      <c r="Z8" s="663">
        <v>0.1</v>
      </c>
      <c r="AA8" s="663"/>
      <c r="AB8" s="663"/>
      <c r="AC8" s="663"/>
      <c r="AD8" s="664">
        <v>35818</v>
      </c>
      <c r="AE8" s="664"/>
      <c r="AF8" s="664"/>
      <c r="AG8" s="664"/>
      <c r="AH8" s="664"/>
      <c r="AI8" s="664"/>
      <c r="AJ8" s="664"/>
      <c r="AK8" s="664"/>
      <c r="AL8" s="630">
        <v>0.2</v>
      </c>
      <c r="AM8" s="631"/>
      <c r="AN8" s="631"/>
      <c r="AO8" s="665"/>
      <c r="AP8" s="624" t="s">
        <v>243</v>
      </c>
      <c r="AQ8" s="625"/>
      <c r="AR8" s="625"/>
      <c r="AS8" s="625"/>
      <c r="AT8" s="625"/>
      <c r="AU8" s="625"/>
      <c r="AV8" s="625"/>
      <c r="AW8" s="625"/>
      <c r="AX8" s="625"/>
      <c r="AY8" s="625"/>
      <c r="AZ8" s="625"/>
      <c r="BA8" s="625"/>
      <c r="BB8" s="625"/>
      <c r="BC8" s="625"/>
      <c r="BD8" s="625"/>
      <c r="BE8" s="625"/>
      <c r="BF8" s="626"/>
      <c r="BG8" s="627">
        <v>96289</v>
      </c>
      <c r="BH8" s="628"/>
      <c r="BI8" s="628"/>
      <c r="BJ8" s="628"/>
      <c r="BK8" s="628"/>
      <c r="BL8" s="628"/>
      <c r="BM8" s="628"/>
      <c r="BN8" s="629"/>
      <c r="BO8" s="663">
        <v>1.4</v>
      </c>
      <c r="BP8" s="663"/>
      <c r="BQ8" s="663"/>
      <c r="BR8" s="663"/>
      <c r="BS8" s="664" t="s">
        <v>238</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8486858</v>
      </c>
      <c r="CS8" s="628"/>
      <c r="CT8" s="628"/>
      <c r="CU8" s="628"/>
      <c r="CV8" s="628"/>
      <c r="CW8" s="628"/>
      <c r="CX8" s="628"/>
      <c r="CY8" s="629"/>
      <c r="CZ8" s="663">
        <v>23.9</v>
      </c>
      <c r="DA8" s="663"/>
      <c r="DB8" s="663"/>
      <c r="DC8" s="663"/>
      <c r="DD8" s="633">
        <v>180165</v>
      </c>
      <c r="DE8" s="628"/>
      <c r="DF8" s="628"/>
      <c r="DG8" s="628"/>
      <c r="DH8" s="628"/>
      <c r="DI8" s="628"/>
      <c r="DJ8" s="628"/>
      <c r="DK8" s="628"/>
      <c r="DL8" s="628"/>
      <c r="DM8" s="628"/>
      <c r="DN8" s="628"/>
      <c r="DO8" s="628"/>
      <c r="DP8" s="629"/>
      <c r="DQ8" s="633">
        <v>5209924</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25439</v>
      </c>
      <c r="S9" s="628"/>
      <c r="T9" s="628"/>
      <c r="U9" s="628"/>
      <c r="V9" s="628"/>
      <c r="W9" s="628"/>
      <c r="X9" s="628"/>
      <c r="Y9" s="629"/>
      <c r="Z9" s="663">
        <v>0.1</v>
      </c>
      <c r="AA9" s="663"/>
      <c r="AB9" s="663"/>
      <c r="AC9" s="663"/>
      <c r="AD9" s="664">
        <v>25439</v>
      </c>
      <c r="AE9" s="664"/>
      <c r="AF9" s="664"/>
      <c r="AG9" s="664"/>
      <c r="AH9" s="664"/>
      <c r="AI9" s="664"/>
      <c r="AJ9" s="664"/>
      <c r="AK9" s="664"/>
      <c r="AL9" s="630">
        <v>0.1</v>
      </c>
      <c r="AM9" s="631"/>
      <c r="AN9" s="631"/>
      <c r="AO9" s="665"/>
      <c r="AP9" s="624" t="s">
        <v>246</v>
      </c>
      <c r="AQ9" s="625"/>
      <c r="AR9" s="625"/>
      <c r="AS9" s="625"/>
      <c r="AT9" s="625"/>
      <c r="AU9" s="625"/>
      <c r="AV9" s="625"/>
      <c r="AW9" s="625"/>
      <c r="AX9" s="625"/>
      <c r="AY9" s="625"/>
      <c r="AZ9" s="625"/>
      <c r="BA9" s="625"/>
      <c r="BB9" s="625"/>
      <c r="BC9" s="625"/>
      <c r="BD9" s="625"/>
      <c r="BE9" s="625"/>
      <c r="BF9" s="626"/>
      <c r="BG9" s="627">
        <v>2094992</v>
      </c>
      <c r="BH9" s="628"/>
      <c r="BI9" s="628"/>
      <c r="BJ9" s="628"/>
      <c r="BK9" s="628"/>
      <c r="BL9" s="628"/>
      <c r="BM9" s="628"/>
      <c r="BN9" s="629"/>
      <c r="BO9" s="663">
        <v>31.5</v>
      </c>
      <c r="BP9" s="663"/>
      <c r="BQ9" s="663"/>
      <c r="BR9" s="663"/>
      <c r="BS9" s="664" t="s">
        <v>131</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3407301</v>
      </c>
      <c r="CS9" s="628"/>
      <c r="CT9" s="628"/>
      <c r="CU9" s="628"/>
      <c r="CV9" s="628"/>
      <c r="CW9" s="628"/>
      <c r="CX9" s="628"/>
      <c r="CY9" s="629"/>
      <c r="CZ9" s="663">
        <v>9.6</v>
      </c>
      <c r="DA9" s="663"/>
      <c r="DB9" s="663"/>
      <c r="DC9" s="663"/>
      <c r="DD9" s="633">
        <v>52256</v>
      </c>
      <c r="DE9" s="628"/>
      <c r="DF9" s="628"/>
      <c r="DG9" s="628"/>
      <c r="DH9" s="628"/>
      <c r="DI9" s="628"/>
      <c r="DJ9" s="628"/>
      <c r="DK9" s="628"/>
      <c r="DL9" s="628"/>
      <c r="DM9" s="628"/>
      <c r="DN9" s="628"/>
      <c r="DO9" s="628"/>
      <c r="DP9" s="629"/>
      <c r="DQ9" s="633">
        <v>2712102</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131</v>
      </c>
      <c r="AA10" s="663"/>
      <c r="AB10" s="663"/>
      <c r="AC10" s="663"/>
      <c r="AD10" s="664" t="s">
        <v>131</v>
      </c>
      <c r="AE10" s="664"/>
      <c r="AF10" s="664"/>
      <c r="AG10" s="664"/>
      <c r="AH10" s="664"/>
      <c r="AI10" s="664"/>
      <c r="AJ10" s="664"/>
      <c r="AK10" s="664"/>
      <c r="AL10" s="630" t="s">
        <v>131</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176554</v>
      </c>
      <c r="BH10" s="628"/>
      <c r="BI10" s="628"/>
      <c r="BJ10" s="628"/>
      <c r="BK10" s="628"/>
      <c r="BL10" s="628"/>
      <c r="BM10" s="628"/>
      <c r="BN10" s="629"/>
      <c r="BO10" s="663">
        <v>2.7</v>
      </c>
      <c r="BP10" s="663"/>
      <c r="BQ10" s="663"/>
      <c r="BR10" s="663"/>
      <c r="BS10" s="664">
        <v>30457</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37094</v>
      </c>
      <c r="CS10" s="628"/>
      <c r="CT10" s="628"/>
      <c r="CU10" s="628"/>
      <c r="CV10" s="628"/>
      <c r="CW10" s="628"/>
      <c r="CX10" s="628"/>
      <c r="CY10" s="629"/>
      <c r="CZ10" s="663">
        <v>0.1</v>
      </c>
      <c r="DA10" s="663"/>
      <c r="DB10" s="663"/>
      <c r="DC10" s="663"/>
      <c r="DD10" s="633" t="s">
        <v>238</v>
      </c>
      <c r="DE10" s="628"/>
      <c r="DF10" s="628"/>
      <c r="DG10" s="628"/>
      <c r="DH10" s="628"/>
      <c r="DI10" s="628"/>
      <c r="DJ10" s="628"/>
      <c r="DK10" s="628"/>
      <c r="DL10" s="628"/>
      <c r="DM10" s="628"/>
      <c r="DN10" s="628"/>
      <c r="DO10" s="628"/>
      <c r="DP10" s="629"/>
      <c r="DQ10" s="633">
        <v>793</v>
      </c>
      <c r="DR10" s="628"/>
      <c r="DS10" s="628"/>
      <c r="DT10" s="628"/>
      <c r="DU10" s="628"/>
      <c r="DV10" s="628"/>
      <c r="DW10" s="628"/>
      <c r="DX10" s="628"/>
      <c r="DY10" s="628"/>
      <c r="DZ10" s="628"/>
      <c r="EA10" s="628"/>
      <c r="EB10" s="628"/>
      <c r="EC10" s="662"/>
    </row>
    <row r="11" spans="2:143" ht="11.25" customHeight="1" x14ac:dyDescent="0.15">
      <c r="B11" s="624" t="s">
        <v>251</v>
      </c>
      <c r="C11" s="625"/>
      <c r="D11" s="625"/>
      <c r="E11" s="625"/>
      <c r="F11" s="625"/>
      <c r="G11" s="625"/>
      <c r="H11" s="625"/>
      <c r="I11" s="625"/>
      <c r="J11" s="625"/>
      <c r="K11" s="625"/>
      <c r="L11" s="625"/>
      <c r="M11" s="625"/>
      <c r="N11" s="625"/>
      <c r="O11" s="625"/>
      <c r="P11" s="625"/>
      <c r="Q11" s="626"/>
      <c r="R11" s="627">
        <v>1281661</v>
      </c>
      <c r="S11" s="628"/>
      <c r="T11" s="628"/>
      <c r="U11" s="628"/>
      <c r="V11" s="628"/>
      <c r="W11" s="628"/>
      <c r="X11" s="628"/>
      <c r="Y11" s="629"/>
      <c r="Z11" s="630">
        <v>3.4</v>
      </c>
      <c r="AA11" s="631"/>
      <c r="AB11" s="631"/>
      <c r="AC11" s="632"/>
      <c r="AD11" s="633">
        <v>1281661</v>
      </c>
      <c r="AE11" s="628"/>
      <c r="AF11" s="628"/>
      <c r="AG11" s="628"/>
      <c r="AH11" s="628"/>
      <c r="AI11" s="628"/>
      <c r="AJ11" s="628"/>
      <c r="AK11" s="629"/>
      <c r="AL11" s="630">
        <v>5.9</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201937</v>
      </c>
      <c r="BH11" s="628"/>
      <c r="BI11" s="628"/>
      <c r="BJ11" s="628"/>
      <c r="BK11" s="628"/>
      <c r="BL11" s="628"/>
      <c r="BM11" s="628"/>
      <c r="BN11" s="629"/>
      <c r="BO11" s="663">
        <v>3</v>
      </c>
      <c r="BP11" s="663"/>
      <c r="BQ11" s="663"/>
      <c r="BR11" s="663"/>
      <c r="BS11" s="664">
        <v>14425</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2438434</v>
      </c>
      <c r="CS11" s="628"/>
      <c r="CT11" s="628"/>
      <c r="CU11" s="628"/>
      <c r="CV11" s="628"/>
      <c r="CW11" s="628"/>
      <c r="CX11" s="628"/>
      <c r="CY11" s="629"/>
      <c r="CZ11" s="663">
        <v>6.9</v>
      </c>
      <c r="DA11" s="663"/>
      <c r="DB11" s="663"/>
      <c r="DC11" s="663"/>
      <c r="DD11" s="633">
        <v>993601</v>
      </c>
      <c r="DE11" s="628"/>
      <c r="DF11" s="628"/>
      <c r="DG11" s="628"/>
      <c r="DH11" s="628"/>
      <c r="DI11" s="628"/>
      <c r="DJ11" s="628"/>
      <c r="DK11" s="628"/>
      <c r="DL11" s="628"/>
      <c r="DM11" s="628"/>
      <c r="DN11" s="628"/>
      <c r="DO11" s="628"/>
      <c r="DP11" s="629"/>
      <c r="DQ11" s="633">
        <v>891162</v>
      </c>
      <c r="DR11" s="628"/>
      <c r="DS11" s="628"/>
      <c r="DT11" s="628"/>
      <c r="DU11" s="628"/>
      <c r="DV11" s="628"/>
      <c r="DW11" s="628"/>
      <c r="DX11" s="628"/>
      <c r="DY11" s="628"/>
      <c r="DZ11" s="628"/>
      <c r="EA11" s="628"/>
      <c r="EB11" s="628"/>
      <c r="EC11" s="662"/>
    </row>
    <row r="12" spans="2:143" ht="11.25" customHeight="1" x14ac:dyDescent="0.15">
      <c r="B12" s="624" t="s">
        <v>254</v>
      </c>
      <c r="C12" s="625"/>
      <c r="D12" s="625"/>
      <c r="E12" s="625"/>
      <c r="F12" s="625"/>
      <c r="G12" s="625"/>
      <c r="H12" s="625"/>
      <c r="I12" s="625"/>
      <c r="J12" s="625"/>
      <c r="K12" s="625"/>
      <c r="L12" s="625"/>
      <c r="M12" s="625"/>
      <c r="N12" s="625"/>
      <c r="O12" s="625"/>
      <c r="P12" s="625"/>
      <c r="Q12" s="626"/>
      <c r="R12" s="627">
        <v>7081</v>
      </c>
      <c r="S12" s="628"/>
      <c r="T12" s="628"/>
      <c r="U12" s="628"/>
      <c r="V12" s="628"/>
      <c r="W12" s="628"/>
      <c r="X12" s="628"/>
      <c r="Y12" s="629"/>
      <c r="Z12" s="663">
        <v>0</v>
      </c>
      <c r="AA12" s="663"/>
      <c r="AB12" s="663"/>
      <c r="AC12" s="663"/>
      <c r="AD12" s="664">
        <v>7081</v>
      </c>
      <c r="AE12" s="664"/>
      <c r="AF12" s="664"/>
      <c r="AG12" s="664"/>
      <c r="AH12" s="664"/>
      <c r="AI12" s="664"/>
      <c r="AJ12" s="664"/>
      <c r="AK12" s="664"/>
      <c r="AL12" s="630">
        <v>0</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3639551</v>
      </c>
      <c r="BH12" s="628"/>
      <c r="BI12" s="628"/>
      <c r="BJ12" s="628"/>
      <c r="BK12" s="628"/>
      <c r="BL12" s="628"/>
      <c r="BM12" s="628"/>
      <c r="BN12" s="629"/>
      <c r="BO12" s="663">
        <v>54.7</v>
      </c>
      <c r="BP12" s="663"/>
      <c r="BQ12" s="663"/>
      <c r="BR12" s="663"/>
      <c r="BS12" s="664">
        <v>124941</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2069617</v>
      </c>
      <c r="CS12" s="628"/>
      <c r="CT12" s="628"/>
      <c r="CU12" s="628"/>
      <c r="CV12" s="628"/>
      <c r="CW12" s="628"/>
      <c r="CX12" s="628"/>
      <c r="CY12" s="629"/>
      <c r="CZ12" s="663">
        <v>5.8</v>
      </c>
      <c r="DA12" s="663"/>
      <c r="DB12" s="663"/>
      <c r="DC12" s="663"/>
      <c r="DD12" s="633">
        <v>153350</v>
      </c>
      <c r="DE12" s="628"/>
      <c r="DF12" s="628"/>
      <c r="DG12" s="628"/>
      <c r="DH12" s="628"/>
      <c r="DI12" s="628"/>
      <c r="DJ12" s="628"/>
      <c r="DK12" s="628"/>
      <c r="DL12" s="628"/>
      <c r="DM12" s="628"/>
      <c r="DN12" s="628"/>
      <c r="DO12" s="628"/>
      <c r="DP12" s="629"/>
      <c r="DQ12" s="633">
        <v>1565402</v>
      </c>
      <c r="DR12" s="628"/>
      <c r="DS12" s="628"/>
      <c r="DT12" s="628"/>
      <c r="DU12" s="628"/>
      <c r="DV12" s="628"/>
      <c r="DW12" s="628"/>
      <c r="DX12" s="628"/>
      <c r="DY12" s="628"/>
      <c r="DZ12" s="628"/>
      <c r="EA12" s="628"/>
      <c r="EB12" s="628"/>
      <c r="EC12" s="662"/>
    </row>
    <row r="13" spans="2:143" ht="11.25" customHeight="1" x14ac:dyDescent="0.15">
      <c r="B13" s="624" t="s">
        <v>257</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131</v>
      </c>
      <c r="AA13" s="663"/>
      <c r="AB13" s="663"/>
      <c r="AC13" s="663"/>
      <c r="AD13" s="664" t="s">
        <v>238</v>
      </c>
      <c r="AE13" s="664"/>
      <c r="AF13" s="664"/>
      <c r="AG13" s="664"/>
      <c r="AH13" s="664"/>
      <c r="AI13" s="664"/>
      <c r="AJ13" s="664"/>
      <c r="AK13" s="664"/>
      <c r="AL13" s="630" t="s">
        <v>131</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3512540</v>
      </c>
      <c r="BH13" s="628"/>
      <c r="BI13" s="628"/>
      <c r="BJ13" s="628"/>
      <c r="BK13" s="628"/>
      <c r="BL13" s="628"/>
      <c r="BM13" s="628"/>
      <c r="BN13" s="629"/>
      <c r="BO13" s="663">
        <v>52.8</v>
      </c>
      <c r="BP13" s="663"/>
      <c r="BQ13" s="663"/>
      <c r="BR13" s="663"/>
      <c r="BS13" s="664">
        <v>124941</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4426500</v>
      </c>
      <c r="CS13" s="628"/>
      <c r="CT13" s="628"/>
      <c r="CU13" s="628"/>
      <c r="CV13" s="628"/>
      <c r="CW13" s="628"/>
      <c r="CX13" s="628"/>
      <c r="CY13" s="629"/>
      <c r="CZ13" s="663">
        <v>12.5</v>
      </c>
      <c r="DA13" s="663"/>
      <c r="DB13" s="663"/>
      <c r="DC13" s="663"/>
      <c r="DD13" s="633">
        <v>1934623</v>
      </c>
      <c r="DE13" s="628"/>
      <c r="DF13" s="628"/>
      <c r="DG13" s="628"/>
      <c r="DH13" s="628"/>
      <c r="DI13" s="628"/>
      <c r="DJ13" s="628"/>
      <c r="DK13" s="628"/>
      <c r="DL13" s="628"/>
      <c r="DM13" s="628"/>
      <c r="DN13" s="628"/>
      <c r="DO13" s="628"/>
      <c r="DP13" s="629"/>
      <c r="DQ13" s="633">
        <v>2523782</v>
      </c>
      <c r="DR13" s="628"/>
      <c r="DS13" s="628"/>
      <c r="DT13" s="628"/>
      <c r="DU13" s="628"/>
      <c r="DV13" s="628"/>
      <c r="DW13" s="628"/>
      <c r="DX13" s="628"/>
      <c r="DY13" s="628"/>
      <c r="DZ13" s="628"/>
      <c r="EA13" s="628"/>
      <c r="EB13" s="628"/>
      <c r="EC13" s="662"/>
    </row>
    <row r="14" spans="2:143" ht="11.25" customHeight="1" x14ac:dyDescent="0.15">
      <c r="B14" s="624" t="s">
        <v>260</v>
      </c>
      <c r="C14" s="625"/>
      <c r="D14" s="625"/>
      <c r="E14" s="625"/>
      <c r="F14" s="625"/>
      <c r="G14" s="625"/>
      <c r="H14" s="625"/>
      <c r="I14" s="625"/>
      <c r="J14" s="625"/>
      <c r="K14" s="625"/>
      <c r="L14" s="625"/>
      <c r="M14" s="625"/>
      <c r="N14" s="625"/>
      <c r="O14" s="625"/>
      <c r="P14" s="625"/>
      <c r="Q14" s="626"/>
      <c r="R14" s="627">
        <v>798</v>
      </c>
      <c r="S14" s="628"/>
      <c r="T14" s="628"/>
      <c r="U14" s="628"/>
      <c r="V14" s="628"/>
      <c r="W14" s="628"/>
      <c r="X14" s="628"/>
      <c r="Y14" s="629"/>
      <c r="Z14" s="663">
        <v>0</v>
      </c>
      <c r="AA14" s="663"/>
      <c r="AB14" s="663"/>
      <c r="AC14" s="663"/>
      <c r="AD14" s="664">
        <v>798</v>
      </c>
      <c r="AE14" s="664"/>
      <c r="AF14" s="664"/>
      <c r="AG14" s="664"/>
      <c r="AH14" s="664"/>
      <c r="AI14" s="664"/>
      <c r="AJ14" s="664"/>
      <c r="AK14" s="664"/>
      <c r="AL14" s="630">
        <v>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195387</v>
      </c>
      <c r="BH14" s="628"/>
      <c r="BI14" s="628"/>
      <c r="BJ14" s="628"/>
      <c r="BK14" s="628"/>
      <c r="BL14" s="628"/>
      <c r="BM14" s="628"/>
      <c r="BN14" s="629"/>
      <c r="BO14" s="663">
        <v>2.9</v>
      </c>
      <c r="BP14" s="663"/>
      <c r="BQ14" s="663"/>
      <c r="BR14" s="663"/>
      <c r="BS14" s="664" t="s">
        <v>238</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1134089</v>
      </c>
      <c r="CS14" s="628"/>
      <c r="CT14" s="628"/>
      <c r="CU14" s="628"/>
      <c r="CV14" s="628"/>
      <c r="CW14" s="628"/>
      <c r="CX14" s="628"/>
      <c r="CY14" s="629"/>
      <c r="CZ14" s="663">
        <v>3.2</v>
      </c>
      <c r="DA14" s="663"/>
      <c r="DB14" s="663"/>
      <c r="DC14" s="663"/>
      <c r="DD14" s="633">
        <v>42939</v>
      </c>
      <c r="DE14" s="628"/>
      <c r="DF14" s="628"/>
      <c r="DG14" s="628"/>
      <c r="DH14" s="628"/>
      <c r="DI14" s="628"/>
      <c r="DJ14" s="628"/>
      <c r="DK14" s="628"/>
      <c r="DL14" s="628"/>
      <c r="DM14" s="628"/>
      <c r="DN14" s="628"/>
      <c r="DO14" s="628"/>
      <c r="DP14" s="629"/>
      <c r="DQ14" s="633">
        <v>1029888</v>
      </c>
      <c r="DR14" s="628"/>
      <c r="DS14" s="628"/>
      <c r="DT14" s="628"/>
      <c r="DU14" s="628"/>
      <c r="DV14" s="628"/>
      <c r="DW14" s="628"/>
      <c r="DX14" s="628"/>
      <c r="DY14" s="628"/>
      <c r="DZ14" s="628"/>
      <c r="EA14" s="628"/>
      <c r="EB14" s="628"/>
      <c r="EC14" s="662"/>
    </row>
    <row r="15" spans="2:143" ht="11.25" customHeight="1" x14ac:dyDescent="0.15">
      <c r="B15" s="624" t="s">
        <v>263</v>
      </c>
      <c r="C15" s="625"/>
      <c r="D15" s="625"/>
      <c r="E15" s="625"/>
      <c r="F15" s="625"/>
      <c r="G15" s="625"/>
      <c r="H15" s="625"/>
      <c r="I15" s="625"/>
      <c r="J15" s="625"/>
      <c r="K15" s="625"/>
      <c r="L15" s="625"/>
      <c r="M15" s="625"/>
      <c r="N15" s="625"/>
      <c r="O15" s="625"/>
      <c r="P15" s="625"/>
      <c r="Q15" s="626"/>
      <c r="R15" s="627" t="s">
        <v>131</v>
      </c>
      <c r="S15" s="628"/>
      <c r="T15" s="628"/>
      <c r="U15" s="628"/>
      <c r="V15" s="628"/>
      <c r="W15" s="628"/>
      <c r="X15" s="628"/>
      <c r="Y15" s="629"/>
      <c r="Z15" s="663" t="s">
        <v>238</v>
      </c>
      <c r="AA15" s="663"/>
      <c r="AB15" s="663"/>
      <c r="AC15" s="663"/>
      <c r="AD15" s="664" t="s">
        <v>238</v>
      </c>
      <c r="AE15" s="664"/>
      <c r="AF15" s="664"/>
      <c r="AG15" s="664"/>
      <c r="AH15" s="664"/>
      <c r="AI15" s="664"/>
      <c r="AJ15" s="664"/>
      <c r="AK15" s="664"/>
      <c r="AL15" s="630" t="s">
        <v>238</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236459</v>
      </c>
      <c r="BH15" s="628"/>
      <c r="BI15" s="628"/>
      <c r="BJ15" s="628"/>
      <c r="BK15" s="628"/>
      <c r="BL15" s="628"/>
      <c r="BM15" s="628"/>
      <c r="BN15" s="629"/>
      <c r="BO15" s="663">
        <v>3.6</v>
      </c>
      <c r="BP15" s="663"/>
      <c r="BQ15" s="663"/>
      <c r="BR15" s="663"/>
      <c r="BS15" s="664" t="s">
        <v>140</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3863081</v>
      </c>
      <c r="CS15" s="628"/>
      <c r="CT15" s="628"/>
      <c r="CU15" s="628"/>
      <c r="CV15" s="628"/>
      <c r="CW15" s="628"/>
      <c r="CX15" s="628"/>
      <c r="CY15" s="629"/>
      <c r="CZ15" s="663">
        <v>10.9</v>
      </c>
      <c r="DA15" s="663"/>
      <c r="DB15" s="663"/>
      <c r="DC15" s="663"/>
      <c r="DD15" s="633">
        <v>1125640</v>
      </c>
      <c r="DE15" s="628"/>
      <c r="DF15" s="628"/>
      <c r="DG15" s="628"/>
      <c r="DH15" s="628"/>
      <c r="DI15" s="628"/>
      <c r="DJ15" s="628"/>
      <c r="DK15" s="628"/>
      <c r="DL15" s="628"/>
      <c r="DM15" s="628"/>
      <c r="DN15" s="628"/>
      <c r="DO15" s="628"/>
      <c r="DP15" s="629"/>
      <c r="DQ15" s="633">
        <v>2474434</v>
      </c>
      <c r="DR15" s="628"/>
      <c r="DS15" s="628"/>
      <c r="DT15" s="628"/>
      <c r="DU15" s="628"/>
      <c r="DV15" s="628"/>
      <c r="DW15" s="628"/>
      <c r="DX15" s="628"/>
      <c r="DY15" s="628"/>
      <c r="DZ15" s="628"/>
      <c r="EA15" s="628"/>
      <c r="EB15" s="628"/>
      <c r="EC15" s="662"/>
    </row>
    <row r="16" spans="2:143" ht="11.25" customHeight="1" x14ac:dyDescent="0.15">
      <c r="B16" s="624" t="s">
        <v>266</v>
      </c>
      <c r="C16" s="625"/>
      <c r="D16" s="625"/>
      <c r="E16" s="625"/>
      <c r="F16" s="625"/>
      <c r="G16" s="625"/>
      <c r="H16" s="625"/>
      <c r="I16" s="625"/>
      <c r="J16" s="625"/>
      <c r="K16" s="625"/>
      <c r="L16" s="625"/>
      <c r="M16" s="625"/>
      <c r="N16" s="625"/>
      <c r="O16" s="625"/>
      <c r="P16" s="625"/>
      <c r="Q16" s="626"/>
      <c r="R16" s="627">
        <v>37664</v>
      </c>
      <c r="S16" s="628"/>
      <c r="T16" s="628"/>
      <c r="U16" s="628"/>
      <c r="V16" s="628"/>
      <c r="W16" s="628"/>
      <c r="X16" s="628"/>
      <c r="Y16" s="629"/>
      <c r="Z16" s="663">
        <v>0.1</v>
      </c>
      <c r="AA16" s="663"/>
      <c r="AB16" s="663"/>
      <c r="AC16" s="663"/>
      <c r="AD16" s="664">
        <v>37664</v>
      </c>
      <c r="AE16" s="664"/>
      <c r="AF16" s="664"/>
      <c r="AG16" s="664"/>
      <c r="AH16" s="664"/>
      <c r="AI16" s="664"/>
      <c r="AJ16" s="664"/>
      <c r="AK16" s="664"/>
      <c r="AL16" s="630">
        <v>0.2</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131</v>
      </c>
      <c r="BH16" s="628"/>
      <c r="BI16" s="628"/>
      <c r="BJ16" s="628"/>
      <c r="BK16" s="628"/>
      <c r="BL16" s="628"/>
      <c r="BM16" s="628"/>
      <c r="BN16" s="629"/>
      <c r="BO16" s="663" t="s">
        <v>131</v>
      </c>
      <c r="BP16" s="663"/>
      <c r="BQ16" s="663"/>
      <c r="BR16" s="663"/>
      <c r="BS16" s="664" t="s">
        <v>131</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v>144688</v>
      </c>
      <c r="CS16" s="628"/>
      <c r="CT16" s="628"/>
      <c r="CU16" s="628"/>
      <c r="CV16" s="628"/>
      <c r="CW16" s="628"/>
      <c r="CX16" s="628"/>
      <c r="CY16" s="629"/>
      <c r="CZ16" s="663">
        <v>0.4</v>
      </c>
      <c r="DA16" s="663"/>
      <c r="DB16" s="663"/>
      <c r="DC16" s="663"/>
      <c r="DD16" s="633" t="s">
        <v>131</v>
      </c>
      <c r="DE16" s="628"/>
      <c r="DF16" s="628"/>
      <c r="DG16" s="628"/>
      <c r="DH16" s="628"/>
      <c r="DI16" s="628"/>
      <c r="DJ16" s="628"/>
      <c r="DK16" s="628"/>
      <c r="DL16" s="628"/>
      <c r="DM16" s="628"/>
      <c r="DN16" s="628"/>
      <c r="DO16" s="628"/>
      <c r="DP16" s="629"/>
      <c r="DQ16" s="633">
        <v>82908</v>
      </c>
      <c r="DR16" s="628"/>
      <c r="DS16" s="628"/>
      <c r="DT16" s="628"/>
      <c r="DU16" s="628"/>
      <c r="DV16" s="628"/>
      <c r="DW16" s="628"/>
      <c r="DX16" s="628"/>
      <c r="DY16" s="628"/>
      <c r="DZ16" s="628"/>
      <c r="EA16" s="628"/>
      <c r="EB16" s="628"/>
      <c r="EC16" s="662"/>
    </row>
    <row r="17" spans="2:133" ht="11.25" customHeight="1" x14ac:dyDescent="0.15">
      <c r="B17" s="624" t="s">
        <v>269</v>
      </c>
      <c r="C17" s="625"/>
      <c r="D17" s="625"/>
      <c r="E17" s="625"/>
      <c r="F17" s="625"/>
      <c r="G17" s="625"/>
      <c r="H17" s="625"/>
      <c r="I17" s="625"/>
      <c r="J17" s="625"/>
      <c r="K17" s="625"/>
      <c r="L17" s="625"/>
      <c r="M17" s="625"/>
      <c r="N17" s="625"/>
      <c r="O17" s="625"/>
      <c r="P17" s="625"/>
      <c r="Q17" s="626"/>
      <c r="R17" s="627">
        <v>118338</v>
      </c>
      <c r="S17" s="628"/>
      <c r="T17" s="628"/>
      <c r="U17" s="628"/>
      <c r="V17" s="628"/>
      <c r="W17" s="628"/>
      <c r="X17" s="628"/>
      <c r="Y17" s="629"/>
      <c r="Z17" s="663">
        <v>0.3</v>
      </c>
      <c r="AA17" s="663"/>
      <c r="AB17" s="663"/>
      <c r="AC17" s="663"/>
      <c r="AD17" s="664">
        <v>118338</v>
      </c>
      <c r="AE17" s="664"/>
      <c r="AF17" s="664"/>
      <c r="AG17" s="664"/>
      <c r="AH17" s="664"/>
      <c r="AI17" s="664"/>
      <c r="AJ17" s="664"/>
      <c r="AK17" s="664"/>
      <c r="AL17" s="630">
        <v>0.5</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238</v>
      </c>
      <c r="BP17" s="663"/>
      <c r="BQ17" s="663"/>
      <c r="BR17" s="663"/>
      <c r="BS17" s="664" t="s">
        <v>238</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5215745</v>
      </c>
      <c r="CS17" s="628"/>
      <c r="CT17" s="628"/>
      <c r="CU17" s="628"/>
      <c r="CV17" s="628"/>
      <c r="CW17" s="628"/>
      <c r="CX17" s="628"/>
      <c r="CY17" s="629"/>
      <c r="CZ17" s="663">
        <v>14.7</v>
      </c>
      <c r="DA17" s="663"/>
      <c r="DB17" s="663"/>
      <c r="DC17" s="663"/>
      <c r="DD17" s="633" t="s">
        <v>238</v>
      </c>
      <c r="DE17" s="628"/>
      <c r="DF17" s="628"/>
      <c r="DG17" s="628"/>
      <c r="DH17" s="628"/>
      <c r="DI17" s="628"/>
      <c r="DJ17" s="628"/>
      <c r="DK17" s="628"/>
      <c r="DL17" s="628"/>
      <c r="DM17" s="628"/>
      <c r="DN17" s="628"/>
      <c r="DO17" s="628"/>
      <c r="DP17" s="629"/>
      <c r="DQ17" s="633">
        <v>5094586</v>
      </c>
      <c r="DR17" s="628"/>
      <c r="DS17" s="628"/>
      <c r="DT17" s="628"/>
      <c r="DU17" s="628"/>
      <c r="DV17" s="628"/>
      <c r="DW17" s="628"/>
      <c r="DX17" s="628"/>
      <c r="DY17" s="628"/>
      <c r="DZ17" s="628"/>
      <c r="EA17" s="628"/>
      <c r="EB17" s="628"/>
      <c r="EC17" s="662"/>
    </row>
    <row r="18" spans="2:133" ht="11.25" customHeight="1" x14ac:dyDescent="0.15">
      <c r="B18" s="624" t="s">
        <v>272</v>
      </c>
      <c r="C18" s="625"/>
      <c r="D18" s="625"/>
      <c r="E18" s="625"/>
      <c r="F18" s="625"/>
      <c r="G18" s="625"/>
      <c r="H18" s="625"/>
      <c r="I18" s="625"/>
      <c r="J18" s="625"/>
      <c r="K18" s="625"/>
      <c r="L18" s="625"/>
      <c r="M18" s="625"/>
      <c r="N18" s="625"/>
      <c r="O18" s="625"/>
      <c r="P18" s="625"/>
      <c r="Q18" s="626"/>
      <c r="R18" s="627">
        <v>29824</v>
      </c>
      <c r="S18" s="628"/>
      <c r="T18" s="628"/>
      <c r="U18" s="628"/>
      <c r="V18" s="628"/>
      <c r="W18" s="628"/>
      <c r="X18" s="628"/>
      <c r="Y18" s="629"/>
      <c r="Z18" s="663">
        <v>0.1</v>
      </c>
      <c r="AA18" s="663"/>
      <c r="AB18" s="663"/>
      <c r="AC18" s="663"/>
      <c r="AD18" s="664">
        <v>29824</v>
      </c>
      <c r="AE18" s="664"/>
      <c r="AF18" s="664"/>
      <c r="AG18" s="664"/>
      <c r="AH18" s="664"/>
      <c r="AI18" s="664"/>
      <c r="AJ18" s="664"/>
      <c r="AK18" s="664"/>
      <c r="AL18" s="630">
        <v>0.1</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3" t="s">
        <v>238</v>
      </c>
      <c r="BP18" s="663"/>
      <c r="BQ18" s="663"/>
      <c r="BR18" s="663"/>
      <c r="BS18" s="664" t="s">
        <v>238</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238</v>
      </c>
      <c r="DA18" s="663"/>
      <c r="DB18" s="663"/>
      <c r="DC18" s="663"/>
      <c r="DD18" s="633" t="s">
        <v>131</v>
      </c>
      <c r="DE18" s="628"/>
      <c r="DF18" s="628"/>
      <c r="DG18" s="628"/>
      <c r="DH18" s="628"/>
      <c r="DI18" s="628"/>
      <c r="DJ18" s="628"/>
      <c r="DK18" s="628"/>
      <c r="DL18" s="628"/>
      <c r="DM18" s="628"/>
      <c r="DN18" s="628"/>
      <c r="DO18" s="628"/>
      <c r="DP18" s="629"/>
      <c r="DQ18" s="633" t="s">
        <v>238</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26630</v>
      </c>
      <c r="S19" s="628"/>
      <c r="T19" s="628"/>
      <c r="U19" s="628"/>
      <c r="V19" s="628"/>
      <c r="W19" s="628"/>
      <c r="X19" s="628"/>
      <c r="Y19" s="629"/>
      <c r="Z19" s="663">
        <v>0.1</v>
      </c>
      <c r="AA19" s="663"/>
      <c r="AB19" s="663"/>
      <c r="AC19" s="663"/>
      <c r="AD19" s="664">
        <v>26630</v>
      </c>
      <c r="AE19" s="664"/>
      <c r="AF19" s="664"/>
      <c r="AG19" s="664"/>
      <c r="AH19" s="664"/>
      <c r="AI19" s="664"/>
      <c r="AJ19" s="664"/>
      <c r="AK19" s="664"/>
      <c r="AL19" s="630">
        <v>0.1</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7546</v>
      </c>
      <c r="BH19" s="628"/>
      <c r="BI19" s="628"/>
      <c r="BJ19" s="628"/>
      <c r="BK19" s="628"/>
      <c r="BL19" s="628"/>
      <c r="BM19" s="628"/>
      <c r="BN19" s="629"/>
      <c r="BO19" s="663">
        <v>0.1</v>
      </c>
      <c r="BP19" s="663"/>
      <c r="BQ19" s="663"/>
      <c r="BR19" s="663"/>
      <c r="BS19" s="664" t="s">
        <v>131</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238</v>
      </c>
      <c r="DA19" s="663"/>
      <c r="DB19" s="663"/>
      <c r="DC19" s="663"/>
      <c r="DD19" s="633" t="s">
        <v>238</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v>3194</v>
      </c>
      <c r="S20" s="628"/>
      <c r="T20" s="628"/>
      <c r="U20" s="628"/>
      <c r="V20" s="628"/>
      <c r="W20" s="628"/>
      <c r="X20" s="628"/>
      <c r="Y20" s="629"/>
      <c r="Z20" s="663">
        <v>0</v>
      </c>
      <c r="AA20" s="663"/>
      <c r="AB20" s="663"/>
      <c r="AC20" s="663"/>
      <c r="AD20" s="664">
        <v>3194</v>
      </c>
      <c r="AE20" s="664"/>
      <c r="AF20" s="664"/>
      <c r="AG20" s="664"/>
      <c r="AH20" s="664"/>
      <c r="AI20" s="664"/>
      <c r="AJ20" s="664"/>
      <c r="AK20" s="664"/>
      <c r="AL20" s="630">
        <v>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7546</v>
      </c>
      <c r="BH20" s="628"/>
      <c r="BI20" s="628"/>
      <c r="BJ20" s="628"/>
      <c r="BK20" s="628"/>
      <c r="BL20" s="628"/>
      <c r="BM20" s="628"/>
      <c r="BN20" s="629"/>
      <c r="BO20" s="663">
        <v>0.1</v>
      </c>
      <c r="BP20" s="663"/>
      <c r="BQ20" s="663"/>
      <c r="BR20" s="663"/>
      <c r="BS20" s="664" t="s">
        <v>238</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35550460</v>
      </c>
      <c r="CS20" s="628"/>
      <c r="CT20" s="628"/>
      <c r="CU20" s="628"/>
      <c r="CV20" s="628"/>
      <c r="CW20" s="628"/>
      <c r="CX20" s="628"/>
      <c r="CY20" s="629"/>
      <c r="CZ20" s="663">
        <v>100</v>
      </c>
      <c r="DA20" s="663"/>
      <c r="DB20" s="663"/>
      <c r="DC20" s="663"/>
      <c r="DD20" s="633">
        <v>4628295</v>
      </c>
      <c r="DE20" s="628"/>
      <c r="DF20" s="628"/>
      <c r="DG20" s="628"/>
      <c r="DH20" s="628"/>
      <c r="DI20" s="628"/>
      <c r="DJ20" s="628"/>
      <c r="DK20" s="628"/>
      <c r="DL20" s="628"/>
      <c r="DM20" s="628"/>
      <c r="DN20" s="628"/>
      <c r="DO20" s="628"/>
      <c r="DP20" s="629"/>
      <c r="DQ20" s="633">
        <v>25006398</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15327852</v>
      </c>
      <c r="S21" s="628"/>
      <c r="T21" s="628"/>
      <c r="U21" s="628"/>
      <c r="V21" s="628"/>
      <c r="W21" s="628"/>
      <c r="X21" s="628"/>
      <c r="Y21" s="629"/>
      <c r="Z21" s="663">
        <v>40.299999999999997</v>
      </c>
      <c r="AA21" s="663"/>
      <c r="AB21" s="663"/>
      <c r="AC21" s="663"/>
      <c r="AD21" s="664">
        <v>12944343</v>
      </c>
      <c r="AE21" s="664"/>
      <c r="AF21" s="664"/>
      <c r="AG21" s="664"/>
      <c r="AH21" s="664"/>
      <c r="AI21" s="664"/>
      <c r="AJ21" s="664"/>
      <c r="AK21" s="664"/>
      <c r="AL21" s="630">
        <v>59.9</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7546</v>
      </c>
      <c r="BH21" s="628"/>
      <c r="BI21" s="628"/>
      <c r="BJ21" s="628"/>
      <c r="BK21" s="628"/>
      <c r="BL21" s="628"/>
      <c r="BM21" s="628"/>
      <c r="BN21" s="629"/>
      <c r="BO21" s="663">
        <v>0.1</v>
      </c>
      <c r="BP21" s="663"/>
      <c r="BQ21" s="663"/>
      <c r="BR21" s="663"/>
      <c r="BS21" s="664" t="s">
        <v>238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12944343</v>
      </c>
      <c r="S22" s="628"/>
      <c r="T22" s="628"/>
      <c r="U22" s="628"/>
      <c r="V22" s="628"/>
      <c r="W22" s="628"/>
      <c r="X22" s="628"/>
      <c r="Y22" s="629"/>
      <c r="Z22" s="663">
        <v>34</v>
      </c>
      <c r="AA22" s="663"/>
      <c r="AB22" s="663"/>
      <c r="AC22" s="663"/>
      <c r="AD22" s="664">
        <v>12944343</v>
      </c>
      <c r="AE22" s="664"/>
      <c r="AF22" s="664"/>
      <c r="AG22" s="664"/>
      <c r="AH22" s="664"/>
      <c r="AI22" s="664"/>
      <c r="AJ22" s="664"/>
      <c r="AK22" s="664"/>
      <c r="AL22" s="630">
        <v>59.9</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238</v>
      </c>
      <c r="BH22" s="628"/>
      <c r="BI22" s="628"/>
      <c r="BJ22" s="628"/>
      <c r="BK22" s="628"/>
      <c r="BL22" s="628"/>
      <c r="BM22" s="628"/>
      <c r="BN22" s="629"/>
      <c r="BO22" s="663" t="s">
        <v>131</v>
      </c>
      <c r="BP22" s="663"/>
      <c r="BQ22" s="663"/>
      <c r="BR22" s="663"/>
      <c r="BS22" s="664" t="s">
        <v>238</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2383509</v>
      </c>
      <c r="S23" s="628"/>
      <c r="T23" s="628"/>
      <c r="U23" s="628"/>
      <c r="V23" s="628"/>
      <c r="W23" s="628"/>
      <c r="X23" s="628"/>
      <c r="Y23" s="629"/>
      <c r="Z23" s="663">
        <v>6.3</v>
      </c>
      <c r="AA23" s="663"/>
      <c r="AB23" s="663"/>
      <c r="AC23" s="663"/>
      <c r="AD23" s="664" t="s">
        <v>238</v>
      </c>
      <c r="AE23" s="664"/>
      <c r="AF23" s="664"/>
      <c r="AG23" s="664"/>
      <c r="AH23" s="664"/>
      <c r="AI23" s="664"/>
      <c r="AJ23" s="664"/>
      <c r="AK23" s="664"/>
      <c r="AL23" s="630" t="s">
        <v>140</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t="s">
        <v>238</v>
      </c>
      <c r="BH23" s="628"/>
      <c r="BI23" s="628"/>
      <c r="BJ23" s="628"/>
      <c r="BK23" s="628"/>
      <c r="BL23" s="628"/>
      <c r="BM23" s="628"/>
      <c r="BN23" s="629"/>
      <c r="BO23" s="663" t="s">
        <v>238</v>
      </c>
      <c r="BP23" s="663"/>
      <c r="BQ23" s="663"/>
      <c r="BR23" s="663"/>
      <c r="BS23" s="664" t="s">
        <v>131</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t="s">
        <v>238</v>
      </c>
      <c r="S24" s="628"/>
      <c r="T24" s="628"/>
      <c r="U24" s="628"/>
      <c r="V24" s="628"/>
      <c r="W24" s="628"/>
      <c r="X24" s="628"/>
      <c r="Y24" s="629"/>
      <c r="Z24" s="663" t="s">
        <v>238</v>
      </c>
      <c r="AA24" s="663"/>
      <c r="AB24" s="663"/>
      <c r="AC24" s="663"/>
      <c r="AD24" s="664" t="s">
        <v>238</v>
      </c>
      <c r="AE24" s="664"/>
      <c r="AF24" s="664"/>
      <c r="AG24" s="664"/>
      <c r="AH24" s="664"/>
      <c r="AI24" s="664"/>
      <c r="AJ24" s="664"/>
      <c r="AK24" s="664"/>
      <c r="AL24" s="630" t="s">
        <v>131</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131</v>
      </c>
      <c r="BH24" s="628"/>
      <c r="BI24" s="628"/>
      <c r="BJ24" s="628"/>
      <c r="BK24" s="628"/>
      <c r="BL24" s="628"/>
      <c r="BM24" s="628"/>
      <c r="BN24" s="629"/>
      <c r="BO24" s="663" t="s">
        <v>238</v>
      </c>
      <c r="BP24" s="663"/>
      <c r="BQ24" s="663"/>
      <c r="BR24" s="663"/>
      <c r="BS24" s="664" t="s">
        <v>131</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13326753</v>
      </c>
      <c r="CS24" s="674"/>
      <c r="CT24" s="674"/>
      <c r="CU24" s="674"/>
      <c r="CV24" s="674"/>
      <c r="CW24" s="674"/>
      <c r="CX24" s="674"/>
      <c r="CY24" s="702"/>
      <c r="CZ24" s="703">
        <v>37.5</v>
      </c>
      <c r="DA24" s="686"/>
      <c r="DB24" s="686"/>
      <c r="DC24" s="705"/>
      <c r="DD24" s="701">
        <v>10549467</v>
      </c>
      <c r="DE24" s="674"/>
      <c r="DF24" s="674"/>
      <c r="DG24" s="674"/>
      <c r="DH24" s="674"/>
      <c r="DI24" s="674"/>
      <c r="DJ24" s="674"/>
      <c r="DK24" s="702"/>
      <c r="DL24" s="701">
        <v>10498924</v>
      </c>
      <c r="DM24" s="674"/>
      <c r="DN24" s="674"/>
      <c r="DO24" s="674"/>
      <c r="DP24" s="674"/>
      <c r="DQ24" s="674"/>
      <c r="DR24" s="674"/>
      <c r="DS24" s="674"/>
      <c r="DT24" s="674"/>
      <c r="DU24" s="674"/>
      <c r="DV24" s="702"/>
      <c r="DW24" s="703">
        <v>48</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23940073</v>
      </c>
      <c r="S25" s="628"/>
      <c r="T25" s="628"/>
      <c r="U25" s="628"/>
      <c r="V25" s="628"/>
      <c r="W25" s="628"/>
      <c r="X25" s="628"/>
      <c r="Y25" s="629"/>
      <c r="Z25" s="663">
        <v>62.9</v>
      </c>
      <c r="AA25" s="663"/>
      <c r="AB25" s="663"/>
      <c r="AC25" s="663"/>
      <c r="AD25" s="664">
        <v>21556564</v>
      </c>
      <c r="AE25" s="664"/>
      <c r="AF25" s="664"/>
      <c r="AG25" s="664"/>
      <c r="AH25" s="664"/>
      <c r="AI25" s="664"/>
      <c r="AJ25" s="664"/>
      <c r="AK25" s="664"/>
      <c r="AL25" s="630">
        <v>99.7</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238</v>
      </c>
      <c r="BP25" s="663"/>
      <c r="BQ25" s="663"/>
      <c r="BR25" s="663"/>
      <c r="BS25" s="664" t="s">
        <v>238</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4873627</v>
      </c>
      <c r="CS25" s="636"/>
      <c r="CT25" s="636"/>
      <c r="CU25" s="636"/>
      <c r="CV25" s="636"/>
      <c r="CW25" s="636"/>
      <c r="CX25" s="636"/>
      <c r="CY25" s="637"/>
      <c r="CZ25" s="630">
        <v>13.7</v>
      </c>
      <c r="DA25" s="638"/>
      <c r="DB25" s="638"/>
      <c r="DC25" s="639"/>
      <c r="DD25" s="633">
        <v>4559861</v>
      </c>
      <c r="DE25" s="636"/>
      <c r="DF25" s="636"/>
      <c r="DG25" s="636"/>
      <c r="DH25" s="636"/>
      <c r="DI25" s="636"/>
      <c r="DJ25" s="636"/>
      <c r="DK25" s="637"/>
      <c r="DL25" s="633">
        <v>4533461</v>
      </c>
      <c r="DM25" s="636"/>
      <c r="DN25" s="636"/>
      <c r="DO25" s="636"/>
      <c r="DP25" s="636"/>
      <c r="DQ25" s="636"/>
      <c r="DR25" s="636"/>
      <c r="DS25" s="636"/>
      <c r="DT25" s="636"/>
      <c r="DU25" s="636"/>
      <c r="DV25" s="637"/>
      <c r="DW25" s="630">
        <v>20.7</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5476</v>
      </c>
      <c r="S26" s="628"/>
      <c r="T26" s="628"/>
      <c r="U26" s="628"/>
      <c r="V26" s="628"/>
      <c r="W26" s="628"/>
      <c r="X26" s="628"/>
      <c r="Y26" s="629"/>
      <c r="Z26" s="663">
        <v>0</v>
      </c>
      <c r="AA26" s="663"/>
      <c r="AB26" s="663"/>
      <c r="AC26" s="663"/>
      <c r="AD26" s="664">
        <v>5476</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238</v>
      </c>
      <c r="BH26" s="628"/>
      <c r="BI26" s="628"/>
      <c r="BJ26" s="628"/>
      <c r="BK26" s="628"/>
      <c r="BL26" s="628"/>
      <c r="BM26" s="628"/>
      <c r="BN26" s="629"/>
      <c r="BO26" s="663" t="s">
        <v>140</v>
      </c>
      <c r="BP26" s="663"/>
      <c r="BQ26" s="663"/>
      <c r="BR26" s="663"/>
      <c r="BS26" s="664" t="s">
        <v>131</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3016791</v>
      </c>
      <c r="CS26" s="628"/>
      <c r="CT26" s="628"/>
      <c r="CU26" s="628"/>
      <c r="CV26" s="628"/>
      <c r="CW26" s="628"/>
      <c r="CX26" s="628"/>
      <c r="CY26" s="629"/>
      <c r="CZ26" s="630">
        <v>8.5</v>
      </c>
      <c r="DA26" s="638"/>
      <c r="DB26" s="638"/>
      <c r="DC26" s="639"/>
      <c r="DD26" s="633">
        <v>2817541</v>
      </c>
      <c r="DE26" s="628"/>
      <c r="DF26" s="628"/>
      <c r="DG26" s="628"/>
      <c r="DH26" s="628"/>
      <c r="DI26" s="628"/>
      <c r="DJ26" s="628"/>
      <c r="DK26" s="629"/>
      <c r="DL26" s="633" t="s">
        <v>238</v>
      </c>
      <c r="DM26" s="628"/>
      <c r="DN26" s="628"/>
      <c r="DO26" s="628"/>
      <c r="DP26" s="628"/>
      <c r="DQ26" s="628"/>
      <c r="DR26" s="628"/>
      <c r="DS26" s="628"/>
      <c r="DT26" s="628"/>
      <c r="DU26" s="628"/>
      <c r="DV26" s="629"/>
      <c r="DW26" s="630" t="s">
        <v>131</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64067</v>
      </c>
      <c r="S27" s="628"/>
      <c r="T27" s="628"/>
      <c r="U27" s="628"/>
      <c r="V27" s="628"/>
      <c r="W27" s="628"/>
      <c r="X27" s="628"/>
      <c r="Y27" s="629"/>
      <c r="Z27" s="663">
        <v>0.2</v>
      </c>
      <c r="AA27" s="663"/>
      <c r="AB27" s="663"/>
      <c r="AC27" s="663"/>
      <c r="AD27" s="664" t="s">
        <v>238</v>
      </c>
      <c r="AE27" s="664"/>
      <c r="AF27" s="664"/>
      <c r="AG27" s="664"/>
      <c r="AH27" s="664"/>
      <c r="AI27" s="664"/>
      <c r="AJ27" s="664"/>
      <c r="AK27" s="664"/>
      <c r="AL27" s="630" t="s">
        <v>131</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6648715</v>
      </c>
      <c r="BH27" s="628"/>
      <c r="BI27" s="628"/>
      <c r="BJ27" s="628"/>
      <c r="BK27" s="628"/>
      <c r="BL27" s="628"/>
      <c r="BM27" s="628"/>
      <c r="BN27" s="629"/>
      <c r="BO27" s="663">
        <v>100</v>
      </c>
      <c r="BP27" s="663"/>
      <c r="BQ27" s="663"/>
      <c r="BR27" s="663"/>
      <c r="BS27" s="664">
        <v>169823</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3237381</v>
      </c>
      <c r="CS27" s="636"/>
      <c r="CT27" s="636"/>
      <c r="CU27" s="636"/>
      <c r="CV27" s="636"/>
      <c r="CW27" s="636"/>
      <c r="CX27" s="636"/>
      <c r="CY27" s="637"/>
      <c r="CZ27" s="630">
        <v>9.1</v>
      </c>
      <c r="DA27" s="638"/>
      <c r="DB27" s="638"/>
      <c r="DC27" s="639"/>
      <c r="DD27" s="633">
        <v>895020</v>
      </c>
      <c r="DE27" s="636"/>
      <c r="DF27" s="636"/>
      <c r="DG27" s="636"/>
      <c r="DH27" s="636"/>
      <c r="DI27" s="636"/>
      <c r="DJ27" s="636"/>
      <c r="DK27" s="637"/>
      <c r="DL27" s="633">
        <v>870877</v>
      </c>
      <c r="DM27" s="636"/>
      <c r="DN27" s="636"/>
      <c r="DO27" s="636"/>
      <c r="DP27" s="636"/>
      <c r="DQ27" s="636"/>
      <c r="DR27" s="636"/>
      <c r="DS27" s="636"/>
      <c r="DT27" s="636"/>
      <c r="DU27" s="636"/>
      <c r="DV27" s="637"/>
      <c r="DW27" s="630">
        <v>4</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288762</v>
      </c>
      <c r="S28" s="628"/>
      <c r="T28" s="628"/>
      <c r="U28" s="628"/>
      <c r="V28" s="628"/>
      <c r="W28" s="628"/>
      <c r="X28" s="628"/>
      <c r="Y28" s="629"/>
      <c r="Z28" s="663">
        <v>0.8</v>
      </c>
      <c r="AA28" s="663"/>
      <c r="AB28" s="663"/>
      <c r="AC28" s="663"/>
      <c r="AD28" s="664">
        <v>26923</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5215745</v>
      </c>
      <c r="CS28" s="628"/>
      <c r="CT28" s="628"/>
      <c r="CU28" s="628"/>
      <c r="CV28" s="628"/>
      <c r="CW28" s="628"/>
      <c r="CX28" s="628"/>
      <c r="CY28" s="629"/>
      <c r="CZ28" s="630">
        <v>14.7</v>
      </c>
      <c r="DA28" s="638"/>
      <c r="DB28" s="638"/>
      <c r="DC28" s="639"/>
      <c r="DD28" s="633">
        <v>5094586</v>
      </c>
      <c r="DE28" s="628"/>
      <c r="DF28" s="628"/>
      <c r="DG28" s="628"/>
      <c r="DH28" s="628"/>
      <c r="DI28" s="628"/>
      <c r="DJ28" s="628"/>
      <c r="DK28" s="629"/>
      <c r="DL28" s="633">
        <v>5094586</v>
      </c>
      <c r="DM28" s="628"/>
      <c r="DN28" s="628"/>
      <c r="DO28" s="628"/>
      <c r="DP28" s="628"/>
      <c r="DQ28" s="628"/>
      <c r="DR28" s="628"/>
      <c r="DS28" s="628"/>
      <c r="DT28" s="628"/>
      <c r="DU28" s="628"/>
      <c r="DV28" s="629"/>
      <c r="DW28" s="630">
        <v>23.3</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67830</v>
      </c>
      <c r="S29" s="628"/>
      <c r="T29" s="628"/>
      <c r="U29" s="628"/>
      <c r="V29" s="628"/>
      <c r="W29" s="628"/>
      <c r="X29" s="628"/>
      <c r="Y29" s="629"/>
      <c r="Z29" s="663">
        <v>0.2</v>
      </c>
      <c r="AA29" s="663"/>
      <c r="AB29" s="663"/>
      <c r="AC29" s="663"/>
      <c r="AD29" s="664" t="s">
        <v>238</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71</v>
      </c>
      <c r="CG29" s="625"/>
      <c r="CH29" s="625"/>
      <c r="CI29" s="625"/>
      <c r="CJ29" s="625"/>
      <c r="CK29" s="625"/>
      <c r="CL29" s="625"/>
      <c r="CM29" s="625"/>
      <c r="CN29" s="625"/>
      <c r="CO29" s="625"/>
      <c r="CP29" s="625"/>
      <c r="CQ29" s="626"/>
      <c r="CR29" s="627">
        <v>5215745</v>
      </c>
      <c r="CS29" s="636"/>
      <c r="CT29" s="636"/>
      <c r="CU29" s="636"/>
      <c r="CV29" s="636"/>
      <c r="CW29" s="636"/>
      <c r="CX29" s="636"/>
      <c r="CY29" s="637"/>
      <c r="CZ29" s="630">
        <v>14.7</v>
      </c>
      <c r="DA29" s="638"/>
      <c r="DB29" s="638"/>
      <c r="DC29" s="639"/>
      <c r="DD29" s="633">
        <v>5094586</v>
      </c>
      <c r="DE29" s="636"/>
      <c r="DF29" s="636"/>
      <c r="DG29" s="636"/>
      <c r="DH29" s="636"/>
      <c r="DI29" s="636"/>
      <c r="DJ29" s="636"/>
      <c r="DK29" s="637"/>
      <c r="DL29" s="633">
        <v>5094586</v>
      </c>
      <c r="DM29" s="636"/>
      <c r="DN29" s="636"/>
      <c r="DO29" s="636"/>
      <c r="DP29" s="636"/>
      <c r="DQ29" s="636"/>
      <c r="DR29" s="636"/>
      <c r="DS29" s="636"/>
      <c r="DT29" s="636"/>
      <c r="DU29" s="636"/>
      <c r="DV29" s="637"/>
      <c r="DW29" s="630">
        <v>23.3</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4206320</v>
      </c>
      <c r="S30" s="628"/>
      <c r="T30" s="628"/>
      <c r="U30" s="628"/>
      <c r="V30" s="628"/>
      <c r="W30" s="628"/>
      <c r="X30" s="628"/>
      <c r="Y30" s="629"/>
      <c r="Z30" s="663">
        <v>11.1</v>
      </c>
      <c r="AA30" s="663"/>
      <c r="AB30" s="663"/>
      <c r="AC30" s="663"/>
      <c r="AD30" s="664" t="s">
        <v>131</v>
      </c>
      <c r="AE30" s="664"/>
      <c r="AF30" s="664"/>
      <c r="AG30" s="664"/>
      <c r="AH30" s="664"/>
      <c r="AI30" s="664"/>
      <c r="AJ30" s="664"/>
      <c r="AK30" s="664"/>
      <c r="AL30" s="630" t="s">
        <v>238</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5112023</v>
      </c>
      <c r="CS30" s="628"/>
      <c r="CT30" s="628"/>
      <c r="CU30" s="628"/>
      <c r="CV30" s="628"/>
      <c r="CW30" s="628"/>
      <c r="CX30" s="628"/>
      <c r="CY30" s="629"/>
      <c r="CZ30" s="630">
        <v>14.4</v>
      </c>
      <c r="DA30" s="638"/>
      <c r="DB30" s="638"/>
      <c r="DC30" s="639"/>
      <c r="DD30" s="633">
        <v>4990925</v>
      </c>
      <c r="DE30" s="628"/>
      <c r="DF30" s="628"/>
      <c r="DG30" s="628"/>
      <c r="DH30" s="628"/>
      <c r="DI30" s="628"/>
      <c r="DJ30" s="628"/>
      <c r="DK30" s="629"/>
      <c r="DL30" s="633">
        <v>4990925</v>
      </c>
      <c r="DM30" s="628"/>
      <c r="DN30" s="628"/>
      <c r="DO30" s="628"/>
      <c r="DP30" s="628"/>
      <c r="DQ30" s="628"/>
      <c r="DR30" s="628"/>
      <c r="DS30" s="628"/>
      <c r="DT30" s="628"/>
      <c r="DU30" s="628"/>
      <c r="DV30" s="629"/>
      <c r="DW30" s="630">
        <v>22.8</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140</v>
      </c>
      <c r="AA31" s="663"/>
      <c r="AB31" s="663"/>
      <c r="AC31" s="663"/>
      <c r="AD31" s="664" t="s">
        <v>238</v>
      </c>
      <c r="AE31" s="664"/>
      <c r="AF31" s="664"/>
      <c r="AG31" s="664"/>
      <c r="AH31" s="664"/>
      <c r="AI31" s="664"/>
      <c r="AJ31" s="664"/>
      <c r="AK31" s="664"/>
      <c r="AL31" s="630" t="s">
        <v>238</v>
      </c>
      <c r="AM31" s="631"/>
      <c r="AN31" s="631"/>
      <c r="AO31" s="665"/>
      <c r="AP31" s="688" t="s">
        <v>314</v>
      </c>
      <c r="AQ31" s="689"/>
      <c r="AR31" s="689"/>
      <c r="AS31" s="689"/>
      <c r="AT31" s="690" t="s">
        <v>315</v>
      </c>
      <c r="AU31" s="218"/>
      <c r="AV31" s="218"/>
      <c r="AW31" s="218"/>
      <c r="AX31" s="676" t="s">
        <v>191</v>
      </c>
      <c r="AY31" s="677"/>
      <c r="AZ31" s="677"/>
      <c r="BA31" s="677"/>
      <c r="BB31" s="677"/>
      <c r="BC31" s="677"/>
      <c r="BD31" s="677"/>
      <c r="BE31" s="677"/>
      <c r="BF31" s="678"/>
      <c r="BG31" s="684">
        <v>99.3</v>
      </c>
      <c r="BH31" s="685"/>
      <c r="BI31" s="685"/>
      <c r="BJ31" s="685"/>
      <c r="BK31" s="685"/>
      <c r="BL31" s="685"/>
      <c r="BM31" s="686">
        <v>96.2</v>
      </c>
      <c r="BN31" s="685"/>
      <c r="BO31" s="685"/>
      <c r="BP31" s="685"/>
      <c r="BQ31" s="687"/>
      <c r="BR31" s="684">
        <v>99.4</v>
      </c>
      <c r="BS31" s="685"/>
      <c r="BT31" s="685"/>
      <c r="BU31" s="685"/>
      <c r="BV31" s="685"/>
      <c r="BW31" s="685"/>
      <c r="BX31" s="686">
        <v>96.1</v>
      </c>
      <c r="BY31" s="685"/>
      <c r="BZ31" s="685"/>
      <c r="CA31" s="685"/>
      <c r="CB31" s="687"/>
      <c r="CD31" s="642"/>
      <c r="CE31" s="643"/>
      <c r="CF31" s="624" t="s">
        <v>316</v>
      </c>
      <c r="CG31" s="625"/>
      <c r="CH31" s="625"/>
      <c r="CI31" s="625"/>
      <c r="CJ31" s="625"/>
      <c r="CK31" s="625"/>
      <c r="CL31" s="625"/>
      <c r="CM31" s="625"/>
      <c r="CN31" s="625"/>
      <c r="CO31" s="625"/>
      <c r="CP31" s="625"/>
      <c r="CQ31" s="626"/>
      <c r="CR31" s="627">
        <v>103722</v>
      </c>
      <c r="CS31" s="636"/>
      <c r="CT31" s="636"/>
      <c r="CU31" s="636"/>
      <c r="CV31" s="636"/>
      <c r="CW31" s="636"/>
      <c r="CX31" s="636"/>
      <c r="CY31" s="637"/>
      <c r="CZ31" s="630">
        <v>0.3</v>
      </c>
      <c r="DA31" s="638"/>
      <c r="DB31" s="638"/>
      <c r="DC31" s="639"/>
      <c r="DD31" s="633">
        <v>103661</v>
      </c>
      <c r="DE31" s="636"/>
      <c r="DF31" s="636"/>
      <c r="DG31" s="636"/>
      <c r="DH31" s="636"/>
      <c r="DI31" s="636"/>
      <c r="DJ31" s="636"/>
      <c r="DK31" s="637"/>
      <c r="DL31" s="633">
        <v>103661</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2387234</v>
      </c>
      <c r="S32" s="628"/>
      <c r="T32" s="628"/>
      <c r="U32" s="628"/>
      <c r="V32" s="628"/>
      <c r="W32" s="628"/>
      <c r="X32" s="628"/>
      <c r="Y32" s="629"/>
      <c r="Z32" s="663">
        <v>6.3</v>
      </c>
      <c r="AA32" s="663"/>
      <c r="AB32" s="663"/>
      <c r="AC32" s="663"/>
      <c r="AD32" s="664" t="s">
        <v>140</v>
      </c>
      <c r="AE32" s="664"/>
      <c r="AF32" s="664"/>
      <c r="AG32" s="664"/>
      <c r="AH32" s="664"/>
      <c r="AI32" s="664"/>
      <c r="AJ32" s="664"/>
      <c r="AK32" s="664"/>
      <c r="AL32" s="630" t="s">
        <v>131</v>
      </c>
      <c r="AM32" s="631"/>
      <c r="AN32" s="631"/>
      <c r="AO32" s="665"/>
      <c r="AP32" s="666"/>
      <c r="AQ32" s="667"/>
      <c r="AR32" s="667"/>
      <c r="AS32" s="667"/>
      <c r="AT32" s="691"/>
      <c r="AU32" s="214" t="s">
        <v>318</v>
      </c>
      <c r="AX32" s="624" t="s">
        <v>319</v>
      </c>
      <c r="AY32" s="625"/>
      <c r="AZ32" s="625"/>
      <c r="BA32" s="625"/>
      <c r="BB32" s="625"/>
      <c r="BC32" s="625"/>
      <c r="BD32" s="625"/>
      <c r="BE32" s="625"/>
      <c r="BF32" s="626"/>
      <c r="BG32" s="683">
        <v>99.5</v>
      </c>
      <c r="BH32" s="636"/>
      <c r="BI32" s="636"/>
      <c r="BJ32" s="636"/>
      <c r="BK32" s="636"/>
      <c r="BL32" s="636"/>
      <c r="BM32" s="631">
        <v>97.6</v>
      </c>
      <c r="BN32" s="636"/>
      <c r="BO32" s="636"/>
      <c r="BP32" s="636"/>
      <c r="BQ32" s="661"/>
      <c r="BR32" s="683">
        <v>99.5</v>
      </c>
      <c r="BS32" s="636"/>
      <c r="BT32" s="636"/>
      <c r="BU32" s="636"/>
      <c r="BV32" s="636"/>
      <c r="BW32" s="636"/>
      <c r="BX32" s="631">
        <v>97.5</v>
      </c>
      <c r="BY32" s="636"/>
      <c r="BZ32" s="636"/>
      <c r="CA32" s="636"/>
      <c r="CB32" s="661"/>
      <c r="CD32" s="644"/>
      <c r="CE32" s="645"/>
      <c r="CF32" s="624" t="s">
        <v>320</v>
      </c>
      <c r="CG32" s="625"/>
      <c r="CH32" s="625"/>
      <c r="CI32" s="625"/>
      <c r="CJ32" s="625"/>
      <c r="CK32" s="625"/>
      <c r="CL32" s="625"/>
      <c r="CM32" s="625"/>
      <c r="CN32" s="625"/>
      <c r="CO32" s="625"/>
      <c r="CP32" s="625"/>
      <c r="CQ32" s="626"/>
      <c r="CR32" s="627" t="s">
        <v>238</v>
      </c>
      <c r="CS32" s="628"/>
      <c r="CT32" s="628"/>
      <c r="CU32" s="628"/>
      <c r="CV32" s="628"/>
      <c r="CW32" s="628"/>
      <c r="CX32" s="628"/>
      <c r="CY32" s="629"/>
      <c r="CZ32" s="630" t="s">
        <v>131</v>
      </c>
      <c r="DA32" s="638"/>
      <c r="DB32" s="638"/>
      <c r="DC32" s="639"/>
      <c r="DD32" s="633" t="s">
        <v>131</v>
      </c>
      <c r="DE32" s="628"/>
      <c r="DF32" s="628"/>
      <c r="DG32" s="628"/>
      <c r="DH32" s="628"/>
      <c r="DI32" s="628"/>
      <c r="DJ32" s="628"/>
      <c r="DK32" s="629"/>
      <c r="DL32" s="633" t="s">
        <v>131</v>
      </c>
      <c r="DM32" s="628"/>
      <c r="DN32" s="628"/>
      <c r="DO32" s="628"/>
      <c r="DP32" s="628"/>
      <c r="DQ32" s="628"/>
      <c r="DR32" s="628"/>
      <c r="DS32" s="628"/>
      <c r="DT32" s="628"/>
      <c r="DU32" s="628"/>
      <c r="DV32" s="629"/>
      <c r="DW32" s="630" t="s">
        <v>238</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128046</v>
      </c>
      <c r="S33" s="628"/>
      <c r="T33" s="628"/>
      <c r="U33" s="628"/>
      <c r="V33" s="628"/>
      <c r="W33" s="628"/>
      <c r="X33" s="628"/>
      <c r="Y33" s="629"/>
      <c r="Z33" s="663">
        <v>0.3</v>
      </c>
      <c r="AA33" s="663"/>
      <c r="AB33" s="663"/>
      <c r="AC33" s="663"/>
      <c r="AD33" s="664">
        <v>29632</v>
      </c>
      <c r="AE33" s="664"/>
      <c r="AF33" s="664"/>
      <c r="AG33" s="664"/>
      <c r="AH33" s="664"/>
      <c r="AI33" s="664"/>
      <c r="AJ33" s="664"/>
      <c r="AK33" s="664"/>
      <c r="AL33" s="630">
        <v>0.1</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99.2</v>
      </c>
      <c r="BH33" s="612"/>
      <c r="BI33" s="612"/>
      <c r="BJ33" s="612"/>
      <c r="BK33" s="612"/>
      <c r="BL33" s="612"/>
      <c r="BM33" s="656">
        <v>94.8</v>
      </c>
      <c r="BN33" s="612"/>
      <c r="BO33" s="612"/>
      <c r="BP33" s="612"/>
      <c r="BQ33" s="650"/>
      <c r="BR33" s="682">
        <v>99.3</v>
      </c>
      <c r="BS33" s="612"/>
      <c r="BT33" s="612"/>
      <c r="BU33" s="612"/>
      <c r="BV33" s="612"/>
      <c r="BW33" s="612"/>
      <c r="BX33" s="656">
        <v>94.7</v>
      </c>
      <c r="BY33" s="612"/>
      <c r="BZ33" s="612"/>
      <c r="CA33" s="612"/>
      <c r="CB33" s="650"/>
      <c r="CD33" s="624" t="s">
        <v>323</v>
      </c>
      <c r="CE33" s="625"/>
      <c r="CF33" s="625"/>
      <c r="CG33" s="625"/>
      <c r="CH33" s="625"/>
      <c r="CI33" s="625"/>
      <c r="CJ33" s="625"/>
      <c r="CK33" s="625"/>
      <c r="CL33" s="625"/>
      <c r="CM33" s="625"/>
      <c r="CN33" s="625"/>
      <c r="CO33" s="625"/>
      <c r="CP33" s="625"/>
      <c r="CQ33" s="626"/>
      <c r="CR33" s="627">
        <v>17455047</v>
      </c>
      <c r="CS33" s="636"/>
      <c r="CT33" s="636"/>
      <c r="CU33" s="636"/>
      <c r="CV33" s="636"/>
      <c r="CW33" s="636"/>
      <c r="CX33" s="636"/>
      <c r="CY33" s="637"/>
      <c r="CZ33" s="630">
        <v>49.1</v>
      </c>
      <c r="DA33" s="638"/>
      <c r="DB33" s="638"/>
      <c r="DC33" s="639"/>
      <c r="DD33" s="633">
        <v>13726766</v>
      </c>
      <c r="DE33" s="636"/>
      <c r="DF33" s="636"/>
      <c r="DG33" s="636"/>
      <c r="DH33" s="636"/>
      <c r="DI33" s="636"/>
      <c r="DJ33" s="636"/>
      <c r="DK33" s="637"/>
      <c r="DL33" s="633">
        <v>9310609</v>
      </c>
      <c r="DM33" s="636"/>
      <c r="DN33" s="636"/>
      <c r="DO33" s="636"/>
      <c r="DP33" s="636"/>
      <c r="DQ33" s="636"/>
      <c r="DR33" s="636"/>
      <c r="DS33" s="636"/>
      <c r="DT33" s="636"/>
      <c r="DU33" s="636"/>
      <c r="DV33" s="637"/>
      <c r="DW33" s="630">
        <v>42.6</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119299</v>
      </c>
      <c r="S34" s="628"/>
      <c r="T34" s="628"/>
      <c r="U34" s="628"/>
      <c r="V34" s="628"/>
      <c r="W34" s="628"/>
      <c r="X34" s="628"/>
      <c r="Y34" s="629"/>
      <c r="Z34" s="663">
        <v>0.3</v>
      </c>
      <c r="AA34" s="663"/>
      <c r="AB34" s="663"/>
      <c r="AC34" s="663"/>
      <c r="AD34" s="664" t="s">
        <v>238</v>
      </c>
      <c r="AE34" s="664"/>
      <c r="AF34" s="664"/>
      <c r="AG34" s="664"/>
      <c r="AH34" s="664"/>
      <c r="AI34" s="664"/>
      <c r="AJ34" s="664"/>
      <c r="AK34" s="664"/>
      <c r="AL34" s="630" t="s">
        <v>131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4841766</v>
      </c>
      <c r="CS34" s="628"/>
      <c r="CT34" s="628"/>
      <c r="CU34" s="628"/>
      <c r="CV34" s="628"/>
      <c r="CW34" s="628"/>
      <c r="CX34" s="628"/>
      <c r="CY34" s="629"/>
      <c r="CZ34" s="630">
        <v>13.6</v>
      </c>
      <c r="DA34" s="638"/>
      <c r="DB34" s="638"/>
      <c r="DC34" s="639"/>
      <c r="DD34" s="633">
        <v>3517760</v>
      </c>
      <c r="DE34" s="628"/>
      <c r="DF34" s="628"/>
      <c r="DG34" s="628"/>
      <c r="DH34" s="628"/>
      <c r="DI34" s="628"/>
      <c r="DJ34" s="628"/>
      <c r="DK34" s="629"/>
      <c r="DL34" s="633">
        <v>2908778</v>
      </c>
      <c r="DM34" s="628"/>
      <c r="DN34" s="628"/>
      <c r="DO34" s="628"/>
      <c r="DP34" s="628"/>
      <c r="DQ34" s="628"/>
      <c r="DR34" s="628"/>
      <c r="DS34" s="628"/>
      <c r="DT34" s="628"/>
      <c r="DU34" s="628"/>
      <c r="DV34" s="629"/>
      <c r="DW34" s="630">
        <v>13.3</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912025</v>
      </c>
      <c r="S35" s="628"/>
      <c r="T35" s="628"/>
      <c r="U35" s="628"/>
      <c r="V35" s="628"/>
      <c r="W35" s="628"/>
      <c r="X35" s="628"/>
      <c r="Y35" s="629"/>
      <c r="Z35" s="663">
        <v>2.4</v>
      </c>
      <c r="AA35" s="663"/>
      <c r="AB35" s="663"/>
      <c r="AC35" s="663"/>
      <c r="AD35" s="664" t="s">
        <v>238</v>
      </c>
      <c r="AE35" s="664"/>
      <c r="AF35" s="664"/>
      <c r="AG35" s="664"/>
      <c r="AH35" s="664"/>
      <c r="AI35" s="664"/>
      <c r="AJ35" s="664"/>
      <c r="AK35" s="664"/>
      <c r="AL35" s="630" t="s">
        <v>238</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1299678</v>
      </c>
      <c r="CS35" s="636"/>
      <c r="CT35" s="636"/>
      <c r="CU35" s="636"/>
      <c r="CV35" s="636"/>
      <c r="CW35" s="636"/>
      <c r="CX35" s="636"/>
      <c r="CY35" s="637"/>
      <c r="CZ35" s="630">
        <v>3.7</v>
      </c>
      <c r="DA35" s="638"/>
      <c r="DB35" s="638"/>
      <c r="DC35" s="639"/>
      <c r="DD35" s="633">
        <v>992172</v>
      </c>
      <c r="DE35" s="636"/>
      <c r="DF35" s="636"/>
      <c r="DG35" s="636"/>
      <c r="DH35" s="636"/>
      <c r="DI35" s="636"/>
      <c r="DJ35" s="636"/>
      <c r="DK35" s="637"/>
      <c r="DL35" s="633">
        <v>891745</v>
      </c>
      <c r="DM35" s="636"/>
      <c r="DN35" s="636"/>
      <c r="DO35" s="636"/>
      <c r="DP35" s="636"/>
      <c r="DQ35" s="636"/>
      <c r="DR35" s="636"/>
      <c r="DS35" s="636"/>
      <c r="DT35" s="636"/>
      <c r="DU35" s="636"/>
      <c r="DV35" s="637"/>
      <c r="DW35" s="630">
        <v>4.0999999999999996</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2176427</v>
      </c>
      <c r="S36" s="628"/>
      <c r="T36" s="628"/>
      <c r="U36" s="628"/>
      <c r="V36" s="628"/>
      <c r="W36" s="628"/>
      <c r="X36" s="628"/>
      <c r="Y36" s="629"/>
      <c r="Z36" s="663">
        <v>5.7</v>
      </c>
      <c r="AA36" s="663"/>
      <c r="AB36" s="663"/>
      <c r="AC36" s="663"/>
      <c r="AD36" s="664" t="s">
        <v>131</v>
      </c>
      <c r="AE36" s="664"/>
      <c r="AF36" s="664"/>
      <c r="AG36" s="664"/>
      <c r="AH36" s="664"/>
      <c r="AI36" s="664"/>
      <c r="AJ36" s="664"/>
      <c r="AK36" s="664"/>
      <c r="AL36" s="630" t="s">
        <v>238</v>
      </c>
      <c r="AM36" s="631"/>
      <c r="AN36" s="631"/>
      <c r="AO36" s="665"/>
      <c r="AP36" s="222"/>
      <c r="AQ36" s="670" t="s">
        <v>331</v>
      </c>
      <c r="AR36" s="671"/>
      <c r="AS36" s="671"/>
      <c r="AT36" s="671"/>
      <c r="AU36" s="671"/>
      <c r="AV36" s="671"/>
      <c r="AW36" s="671"/>
      <c r="AX36" s="671"/>
      <c r="AY36" s="672"/>
      <c r="AZ36" s="673">
        <v>5575838</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57188</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6459762</v>
      </c>
      <c r="CS36" s="628"/>
      <c r="CT36" s="628"/>
      <c r="CU36" s="628"/>
      <c r="CV36" s="628"/>
      <c r="CW36" s="628"/>
      <c r="CX36" s="628"/>
      <c r="CY36" s="629"/>
      <c r="CZ36" s="630">
        <v>18.2</v>
      </c>
      <c r="DA36" s="638"/>
      <c r="DB36" s="638"/>
      <c r="DC36" s="639"/>
      <c r="DD36" s="633">
        <v>5245009</v>
      </c>
      <c r="DE36" s="628"/>
      <c r="DF36" s="628"/>
      <c r="DG36" s="628"/>
      <c r="DH36" s="628"/>
      <c r="DI36" s="628"/>
      <c r="DJ36" s="628"/>
      <c r="DK36" s="629"/>
      <c r="DL36" s="633">
        <v>3733413</v>
      </c>
      <c r="DM36" s="628"/>
      <c r="DN36" s="628"/>
      <c r="DO36" s="628"/>
      <c r="DP36" s="628"/>
      <c r="DQ36" s="628"/>
      <c r="DR36" s="628"/>
      <c r="DS36" s="628"/>
      <c r="DT36" s="628"/>
      <c r="DU36" s="628"/>
      <c r="DV36" s="629"/>
      <c r="DW36" s="630">
        <v>17.100000000000001</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1006514</v>
      </c>
      <c r="S37" s="628"/>
      <c r="T37" s="628"/>
      <c r="U37" s="628"/>
      <c r="V37" s="628"/>
      <c r="W37" s="628"/>
      <c r="X37" s="628"/>
      <c r="Y37" s="629"/>
      <c r="Z37" s="663">
        <v>2.6</v>
      </c>
      <c r="AA37" s="663"/>
      <c r="AB37" s="663"/>
      <c r="AC37" s="663"/>
      <c r="AD37" s="664">
        <v>78</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1501440</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9053</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1488399</v>
      </c>
      <c r="CS37" s="636"/>
      <c r="CT37" s="636"/>
      <c r="CU37" s="636"/>
      <c r="CV37" s="636"/>
      <c r="CW37" s="636"/>
      <c r="CX37" s="636"/>
      <c r="CY37" s="637"/>
      <c r="CZ37" s="630">
        <v>4.2</v>
      </c>
      <c r="DA37" s="638"/>
      <c r="DB37" s="638"/>
      <c r="DC37" s="639"/>
      <c r="DD37" s="633">
        <v>1444571</v>
      </c>
      <c r="DE37" s="636"/>
      <c r="DF37" s="636"/>
      <c r="DG37" s="636"/>
      <c r="DH37" s="636"/>
      <c r="DI37" s="636"/>
      <c r="DJ37" s="636"/>
      <c r="DK37" s="637"/>
      <c r="DL37" s="633">
        <v>1424202</v>
      </c>
      <c r="DM37" s="636"/>
      <c r="DN37" s="636"/>
      <c r="DO37" s="636"/>
      <c r="DP37" s="636"/>
      <c r="DQ37" s="636"/>
      <c r="DR37" s="636"/>
      <c r="DS37" s="636"/>
      <c r="DT37" s="636"/>
      <c r="DU37" s="636"/>
      <c r="DV37" s="637"/>
      <c r="DW37" s="630">
        <v>6.5</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2729248</v>
      </c>
      <c r="S38" s="628"/>
      <c r="T38" s="628"/>
      <c r="U38" s="628"/>
      <c r="V38" s="628"/>
      <c r="W38" s="628"/>
      <c r="X38" s="628"/>
      <c r="Y38" s="629"/>
      <c r="Z38" s="663">
        <v>7.2</v>
      </c>
      <c r="AA38" s="663"/>
      <c r="AB38" s="663"/>
      <c r="AC38" s="663"/>
      <c r="AD38" s="664" t="s">
        <v>131</v>
      </c>
      <c r="AE38" s="664"/>
      <c r="AF38" s="664"/>
      <c r="AG38" s="664"/>
      <c r="AH38" s="664"/>
      <c r="AI38" s="664"/>
      <c r="AJ38" s="664"/>
      <c r="AK38" s="664"/>
      <c r="AL38" s="630" t="s">
        <v>131</v>
      </c>
      <c r="AM38" s="631"/>
      <c r="AN38" s="631"/>
      <c r="AO38" s="665"/>
      <c r="AQ38" s="658" t="s">
        <v>339</v>
      </c>
      <c r="AR38" s="659"/>
      <c r="AS38" s="659"/>
      <c r="AT38" s="659"/>
      <c r="AU38" s="659"/>
      <c r="AV38" s="659"/>
      <c r="AW38" s="659"/>
      <c r="AX38" s="659"/>
      <c r="AY38" s="660"/>
      <c r="AZ38" s="627">
        <v>1238468</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6104</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2473197</v>
      </c>
      <c r="CS38" s="628"/>
      <c r="CT38" s="628"/>
      <c r="CU38" s="628"/>
      <c r="CV38" s="628"/>
      <c r="CW38" s="628"/>
      <c r="CX38" s="628"/>
      <c r="CY38" s="629"/>
      <c r="CZ38" s="630">
        <v>7</v>
      </c>
      <c r="DA38" s="638"/>
      <c r="DB38" s="638"/>
      <c r="DC38" s="639"/>
      <c r="DD38" s="633">
        <v>2143284</v>
      </c>
      <c r="DE38" s="628"/>
      <c r="DF38" s="628"/>
      <c r="DG38" s="628"/>
      <c r="DH38" s="628"/>
      <c r="DI38" s="628"/>
      <c r="DJ38" s="628"/>
      <c r="DK38" s="629"/>
      <c r="DL38" s="633">
        <v>1776673</v>
      </c>
      <c r="DM38" s="628"/>
      <c r="DN38" s="628"/>
      <c r="DO38" s="628"/>
      <c r="DP38" s="628"/>
      <c r="DQ38" s="628"/>
      <c r="DR38" s="628"/>
      <c r="DS38" s="628"/>
      <c r="DT38" s="628"/>
      <c r="DU38" s="628"/>
      <c r="DV38" s="629"/>
      <c r="DW38" s="630">
        <v>8.1</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238</v>
      </c>
      <c r="S39" s="628"/>
      <c r="T39" s="628"/>
      <c r="U39" s="628"/>
      <c r="V39" s="628"/>
      <c r="W39" s="628"/>
      <c r="X39" s="628"/>
      <c r="Y39" s="629"/>
      <c r="Z39" s="663" t="s">
        <v>131</v>
      </c>
      <c r="AA39" s="663"/>
      <c r="AB39" s="663"/>
      <c r="AC39" s="663"/>
      <c r="AD39" s="664" t="s">
        <v>131</v>
      </c>
      <c r="AE39" s="664"/>
      <c r="AF39" s="664"/>
      <c r="AG39" s="664"/>
      <c r="AH39" s="664"/>
      <c r="AI39" s="664"/>
      <c r="AJ39" s="664"/>
      <c r="AK39" s="664"/>
      <c r="AL39" s="630" t="s">
        <v>238</v>
      </c>
      <c r="AM39" s="631"/>
      <c r="AN39" s="631"/>
      <c r="AO39" s="665"/>
      <c r="AQ39" s="658" t="s">
        <v>343</v>
      </c>
      <c r="AR39" s="659"/>
      <c r="AS39" s="659"/>
      <c r="AT39" s="659"/>
      <c r="AU39" s="659"/>
      <c r="AV39" s="659"/>
      <c r="AW39" s="659"/>
      <c r="AX39" s="659"/>
      <c r="AY39" s="660"/>
      <c r="AZ39" s="627">
        <v>362733</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9100</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1250072</v>
      </c>
      <c r="CS39" s="636"/>
      <c r="CT39" s="636"/>
      <c r="CU39" s="636"/>
      <c r="CV39" s="636"/>
      <c r="CW39" s="636"/>
      <c r="CX39" s="636"/>
      <c r="CY39" s="637"/>
      <c r="CZ39" s="630">
        <v>3.5</v>
      </c>
      <c r="DA39" s="638"/>
      <c r="DB39" s="638"/>
      <c r="DC39" s="639"/>
      <c r="DD39" s="633">
        <v>1053947</v>
      </c>
      <c r="DE39" s="636"/>
      <c r="DF39" s="636"/>
      <c r="DG39" s="636"/>
      <c r="DH39" s="636"/>
      <c r="DI39" s="636"/>
      <c r="DJ39" s="636"/>
      <c r="DK39" s="637"/>
      <c r="DL39" s="633" t="s">
        <v>238</v>
      </c>
      <c r="DM39" s="636"/>
      <c r="DN39" s="636"/>
      <c r="DO39" s="636"/>
      <c r="DP39" s="636"/>
      <c r="DQ39" s="636"/>
      <c r="DR39" s="636"/>
      <c r="DS39" s="636"/>
      <c r="DT39" s="636"/>
      <c r="DU39" s="636"/>
      <c r="DV39" s="637"/>
      <c r="DW39" s="630" t="s">
        <v>238</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252948</v>
      </c>
      <c r="S40" s="628"/>
      <c r="T40" s="628"/>
      <c r="U40" s="628"/>
      <c r="V40" s="628"/>
      <c r="W40" s="628"/>
      <c r="X40" s="628"/>
      <c r="Y40" s="629"/>
      <c r="Z40" s="663">
        <v>0.7</v>
      </c>
      <c r="AA40" s="663"/>
      <c r="AB40" s="663"/>
      <c r="AC40" s="663"/>
      <c r="AD40" s="664" t="s">
        <v>131</v>
      </c>
      <c r="AE40" s="664"/>
      <c r="AF40" s="664"/>
      <c r="AG40" s="664"/>
      <c r="AH40" s="664"/>
      <c r="AI40" s="664"/>
      <c r="AJ40" s="664"/>
      <c r="AK40" s="664"/>
      <c r="AL40" s="630" t="s">
        <v>238</v>
      </c>
      <c r="AM40" s="631"/>
      <c r="AN40" s="631"/>
      <c r="AO40" s="665"/>
      <c r="AQ40" s="658" t="s">
        <v>347</v>
      </c>
      <c r="AR40" s="659"/>
      <c r="AS40" s="659"/>
      <c r="AT40" s="659"/>
      <c r="AU40" s="659"/>
      <c r="AV40" s="659"/>
      <c r="AW40" s="659"/>
      <c r="AX40" s="659"/>
      <c r="AY40" s="660"/>
      <c r="AZ40" s="627">
        <v>75460</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97</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1130572</v>
      </c>
      <c r="CS40" s="628"/>
      <c r="CT40" s="628"/>
      <c r="CU40" s="628"/>
      <c r="CV40" s="628"/>
      <c r="CW40" s="628"/>
      <c r="CX40" s="628"/>
      <c r="CY40" s="629"/>
      <c r="CZ40" s="630">
        <v>3.2</v>
      </c>
      <c r="DA40" s="638"/>
      <c r="DB40" s="638"/>
      <c r="DC40" s="639"/>
      <c r="DD40" s="633">
        <v>774594</v>
      </c>
      <c r="DE40" s="628"/>
      <c r="DF40" s="628"/>
      <c r="DG40" s="628"/>
      <c r="DH40" s="628"/>
      <c r="DI40" s="628"/>
      <c r="DJ40" s="628"/>
      <c r="DK40" s="629"/>
      <c r="DL40" s="633" t="s">
        <v>131</v>
      </c>
      <c r="DM40" s="628"/>
      <c r="DN40" s="628"/>
      <c r="DO40" s="628"/>
      <c r="DP40" s="628"/>
      <c r="DQ40" s="628"/>
      <c r="DR40" s="628"/>
      <c r="DS40" s="628"/>
      <c r="DT40" s="628"/>
      <c r="DU40" s="628"/>
      <c r="DV40" s="629"/>
      <c r="DW40" s="630" t="s">
        <v>140</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38031321</v>
      </c>
      <c r="S41" s="649"/>
      <c r="T41" s="649"/>
      <c r="U41" s="649"/>
      <c r="V41" s="649"/>
      <c r="W41" s="649"/>
      <c r="X41" s="649"/>
      <c r="Y41" s="653"/>
      <c r="Z41" s="654">
        <v>100</v>
      </c>
      <c r="AA41" s="654"/>
      <c r="AB41" s="654"/>
      <c r="AC41" s="654"/>
      <c r="AD41" s="655">
        <v>21618673</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500138</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131</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238</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1897599</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375</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4768660</v>
      </c>
      <c r="CS42" s="636"/>
      <c r="CT42" s="636"/>
      <c r="CU42" s="636"/>
      <c r="CV42" s="636"/>
      <c r="CW42" s="636"/>
      <c r="CX42" s="636"/>
      <c r="CY42" s="637"/>
      <c r="CZ42" s="630">
        <v>13.4</v>
      </c>
      <c r="DA42" s="638"/>
      <c r="DB42" s="638"/>
      <c r="DC42" s="639"/>
      <c r="DD42" s="633">
        <v>730165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38663</v>
      </c>
      <c r="CS43" s="636"/>
      <c r="CT43" s="636"/>
      <c r="CU43" s="636"/>
      <c r="CV43" s="636"/>
      <c r="CW43" s="636"/>
      <c r="CX43" s="636"/>
      <c r="CY43" s="637"/>
      <c r="CZ43" s="630">
        <v>0.1</v>
      </c>
      <c r="DA43" s="638"/>
      <c r="DB43" s="638"/>
      <c r="DC43" s="639"/>
      <c r="DD43" s="633">
        <v>38663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361</v>
      </c>
      <c r="CG44" s="625"/>
      <c r="CH44" s="625"/>
      <c r="CI44" s="625"/>
      <c r="CJ44" s="625"/>
      <c r="CK44" s="625"/>
      <c r="CL44" s="625"/>
      <c r="CM44" s="625"/>
      <c r="CN44" s="625"/>
      <c r="CO44" s="625"/>
      <c r="CP44" s="625"/>
      <c r="CQ44" s="626"/>
      <c r="CR44" s="627">
        <v>4628295</v>
      </c>
      <c r="CS44" s="628"/>
      <c r="CT44" s="628"/>
      <c r="CU44" s="628"/>
      <c r="CV44" s="628"/>
      <c r="CW44" s="628"/>
      <c r="CX44" s="628"/>
      <c r="CY44" s="629"/>
      <c r="CZ44" s="630">
        <v>13</v>
      </c>
      <c r="DA44" s="631"/>
      <c r="DB44" s="631"/>
      <c r="DC44" s="632"/>
      <c r="DD44" s="633">
        <v>651580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2504140</v>
      </c>
      <c r="CS45" s="636"/>
      <c r="CT45" s="636"/>
      <c r="CU45" s="636"/>
      <c r="CV45" s="636"/>
      <c r="CW45" s="636"/>
      <c r="CX45" s="636"/>
      <c r="CY45" s="637"/>
      <c r="CZ45" s="630">
        <v>7</v>
      </c>
      <c r="DA45" s="638"/>
      <c r="DB45" s="638"/>
      <c r="DC45" s="639"/>
      <c r="DD45" s="633">
        <v>105602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1645219</v>
      </c>
      <c r="CS46" s="628"/>
      <c r="CT46" s="628"/>
      <c r="CU46" s="628"/>
      <c r="CV46" s="628"/>
      <c r="CW46" s="628"/>
      <c r="CX46" s="628"/>
      <c r="CY46" s="629"/>
      <c r="CZ46" s="630">
        <v>4.5999999999999996</v>
      </c>
      <c r="DA46" s="631"/>
      <c r="DB46" s="631"/>
      <c r="DC46" s="632"/>
      <c r="DD46" s="633">
        <v>443174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v>140365</v>
      </c>
      <c r="CS47" s="636"/>
      <c r="CT47" s="636"/>
      <c r="CU47" s="636"/>
      <c r="CV47" s="636"/>
      <c r="CW47" s="636"/>
      <c r="CX47" s="636"/>
      <c r="CY47" s="637"/>
      <c r="CZ47" s="630">
        <v>0.4</v>
      </c>
      <c r="DA47" s="638"/>
      <c r="DB47" s="638"/>
      <c r="DC47" s="639"/>
      <c r="DD47" s="633">
        <v>78585</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131</v>
      </c>
      <c r="CS48" s="628"/>
      <c r="CT48" s="628"/>
      <c r="CU48" s="628"/>
      <c r="CV48" s="628"/>
      <c r="CW48" s="628"/>
      <c r="CX48" s="628"/>
      <c r="CY48" s="629"/>
      <c r="CZ48" s="630" t="s">
        <v>131</v>
      </c>
      <c r="DA48" s="631"/>
      <c r="DB48" s="631"/>
      <c r="DC48" s="632"/>
      <c r="DD48" s="633" t="s">
        <v>131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35550460</v>
      </c>
      <c r="CS49" s="612"/>
      <c r="CT49" s="612"/>
      <c r="CU49" s="612"/>
      <c r="CV49" s="612"/>
      <c r="CW49" s="612"/>
      <c r="CX49" s="612"/>
      <c r="CY49" s="613"/>
      <c r="CZ49" s="614">
        <v>100</v>
      </c>
      <c r="DA49" s="615"/>
      <c r="DB49" s="615"/>
      <c r="DC49" s="616"/>
      <c r="DD49" s="617">
        <v>25006398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zG6nGF1bzU2KvaC62XY3ZzxxYKzppyvJSm2v+pMPT/tLerlRLwlZCY3DnpeA0wXi/pUpHfY4F+4lJVb2VbkaHw==" saltValue="kzGv4sNYg0wsOcBZoAzHT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21" t="s">
        <v>368</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22" t="s">
        <v>369</v>
      </c>
      <c r="DK2" s="1123"/>
      <c r="DL2" s="1123"/>
      <c r="DM2" s="1123"/>
      <c r="DN2" s="1123"/>
      <c r="DO2" s="1124"/>
      <c r="DP2" s="228"/>
      <c r="DQ2" s="1122" t="s">
        <v>370</v>
      </c>
      <c r="DR2" s="1123"/>
      <c r="DS2" s="1123"/>
      <c r="DT2" s="1123"/>
      <c r="DU2" s="1123"/>
      <c r="DV2" s="1123"/>
      <c r="DW2" s="1123"/>
      <c r="DX2" s="1123"/>
      <c r="DY2" s="1123"/>
      <c r="DZ2" s="11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73" t="s">
        <v>371</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8" t="s">
        <v>373</v>
      </c>
      <c r="B5" s="999"/>
      <c r="C5" s="999"/>
      <c r="D5" s="999"/>
      <c r="E5" s="999"/>
      <c r="F5" s="999"/>
      <c r="G5" s="999"/>
      <c r="H5" s="999"/>
      <c r="I5" s="999"/>
      <c r="J5" s="999"/>
      <c r="K5" s="999"/>
      <c r="L5" s="999"/>
      <c r="M5" s="999"/>
      <c r="N5" s="999"/>
      <c r="O5" s="999"/>
      <c r="P5" s="1000"/>
      <c r="Q5" s="1004" t="s">
        <v>374</v>
      </c>
      <c r="R5" s="1005"/>
      <c r="S5" s="1005"/>
      <c r="T5" s="1005"/>
      <c r="U5" s="1006"/>
      <c r="V5" s="1004" t="s">
        <v>375</v>
      </c>
      <c r="W5" s="1005"/>
      <c r="X5" s="1005"/>
      <c r="Y5" s="1005"/>
      <c r="Z5" s="1006"/>
      <c r="AA5" s="1004" t="s">
        <v>376</v>
      </c>
      <c r="AB5" s="1005"/>
      <c r="AC5" s="1005"/>
      <c r="AD5" s="1005"/>
      <c r="AE5" s="1005"/>
      <c r="AF5" s="1125" t="s">
        <v>377</v>
      </c>
      <c r="AG5" s="1005"/>
      <c r="AH5" s="1005"/>
      <c r="AI5" s="1005"/>
      <c r="AJ5" s="1018"/>
      <c r="AK5" s="1005" t="s">
        <v>378</v>
      </c>
      <c r="AL5" s="1005"/>
      <c r="AM5" s="1005"/>
      <c r="AN5" s="1005"/>
      <c r="AO5" s="1006"/>
      <c r="AP5" s="1004" t="s">
        <v>379</v>
      </c>
      <c r="AQ5" s="1005"/>
      <c r="AR5" s="1005"/>
      <c r="AS5" s="1005"/>
      <c r="AT5" s="1006"/>
      <c r="AU5" s="1004" t="s">
        <v>380</v>
      </c>
      <c r="AV5" s="1005"/>
      <c r="AW5" s="1005"/>
      <c r="AX5" s="1005"/>
      <c r="AY5" s="1018"/>
      <c r="AZ5" s="232"/>
      <c r="BA5" s="232"/>
      <c r="BB5" s="232"/>
      <c r="BC5" s="232"/>
      <c r="BD5" s="232"/>
      <c r="BE5" s="233"/>
      <c r="BF5" s="233"/>
      <c r="BG5" s="233"/>
      <c r="BH5" s="233"/>
      <c r="BI5" s="233"/>
      <c r="BJ5" s="233"/>
      <c r="BK5" s="233"/>
      <c r="BL5" s="233"/>
      <c r="BM5" s="233"/>
      <c r="BN5" s="233"/>
      <c r="BO5" s="233"/>
      <c r="BP5" s="233"/>
      <c r="BQ5" s="998" t="s">
        <v>381</v>
      </c>
      <c r="BR5" s="999"/>
      <c r="BS5" s="999"/>
      <c r="BT5" s="999"/>
      <c r="BU5" s="999"/>
      <c r="BV5" s="999"/>
      <c r="BW5" s="999"/>
      <c r="BX5" s="999"/>
      <c r="BY5" s="999"/>
      <c r="BZ5" s="999"/>
      <c r="CA5" s="999"/>
      <c r="CB5" s="999"/>
      <c r="CC5" s="999"/>
      <c r="CD5" s="999"/>
      <c r="CE5" s="999"/>
      <c r="CF5" s="999"/>
      <c r="CG5" s="1000"/>
      <c r="CH5" s="1004" t="s">
        <v>382</v>
      </c>
      <c r="CI5" s="1005"/>
      <c r="CJ5" s="1005"/>
      <c r="CK5" s="1005"/>
      <c r="CL5" s="1006"/>
      <c r="CM5" s="1004" t="s">
        <v>383</v>
      </c>
      <c r="CN5" s="1005"/>
      <c r="CO5" s="1005"/>
      <c r="CP5" s="1005"/>
      <c r="CQ5" s="1006"/>
      <c r="CR5" s="1004" t="s">
        <v>384</v>
      </c>
      <c r="CS5" s="1005"/>
      <c r="CT5" s="1005"/>
      <c r="CU5" s="1005"/>
      <c r="CV5" s="1006"/>
      <c r="CW5" s="1004" t="s">
        <v>385</v>
      </c>
      <c r="CX5" s="1005"/>
      <c r="CY5" s="1005"/>
      <c r="CZ5" s="1005"/>
      <c r="DA5" s="1006"/>
      <c r="DB5" s="1004" t="s">
        <v>386</v>
      </c>
      <c r="DC5" s="1005"/>
      <c r="DD5" s="1005"/>
      <c r="DE5" s="1005"/>
      <c r="DF5" s="1006"/>
      <c r="DG5" s="1115" t="s">
        <v>387</v>
      </c>
      <c r="DH5" s="1116"/>
      <c r="DI5" s="1116"/>
      <c r="DJ5" s="1116"/>
      <c r="DK5" s="1117"/>
      <c r="DL5" s="1115" t="s">
        <v>388</v>
      </c>
      <c r="DM5" s="1116"/>
      <c r="DN5" s="1116"/>
      <c r="DO5" s="1116"/>
      <c r="DP5" s="1117"/>
      <c r="DQ5" s="1004" t="s">
        <v>389</v>
      </c>
      <c r="DR5" s="1005"/>
      <c r="DS5" s="1005"/>
      <c r="DT5" s="1005"/>
      <c r="DU5" s="1006"/>
      <c r="DV5" s="1004" t="s">
        <v>380</v>
      </c>
      <c r="DW5" s="1005"/>
      <c r="DX5" s="1005"/>
      <c r="DY5" s="1005"/>
      <c r="DZ5" s="1018"/>
      <c r="EA5" s="234"/>
    </row>
    <row r="6" spans="1:131" s="235" customFormat="1" ht="26.25" customHeight="1" thickBot="1" x14ac:dyDescent="0.2">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26"/>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18"/>
      <c r="DH6" s="1119"/>
      <c r="DI6" s="1119"/>
      <c r="DJ6" s="1119"/>
      <c r="DK6" s="1120"/>
      <c r="DL6" s="1118"/>
      <c r="DM6" s="1119"/>
      <c r="DN6" s="1119"/>
      <c r="DO6" s="1119"/>
      <c r="DP6" s="1120"/>
      <c r="DQ6" s="1007"/>
      <c r="DR6" s="1008"/>
      <c r="DS6" s="1008"/>
      <c r="DT6" s="1008"/>
      <c r="DU6" s="1009"/>
      <c r="DV6" s="1007"/>
      <c r="DW6" s="1008"/>
      <c r="DX6" s="1008"/>
      <c r="DY6" s="1008"/>
      <c r="DZ6" s="1019"/>
      <c r="EA6" s="234"/>
    </row>
    <row r="7" spans="1:131" s="235" customFormat="1" ht="26.25" customHeight="1" thickTop="1" x14ac:dyDescent="0.15">
      <c r="A7" s="236">
        <v>1</v>
      </c>
      <c r="B7" s="1058" t="s">
        <v>390</v>
      </c>
      <c r="C7" s="1059"/>
      <c r="D7" s="1059"/>
      <c r="E7" s="1059"/>
      <c r="F7" s="1059"/>
      <c r="G7" s="1059"/>
      <c r="H7" s="1059"/>
      <c r="I7" s="1059"/>
      <c r="J7" s="1059"/>
      <c r="K7" s="1059"/>
      <c r="L7" s="1059"/>
      <c r="M7" s="1059"/>
      <c r="N7" s="1059"/>
      <c r="O7" s="1059"/>
      <c r="P7" s="1060"/>
      <c r="Q7" s="1061">
        <v>37967</v>
      </c>
      <c r="R7" s="1062"/>
      <c r="S7" s="1062"/>
      <c r="T7" s="1062"/>
      <c r="U7" s="1063"/>
      <c r="V7" s="1064">
        <v>35486</v>
      </c>
      <c r="W7" s="1062"/>
      <c r="X7" s="1062"/>
      <c r="Y7" s="1062"/>
      <c r="Z7" s="1063"/>
      <c r="AA7" s="1064">
        <v>2481</v>
      </c>
      <c r="AB7" s="1062"/>
      <c r="AC7" s="1062"/>
      <c r="AD7" s="1062"/>
      <c r="AE7" s="1065"/>
      <c r="AF7" s="1104">
        <v>2351</v>
      </c>
      <c r="AG7" s="1105"/>
      <c r="AH7" s="1105"/>
      <c r="AI7" s="1105"/>
      <c r="AJ7" s="1106"/>
      <c r="AK7" s="1107">
        <v>912</v>
      </c>
      <c r="AL7" s="1102"/>
      <c r="AM7" s="1102"/>
      <c r="AN7" s="1102"/>
      <c r="AO7" s="1108"/>
      <c r="AP7" s="1109">
        <v>38553</v>
      </c>
      <c r="AQ7" s="1102"/>
      <c r="AR7" s="1102"/>
      <c r="AS7" s="1102"/>
      <c r="AT7" s="1108"/>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112" t="s">
        <v>609</v>
      </c>
      <c r="BT7" s="1113"/>
      <c r="BU7" s="1113"/>
      <c r="BV7" s="1113"/>
      <c r="BW7" s="1113"/>
      <c r="BX7" s="1113"/>
      <c r="BY7" s="1113"/>
      <c r="BZ7" s="1113"/>
      <c r="CA7" s="1113"/>
      <c r="CB7" s="1113"/>
      <c r="CC7" s="1113"/>
      <c r="CD7" s="1113"/>
      <c r="CE7" s="1113"/>
      <c r="CF7" s="1113"/>
      <c r="CG7" s="1114"/>
      <c r="CH7" s="1101">
        <v>-24</v>
      </c>
      <c r="CI7" s="1102"/>
      <c r="CJ7" s="1102"/>
      <c r="CK7" s="1102"/>
      <c r="CL7" s="1103"/>
      <c r="CM7" s="1101">
        <v>-55</v>
      </c>
      <c r="CN7" s="1102"/>
      <c r="CO7" s="1102"/>
      <c r="CP7" s="1102"/>
      <c r="CQ7" s="1103"/>
      <c r="CR7" s="1101">
        <v>60</v>
      </c>
      <c r="CS7" s="1102"/>
      <c r="CT7" s="1102"/>
      <c r="CU7" s="1102"/>
      <c r="CV7" s="1103"/>
      <c r="CW7" s="1101">
        <v>3</v>
      </c>
      <c r="CX7" s="1102"/>
      <c r="CY7" s="1102"/>
      <c r="CZ7" s="1102"/>
      <c r="DA7" s="1103"/>
      <c r="DB7" s="1101">
        <v>63</v>
      </c>
      <c r="DC7" s="1102"/>
      <c r="DD7" s="1102"/>
      <c r="DE7" s="1102"/>
      <c r="DF7" s="1103"/>
      <c r="DG7" s="1101" t="s">
        <v>534</v>
      </c>
      <c r="DH7" s="1102"/>
      <c r="DI7" s="1102"/>
      <c r="DJ7" s="1102"/>
      <c r="DK7" s="1103"/>
      <c r="DL7" s="1101" t="s">
        <v>534</v>
      </c>
      <c r="DM7" s="1102"/>
      <c r="DN7" s="1102"/>
      <c r="DO7" s="1102"/>
      <c r="DP7" s="1103"/>
      <c r="DQ7" s="1101" t="s">
        <v>534</v>
      </c>
      <c r="DR7" s="1102"/>
      <c r="DS7" s="1102"/>
      <c r="DT7" s="1102"/>
      <c r="DU7" s="1103"/>
      <c r="DV7" s="1112"/>
      <c r="DW7" s="1113"/>
      <c r="DX7" s="1113"/>
      <c r="DY7" s="1113"/>
      <c r="DZ7" s="1127"/>
      <c r="EA7" s="234"/>
    </row>
    <row r="8" spans="1:131" s="235" customFormat="1" ht="26.25" customHeight="1" x14ac:dyDescent="0.15">
      <c r="A8" s="238">
        <v>2</v>
      </c>
      <c r="B8" s="1034" t="s">
        <v>391</v>
      </c>
      <c r="C8" s="1035"/>
      <c r="D8" s="1035"/>
      <c r="E8" s="1035"/>
      <c r="F8" s="1035"/>
      <c r="G8" s="1035"/>
      <c r="H8" s="1035"/>
      <c r="I8" s="1035"/>
      <c r="J8" s="1035"/>
      <c r="K8" s="1035"/>
      <c r="L8" s="1035"/>
      <c r="M8" s="1035"/>
      <c r="N8" s="1035"/>
      <c r="O8" s="1035"/>
      <c r="P8" s="1036"/>
      <c r="Q8" s="1049">
        <v>178</v>
      </c>
      <c r="R8" s="1040"/>
      <c r="S8" s="1040"/>
      <c r="T8" s="1040"/>
      <c r="U8" s="1050"/>
      <c r="V8" s="1044">
        <v>178</v>
      </c>
      <c r="W8" s="1040"/>
      <c r="X8" s="1040"/>
      <c r="Y8" s="1040"/>
      <c r="Z8" s="1050"/>
      <c r="AA8" s="1044" t="s">
        <v>534</v>
      </c>
      <c r="AB8" s="1040"/>
      <c r="AC8" s="1040"/>
      <c r="AD8" s="1040"/>
      <c r="AE8" s="1041"/>
      <c r="AF8" s="1039" t="s">
        <v>131</v>
      </c>
      <c r="AG8" s="1040"/>
      <c r="AH8" s="1040"/>
      <c r="AI8" s="1040"/>
      <c r="AJ8" s="1041"/>
      <c r="AK8" s="1099">
        <v>109</v>
      </c>
      <c r="AL8" s="993"/>
      <c r="AM8" s="993"/>
      <c r="AN8" s="993"/>
      <c r="AO8" s="1095"/>
      <c r="AP8" s="1100">
        <v>68</v>
      </c>
      <c r="AQ8" s="993"/>
      <c r="AR8" s="993"/>
      <c r="AS8" s="993"/>
      <c r="AT8" s="1095"/>
      <c r="AU8" s="1097"/>
      <c r="AV8" s="1097"/>
      <c r="AW8" s="1097"/>
      <c r="AX8" s="1097"/>
      <c r="AY8" s="1098"/>
      <c r="AZ8" s="232"/>
      <c r="BA8" s="232"/>
      <c r="BB8" s="232"/>
      <c r="BC8" s="232"/>
      <c r="BD8" s="232"/>
      <c r="BE8" s="233"/>
      <c r="BF8" s="233"/>
      <c r="BG8" s="233"/>
      <c r="BH8" s="233"/>
      <c r="BI8" s="233"/>
      <c r="BJ8" s="233"/>
      <c r="BK8" s="233"/>
      <c r="BL8" s="233"/>
      <c r="BM8" s="233"/>
      <c r="BN8" s="233"/>
      <c r="BO8" s="233"/>
      <c r="BP8" s="233"/>
      <c r="BQ8" s="238">
        <v>2</v>
      </c>
      <c r="BR8" s="239"/>
      <c r="BS8" s="995" t="s">
        <v>610</v>
      </c>
      <c r="BT8" s="996"/>
      <c r="BU8" s="996"/>
      <c r="BV8" s="996"/>
      <c r="BW8" s="996"/>
      <c r="BX8" s="996"/>
      <c r="BY8" s="996"/>
      <c r="BZ8" s="996"/>
      <c r="CA8" s="996"/>
      <c r="CB8" s="996"/>
      <c r="CC8" s="996"/>
      <c r="CD8" s="996"/>
      <c r="CE8" s="996"/>
      <c r="CF8" s="996"/>
      <c r="CG8" s="1017"/>
      <c r="CH8" s="992">
        <v>0</v>
      </c>
      <c r="CI8" s="993"/>
      <c r="CJ8" s="993"/>
      <c r="CK8" s="993"/>
      <c r="CL8" s="994"/>
      <c r="CM8" s="992">
        <v>94</v>
      </c>
      <c r="CN8" s="993"/>
      <c r="CO8" s="993"/>
      <c r="CP8" s="993"/>
      <c r="CQ8" s="994"/>
      <c r="CR8" s="992">
        <v>58</v>
      </c>
      <c r="CS8" s="993"/>
      <c r="CT8" s="993"/>
      <c r="CU8" s="993"/>
      <c r="CV8" s="994"/>
      <c r="CW8" s="992">
        <v>0</v>
      </c>
      <c r="CX8" s="993"/>
      <c r="CY8" s="993"/>
      <c r="CZ8" s="993"/>
      <c r="DA8" s="994"/>
      <c r="DB8" s="992" t="s">
        <v>534</v>
      </c>
      <c r="DC8" s="993"/>
      <c r="DD8" s="993"/>
      <c r="DE8" s="993"/>
      <c r="DF8" s="994"/>
      <c r="DG8" s="992" t="s">
        <v>534</v>
      </c>
      <c r="DH8" s="993"/>
      <c r="DI8" s="993"/>
      <c r="DJ8" s="993"/>
      <c r="DK8" s="994"/>
      <c r="DL8" s="992" t="s">
        <v>534</v>
      </c>
      <c r="DM8" s="993"/>
      <c r="DN8" s="993"/>
      <c r="DO8" s="993"/>
      <c r="DP8" s="994"/>
      <c r="DQ8" s="992" t="s">
        <v>534</v>
      </c>
      <c r="DR8" s="993"/>
      <c r="DS8" s="993"/>
      <c r="DT8" s="993"/>
      <c r="DU8" s="994"/>
      <c r="DV8" s="995"/>
      <c r="DW8" s="996"/>
      <c r="DX8" s="996"/>
      <c r="DY8" s="996"/>
      <c r="DZ8" s="997"/>
      <c r="EA8" s="234"/>
    </row>
    <row r="9" spans="1:131" s="235" customFormat="1" ht="26.25" customHeight="1" x14ac:dyDescent="0.15">
      <c r="A9" s="238">
        <v>3</v>
      </c>
      <c r="B9" s="1034"/>
      <c r="C9" s="1035"/>
      <c r="D9" s="1035"/>
      <c r="E9" s="1035"/>
      <c r="F9" s="1035"/>
      <c r="G9" s="1035"/>
      <c r="H9" s="1035"/>
      <c r="I9" s="1035"/>
      <c r="J9" s="1035"/>
      <c r="K9" s="1035"/>
      <c r="L9" s="1035"/>
      <c r="M9" s="1035"/>
      <c r="N9" s="1035"/>
      <c r="O9" s="1035"/>
      <c r="P9" s="1036"/>
      <c r="Q9" s="1042"/>
      <c r="R9" s="1043"/>
      <c r="S9" s="1043"/>
      <c r="T9" s="1043"/>
      <c r="U9" s="1043"/>
      <c r="V9" s="1043"/>
      <c r="W9" s="1043"/>
      <c r="X9" s="1043"/>
      <c r="Y9" s="1043"/>
      <c r="Z9" s="1043"/>
      <c r="AA9" s="1043"/>
      <c r="AB9" s="1043"/>
      <c r="AC9" s="1043"/>
      <c r="AD9" s="1043"/>
      <c r="AE9" s="1044"/>
      <c r="AF9" s="1039"/>
      <c r="AG9" s="1040"/>
      <c r="AH9" s="1040"/>
      <c r="AI9" s="1040"/>
      <c r="AJ9" s="1041"/>
      <c r="AK9" s="1095"/>
      <c r="AL9" s="1096"/>
      <c r="AM9" s="1096"/>
      <c r="AN9" s="1096"/>
      <c r="AO9" s="1096"/>
      <c r="AP9" s="1096"/>
      <c r="AQ9" s="1096"/>
      <c r="AR9" s="1096"/>
      <c r="AS9" s="1096"/>
      <c r="AT9" s="1096"/>
      <c r="AU9" s="1097"/>
      <c r="AV9" s="1097"/>
      <c r="AW9" s="1097"/>
      <c r="AX9" s="1097"/>
      <c r="AY9" s="1098"/>
      <c r="AZ9" s="232"/>
      <c r="BA9" s="232"/>
      <c r="BB9" s="232"/>
      <c r="BC9" s="232"/>
      <c r="BD9" s="232"/>
      <c r="BE9" s="233"/>
      <c r="BF9" s="233"/>
      <c r="BG9" s="233"/>
      <c r="BH9" s="233"/>
      <c r="BI9" s="233"/>
      <c r="BJ9" s="233"/>
      <c r="BK9" s="233"/>
      <c r="BL9" s="233"/>
      <c r="BM9" s="233"/>
      <c r="BN9" s="233"/>
      <c r="BO9" s="233"/>
      <c r="BP9" s="233"/>
      <c r="BQ9" s="238">
        <v>3</v>
      </c>
      <c r="BR9" s="239"/>
      <c r="BS9" s="995" t="s">
        <v>611</v>
      </c>
      <c r="BT9" s="996"/>
      <c r="BU9" s="996"/>
      <c r="BV9" s="996"/>
      <c r="BW9" s="996"/>
      <c r="BX9" s="996"/>
      <c r="BY9" s="996"/>
      <c r="BZ9" s="996"/>
      <c r="CA9" s="996"/>
      <c r="CB9" s="996"/>
      <c r="CC9" s="996"/>
      <c r="CD9" s="996"/>
      <c r="CE9" s="996"/>
      <c r="CF9" s="996"/>
      <c r="CG9" s="1017"/>
      <c r="CH9" s="992">
        <v>2</v>
      </c>
      <c r="CI9" s="993"/>
      <c r="CJ9" s="993"/>
      <c r="CK9" s="993"/>
      <c r="CL9" s="994"/>
      <c r="CM9" s="992">
        <v>56</v>
      </c>
      <c r="CN9" s="993"/>
      <c r="CO9" s="993"/>
      <c r="CP9" s="993"/>
      <c r="CQ9" s="994"/>
      <c r="CR9" s="992">
        <v>10</v>
      </c>
      <c r="CS9" s="993"/>
      <c r="CT9" s="993"/>
      <c r="CU9" s="993"/>
      <c r="CV9" s="994"/>
      <c r="CW9" s="992">
        <v>1</v>
      </c>
      <c r="CX9" s="993"/>
      <c r="CY9" s="993"/>
      <c r="CZ9" s="993"/>
      <c r="DA9" s="994"/>
      <c r="DB9" s="992" t="s">
        <v>534</v>
      </c>
      <c r="DC9" s="993"/>
      <c r="DD9" s="993"/>
      <c r="DE9" s="993"/>
      <c r="DF9" s="994"/>
      <c r="DG9" s="992" t="s">
        <v>534</v>
      </c>
      <c r="DH9" s="993"/>
      <c r="DI9" s="993"/>
      <c r="DJ9" s="993"/>
      <c r="DK9" s="994"/>
      <c r="DL9" s="992" t="s">
        <v>534</v>
      </c>
      <c r="DM9" s="993"/>
      <c r="DN9" s="993"/>
      <c r="DO9" s="993"/>
      <c r="DP9" s="994"/>
      <c r="DQ9" s="992" t="s">
        <v>534</v>
      </c>
      <c r="DR9" s="993"/>
      <c r="DS9" s="993"/>
      <c r="DT9" s="993"/>
      <c r="DU9" s="994"/>
      <c r="DV9" s="995"/>
      <c r="DW9" s="996"/>
      <c r="DX9" s="996"/>
      <c r="DY9" s="996"/>
      <c r="DZ9" s="997"/>
      <c r="EA9" s="234"/>
    </row>
    <row r="10" spans="1:131" s="235" customFormat="1" ht="26.25" customHeight="1" x14ac:dyDescent="0.15">
      <c r="A10" s="238">
        <v>4</v>
      </c>
      <c r="B10" s="1034"/>
      <c r="C10" s="1035"/>
      <c r="D10" s="1035"/>
      <c r="E10" s="1035"/>
      <c r="F10" s="1035"/>
      <c r="G10" s="1035"/>
      <c r="H10" s="1035"/>
      <c r="I10" s="1035"/>
      <c r="J10" s="1035"/>
      <c r="K10" s="1035"/>
      <c r="L10" s="1035"/>
      <c r="M10" s="1035"/>
      <c r="N10" s="1035"/>
      <c r="O10" s="1035"/>
      <c r="P10" s="1036"/>
      <c r="Q10" s="1042"/>
      <c r="R10" s="1043"/>
      <c r="S10" s="1043"/>
      <c r="T10" s="1043"/>
      <c r="U10" s="1043"/>
      <c r="V10" s="1043"/>
      <c r="W10" s="1043"/>
      <c r="X10" s="1043"/>
      <c r="Y10" s="1043"/>
      <c r="Z10" s="1043"/>
      <c r="AA10" s="1043"/>
      <c r="AB10" s="1043"/>
      <c r="AC10" s="1043"/>
      <c r="AD10" s="1043"/>
      <c r="AE10" s="1044"/>
      <c r="AF10" s="1039"/>
      <c r="AG10" s="1040"/>
      <c r="AH10" s="1040"/>
      <c r="AI10" s="1040"/>
      <c r="AJ10" s="1041"/>
      <c r="AK10" s="1095"/>
      <c r="AL10" s="1096"/>
      <c r="AM10" s="1096"/>
      <c r="AN10" s="1096"/>
      <c r="AO10" s="1096"/>
      <c r="AP10" s="1096"/>
      <c r="AQ10" s="1096"/>
      <c r="AR10" s="1096"/>
      <c r="AS10" s="1096"/>
      <c r="AT10" s="1096"/>
      <c r="AU10" s="1097"/>
      <c r="AV10" s="1097"/>
      <c r="AW10" s="1097"/>
      <c r="AX10" s="1097"/>
      <c r="AY10" s="1098"/>
      <c r="AZ10" s="232"/>
      <c r="BA10" s="232"/>
      <c r="BB10" s="232"/>
      <c r="BC10" s="232"/>
      <c r="BD10" s="232"/>
      <c r="BE10" s="233"/>
      <c r="BF10" s="233"/>
      <c r="BG10" s="233"/>
      <c r="BH10" s="233"/>
      <c r="BI10" s="233"/>
      <c r="BJ10" s="233"/>
      <c r="BK10" s="233"/>
      <c r="BL10" s="233"/>
      <c r="BM10" s="233"/>
      <c r="BN10" s="233"/>
      <c r="BO10" s="233"/>
      <c r="BP10" s="233"/>
      <c r="BQ10" s="238">
        <v>4</v>
      </c>
      <c r="BR10" s="239"/>
      <c r="BS10" s="995" t="s">
        <v>612</v>
      </c>
      <c r="BT10" s="996"/>
      <c r="BU10" s="996"/>
      <c r="BV10" s="996"/>
      <c r="BW10" s="996"/>
      <c r="BX10" s="996"/>
      <c r="BY10" s="996"/>
      <c r="BZ10" s="996"/>
      <c r="CA10" s="996"/>
      <c r="CB10" s="996"/>
      <c r="CC10" s="996"/>
      <c r="CD10" s="996"/>
      <c r="CE10" s="996"/>
      <c r="CF10" s="996"/>
      <c r="CG10" s="1017"/>
      <c r="CH10" s="992">
        <v>-6</v>
      </c>
      <c r="CI10" s="993"/>
      <c r="CJ10" s="993"/>
      <c r="CK10" s="993"/>
      <c r="CL10" s="994"/>
      <c r="CM10" s="992">
        <v>88</v>
      </c>
      <c r="CN10" s="993"/>
      <c r="CO10" s="993"/>
      <c r="CP10" s="993"/>
      <c r="CQ10" s="994"/>
      <c r="CR10" s="992">
        <v>15</v>
      </c>
      <c r="CS10" s="993"/>
      <c r="CT10" s="993"/>
      <c r="CU10" s="993"/>
      <c r="CV10" s="994"/>
      <c r="CW10" s="992">
        <v>2</v>
      </c>
      <c r="CX10" s="993"/>
      <c r="CY10" s="993"/>
      <c r="CZ10" s="993"/>
      <c r="DA10" s="994"/>
      <c r="DB10" s="992" t="s">
        <v>534</v>
      </c>
      <c r="DC10" s="993"/>
      <c r="DD10" s="993"/>
      <c r="DE10" s="993"/>
      <c r="DF10" s="994"/>
      <c r="DG10" s="992" t="s">
        <v>534</v>
      </c>
      <c r="DH10" s="993"/>
      <c r="DI10" s="993"/>
      <c r="DJ10" s="993"/>
      <c r="DK10" s="994"/>
      <c r="DL10" s="992" t="s">
        <v>534</v>
      </c>
      <c r="DM10" s="993"/>
      <c r="DN10" s="993"/>
      <c r="DO10" s="993"/>
      <c r="DP10" s="994"/>
      <c r="DQ10" s="992" t="s">
        <v>534</v>
      </c>
      <c r="DR10" s="993"/>
      <c r="DS10" s="993"/>
      <c r="DT10" s="993"/>
      <c r="DU10" s="994"/>
      <c r="DV10" s="995"/>
      <c r="DW10" s="996"/>
      <c r="DX10" s="996"/>
      <c r="DY10" s="996"/>
      <c r="DZ10" s="997"/>
      <c r="EA10" s="234"/>
    </row>
    <row r="11" spans="1:131" s="235" customFormat="1" ht="26.25" customHeight="1" x14ac:dyDescent="0.15">
      <c r="A11" s="238">
        <v>5</v>
      </c>
      <c r="B11" s="1034"/>
      <c r="C11" s="1035"/>
      <c r="D11" s="1035"/>
      <c r="E11" s="1035"/>
      <c r="F11" s="1035"/>
      <c r="G11" s="1035"/>
      <c r="H11" s="1035"/>
      <c r="I11" s="1035"/>
      <c r="J11" s="1035"/>
      <c r="K11" s="1035"/>
      <c r="L11" s="1035"/>
      <c r="M11" s="1035"/>
      <c r="N11" s="1035"/>
      <c r="O11" s="1035"/>
      <c r="P11" s="1036"/>
      <c r="Q11" s="1042"/>
      <c r="R11" s="1043"/>
      <c r="S11" s="1043"/>
      <c r="T11" s="1043"/>
      <c r="U11" s="1043"/>
      <c r="V11" s="1043"/>
      <c r="W11" s="1043"/>
      <c r="X11" s="1043"/>
      <c r="Y11" s="1043"/>
      <c r="Z11" s="1043"/>
      <c r="AA11" s="1043"/>
      <c r="AB11" s="1043"/>
      <c r="AC11" s="1043"/>
      <c r="AD11" s="1043"/>
      <c r="AE11" s="1044"/>
      <c r="AF11" s="1039"/>
      <c r="AG11" s="1040"/>
      <c r="AH11" s="1040"/>
      <c r="AI11" s="1040"/>
      <c r="AJ11" s="1041"/>
      <c r="AK11" s="1095"/>
      <c r="AL11" s="1096"/>
      <c r="AM11" s="1096"/>
      <c r="AN11" s="1096"/>
      <c r="AO11" s="1096"/>
      <c r="AP11" s="1096"/>
      <c r="AQ11" s="1096"/>
      <c r="AR11" s="1096"/>
      <c r="AS11" s="1096"/>
      <c r="AT11" s="1096"/>
      <c r="AU11" s="1097"/>
      <c r="AV11" s="1097"/>
      <c r="AW11" s="1097"/>
      <c r="AX11" s="1097"/>
      <c r="AY11" s="1098"/>
      <c r="AZ11" s="232"/>
      <c r="BA11" s="232"/>
      <c r="BB11" s="232"/>
      <c r="BC11" s="232"/>
      <c r="BD11" s="232"/>
      <c r="BE11" s="233"/>
      <c r="BF11" s="233"/>
      <c r="BG11" s="233"/>
      <c r="BH11" s="233"/>
      <c r="BI11" s="233"/>
      <c r="BJ11" s="233"/>
      <c r="BK11" s="233"/>
      <c r="BL11" s="233"/>
      <c r="BM11" s="233"/>
      <c r="BN11" s="233"/>
      <c r="BO11" s="233"/>
      <c r="BP11" s="233"/>
      <c r="BQ11" s="238">
        <v>5</v>
      </c>
      <c r="BR11" s="239"/>
      <c r="BS11" s="995" t="s">
        <v>613</v>
      </c>
      <c r="BT11" s="996"/>
      <c r="BU11" s="996"/>
      <c r="BV11" s="996"/>
      <c r="BW11" s="996"/>
      <c r="BX11" s="996"/>
      <c r="BY11" s="996"/>
      <c r="BZ11" s="996"/>
      <c r="CA11" s="996"/>
      <c r="CB11" s="996"/>
      <c r="CC11" s="996"/>
      <c r="CD11" s="996"/>
      <c r="CE11" s="996"/>
      <c r="CF11" s="996"/>
      <c r="CG11" s="1017"/>
      <c r="CH11" s="992">
        <v>0</v>
      </c>
      <c r="CI11" s="993"/>
      <c r="CJ11" s="993"/>
      <c r="CK11" s="993"/>
      <c r="CL11" s="994"/>
      <c r="CM11" s="992">
        <v>7</v>
      </c>
      <c r="CN11" s="993"/>
      <c r="CO11" s="993"/>
      <c r="CP11" s="993"/>
      <c r="CQ11" s="994"/>
      <c r="CR11" s="992">
        <v>6</v>
      </c>
      <c r="CS11" s="993"/>
      <c r="CT11" s="993"/>
      <c r="CU11" s="993"/>
      <c r="CV11" s="994"/>
      <c r="CW11" s="992">
        <v>0</v>
      </c>
      <c r="CX11" s="993"/>
      <c r="CY11" s="993"/>
      <c r="CZ11" s="993"/>
      <c r="DA11" s="994"/>
      <c r="DB11" s="992" t="s">
        <v>534</v>
      </c>
      <c r="DC11" s="993"/>
      <c r="DD11" s="993"/>
      <c r="DE11" s="993"/>
      <c r="DF11" s="994"/>
      <c r="DG11" s="992" t="s">
        <v>534</v>
      </c>
      <c r="DH11" s="993"/>
      <c r="DI11" s="993"/>
      <c r="DJ11" s="993"/>
      <c r="DK11" s="994"/>
      <c r="DL11" s="992" t="s">
        <v>534</v>
      </c>
      <c r="DM11" s="993"/>
      <c r="DN11" s="993"/>
      <c r="DO11" s="993"/>
      <c r="DP11" s="994"/>
      <c r="DQ11" s="992" t="s">
        <v>534</v>
      </c>
      <c r="DR11" s="993"/>
      <c r="DS11" s="993"/>
      <c r="DT11" s="993"/>
      <c r="DU11" s="994"/>
      <c r="DV11" s="995"/>
      <c r="DW11" s="996"/>
      <c r="DX11" s="996"/>
      <c r="DY11" s="996"/>
      <c r="DZ11" s="997"/>
      <c r="EA11" s="234"/>
    </row>
    <row r="12" spans="1:131" s="235" customFormat="1" ht="26.25" customHeight="1" x14ac:dyDescent="0.15">
      <c r="A12" s="238">
        <v>6</v>
      </c>
      <c r="B12" s="1034"/>
      <c r="C12" s="1035"/>
      <c r="D12" s="1035"/>
      <c r="E12" s="1035"/>
      <c r="F12" s="1035"/>
      <c r="G12" s="1035"/>
      <c r="H12" s="1035"/>
      <c r="I12" s="1035"/>
      <c r="J12" s="1035"/>
      <c r="K12" s="1035"/>
      <c r="L12" s="1035"/>
      <c r="M12" s="1035"/>
      <c r="N12" s="1035"/>
      <c r="O12" s="1035"/>
      <c r="P12" s="1036"/>
      <c r="Q12" s="1042"/>
      <c r="R12" s="1043"/>
      <c r="S12" s="1043"/>
      <c r="T12" s="1043"/>
      <c r="U12" s="1043"/>
      <c r="V12" s="1043"/>
      <c r="W12" s="1043"/>
      <c r="X12" s="1043"/>
      <c r="Y12" s="1043"/>
      <c r="Z12" s="1043"/>
      <c r="AA12" s="1043"/>
      <c r="AB12" s="1043"/>
      <c r="AC12" s="1043"/>
      <c r="AD12" s="1043"/>
      <c r="AE12" s="1044"/>
      <c r="AF12" s="1039"/>
      <c r="AG12" s="1040"/>
      <c r="AH12" s="1040"/>
      <c r="AI12" s="1040"/>
      <c r="AJ12" s="1041"/>
      <c r="AK12" s="1095"/>
      <c r="AL12" s="1096"/>
      <c r="AM12" s="1096"/>
      <c r="AN12" s="1096"/>
      <c r="AO12" s="1096"/>
      <c r="AP12" s="1096"/>
      <c r="AQ12" s="1096"/>
      <c r="AR12" s="1096"/>
      <c r="AS12" s="1096"/>
      <c r="AT12" s="1096"/>
      <c r="AU12" s="1097"/>
      <c r="AV12" s="1097"/>
      <c r="AW12" s="1097"/>
      <c r="AX12" s="1097"/>
      <c r="AY12" s="1098"/>
      <c r="AZ12" s="232"/>
      <c r="BA12" s="232"/>
      <c r="BB12" s="232"/>
      <c r="BC12" s="232"/>
      <c r="BD12" s="232"/>
      <c r="BE12" s="233"/>
      <c r="BF12" s="233"/>
      <c r="BG12" s="233"/>
      <c r="BH12" s="233"/>
      <c r="BI12" s="233"/>
      <c r="BJ12" s="233"/>
      <c r="BK12" s="233"/>
      <c r="BL12" s="233"/>
      <c r="BM12" s="233"/>
      <c r="BN12" s="233"/>
      <c r="BO12" s="233"/>
      <c r="BP12" s="233"/>
      <c r="BQ12" s="238">
        <v>6</v>
      </c>
      <c r="BR12" s="239"/>
      <c r="BS12" s="995" t="s">
        <v>614</v>
      </c>
      <c r="BT12" s="996"/>
      <c r="BU12" s="996"/>
      <c r="BV12" s="996"/>
      <c r="BW12" s="996"/>
      <c r="BX12" s="996"/>
      <c r="BY12" s="996"/>
      <c r="BZ12" s="996"/>
      <c r="CA12" s="996"/>
      <c r="CB12" s="996"/>
      <c r="CC12" s="996"/>
      <c r="CD12" s="996"/>
      <c r="CE12" s="996"/>
      <c r="CF12" s="996"/>
      <c r="CG12" s="1017"/>
      <c r="CH12" s="992">
        <v>3</v>
      </c>
      <c r="CI12" s="993"/>
      <c r="CJ12" s="993"/>
      <c r="CK12" s="993"/>
      <c r="CL12" s="994"/>
      <c r="CM12" s="992">
        <v>-33</v>
      </c>
      <c r="CN12" s="993"/>
      <c r="CO12" s="993"/>
      <c r="CP12" s="993"/>
      <c r="CQ12" s="994"/>
      <c r="CR12" s="992">
        <v>22</v>
      </c>
      <c r="CS12" s="993"/>
      <c r="CT12" s="993"/>
      <c r="CU12" s="993"/>
      <c r="CV12" s="994"/>
      <c r="CW12" s="992">
        <v>4</v>
      </c>
      <c r="CX12" s="993"/>
      <c r="CY12" s="993"/>
      <c r="CZ12" s="993"/>
      <c r="DA12" s="994"/>
      <c r="DB12" s="992">
        <v>62</v>
      </c>
      <c r="DC12" s="993"/>
      <c r="DD12" s="993"/>
      <c r="DE12" s="993"/>
      <c r="DF12" s="994"/>
      <c r="DG12" s="992" t="s">
        <v>534</v>
      </c>
      <c r="DH12" s="993"/>
      <c r="DI12" s="993"/>
      <c r="DJ12" s="993"/>
      <c r="DK12" s="994"/>
      <c r="DL12" s="992" t="s">
        <v>534</v>
      </c>
      <c r="DM12" s="993"/>
      <c r="DN12" s="993"/>
      <c r="DO12" s="993"/>
      <c r="DP12" s="994"/>
      <c r="DQ12" s="992" t="s">
        <v>534</v>
      </c>
      <c r="DR12" s="993"/>
      <c r="DS12" s="993"/>
      <c r="DT12" s="993"/>
      <c r="DU12" s="994"/>
      <c r="DV12" s="995"/>
      <c r="DW12" s="996"/>
      <c r="DX12" s="996"/>
      <c r="DY12" s="996"/>
      <c r="DZ12" s="997"/>
      <c r="EA12" s="234"/>
    </row>
    <row r="13" spans="1:131" s="235" customFormat="1" ht="26.25" customHeight="1" x14ac:dyDescent="0.15">
      <c r="A13" s="238">
        <v>7</v>
      </c>
      <c r="B13" s="1034"/>
      <c r="C13" s="1035"/>
      <c r="D13" s="1035"/>
      <c r="E13" s="1035"/>
      <c r="F13" s="1035"/>
      <c r="G13" s="1035"/>
      <c r="H13" s="1035"/>
      <c r="I13" s="1035"/>
      <c r="J13" s="1035"/>
      <c r="K13" s="1035"/>
      <c r="L13" s="1035"/>
      <c r="M13" s="1035"/>
      <c r="N13" s="1035"/>
      <c r="O13" s="1035"/>
      <c r="P13" s="1036"/>
      <c r="Q13" s="1042"/>
      <c r="R13" s="1043"/>
      <c r="S13" s="1043"/>
      <c r="T13" s="1043"/>
      <c r="U13" s="1043"/>
      <c r="V13" s="1043"/>
      <c r="W13" s="1043"/>
      <c r="X13" s="1043"/>
      <c r="Y13" s="1043"/>
      <c r="Z13" s="1043"/>
      <c r="AA13" s="1043"/>
      <c r="AB13" s="1043"/>
      <c r="AC13" s="1043"/>
      <c r="AD13" s="1043"/>
      <c r="AE13" s="1044"/>
      <c r="AF13" s="1039"/>
      <c r="AG13" s="1040"/>
      <c r="AH13" s="1040"/>
      <c r="AI13" s="1040"/>
      <c r="AJ13" s="1041"/>
      <c r="AK13" s="1095"/>
      <c r="AL13" s="1096"/>
      <c r="AM13" s="1096"/>
      <c r="AN13" s="1096"/>
      <c r="AO13" s="1096"/>
      <c r="AP13" s="1096"/>
      <c r="AQ13" s="1096"/>
      <c r="AR13" s="1096"/>
      <c r="AS13" s="1096"/>
      <c r="AT13" s="1096"/>
      <c r="AU13" s="1097"/>
      <c r="AV13" s="1097"/>
      <c r="AW13" s="1097"/>
      <c r="AX13" s="1097"/>
      <c r="AY13" s="1098"/>
      <c r="AZ13" s="232"/>
      <c r="BA13" s="232"/>
      <c r="BB13" s="232"/>
      <c r="BC13" s="232"/>
      <c r="BD13" s="232"/>
      <c r="BE13" s="233"/>
      <c r="BF13" s="233"/>
      <c r="BG13" s="233"/>
      <c r="BH13" s="233"/>
      <c r="BI13" s="233"/>
      <c r="BJ13" s="233"/>
      <c r="BK13" s="233"/>
      <c r="BL13" s="233"/>
      <c r="BM13" s="233"/>
      <c r="BN13" s="233"/>
      <c r="BO13" s="233"/>
      <c r="BP13" s="233"/>
      <c r="BQ13" s="238">
        <v>7</v>
      </c>
      <c r="BR13" s="239"/>
      <c r="BS13" s="995" t="s">
        <v>615</v>
      </c>
      <c r="BT13" s="996"/>
      <c r="BU13" s="996"/>
      <c r="BV13" s="996"/>
      <c r="BW13" s="996"/>
      <c r="BX13" s="996"/>
      <c r="BY13" s="996"/>
      <c r="BZ13" s="996"/>
      <c r="CA13" s="996"/>
      <c r="CB13" s="996"/>
      <c r="CC13" s="996"/>
      <c r="CD13" s="996"/>
      <c r="CE13" s="996"/>
      <c r="CF13" s="996"/>
      <c r="CG13" s="1017"/>
      <c r="CH13" s="992">
        <v>5</v>
      </c>
      <c r="CI13" s="993"/>
      <c r="CJ13" s="993"/>
      <c r="CK13" s="993"/>
      <c r="CL13" s="994"/>
      <c r="CM13" s="992">
        <v>-153</v>
      </c>
      <c r="CN13" s="993"/>
      <c r="CO13" s="993"/>
      <c r="CP13" s="993"/>
      <c r="CQ13" s="994"/>
      <c r="CR13" s="992">
        <v>22</v>
      </c>
      <c r="CS13" s="993"/>
      <c r="CT13" s="993"/>
      <c r="CU13" s="993"/>
      <c r="CV13" s="994"/>
      <c r="CW13" s="992">
        <v>2</v>
      </c>
      <c r="CX13" s="993"/>
      <c r="CY13" s="993"/>
      <c r="CZ13" s="993"/>
      <c r="DA13" s="994"/>
      <c r="DB13" s="992" t="s">
        <v>534</v>
      </c>
      <c r="DC13" s="993"/>
      <c r="DD13" s="993"/>
      <c r="DE13" s="993"/>
      <c r="DF13" s="994"/>
      <c r="DG13" s="992" t="s">
        <v>534</v>
      </c>
      <c r="DH13" s="993"/>
      <c r="DI13" s="993"/>
      <c r="DJ13" s="993"/>
      <c r="DK13" s="994"/>
      <c r="DL13" s="992" t="s">
        <v>534</v>
      </c>
      <c r="DM13" s="993"/>
      <c r="DN13" s="993"/>
      <c r="DO13" s="993"/>
      <c r="DP13" s="994"/>
      <c r="DQ13" s="992" t="s">
        <v>534</v>
      </c>
      <c r="DR13" s="993"/>
      <c r="DS13" s="993"/>
      <c r="DT13" s="993"/>
      <c r="DU13" s="994"/>
      <c r="DV13" s="995"/>
      <c r="DW13" s="996"/>
      <c r="DX13" s="996"/>
      <c r="DY13" s="996"/>
      <c r="DZ13" s="997"/>
      <c r="EA13" s="234"/>
    </row>
    <row r="14" spans="1:131" s="235" customFormat="1" ht="26.25" customHeight="1" x14ac:dyDescent="0.15">
      <c r="A14" s="238">
        <v>8</v>
      </c>
      <c r="B14" s="1034"/>
      <c r="C14" s="1035"/>
      <c r="D14" s="1035"/>
      <c r="E14" s="1035"/>
      <c r="F14" s="1035"/>
      <c r="G14" s="1035"/>
      <c r="H14" s="1035"/>
      <c r="I14" s="1035"/>
      <c r="J14" s="1035"/>
      <c r="K14" s="1035"/>
      <c r="L14" s="1035"/>
      <c r="M14" s="1035"/>
      <c r="N14" s="1035"/>
      <c r="O14" s="1035"/>
      <c r="P14" s="1036"/>
      <c r="Q14" s="1042"/>
      <c r="R14" s="1043"/>
      <c r="S14" s="1043"/>
      <c r="T14" s="1043"/>
      <c r="U14" s="1043"/>
      <c r="V14" s="1043"/>
      <c r="W14" s="1043"/>
      <c r="X14" s="1043"/>
      <c r="Y14" s="1043"/>
      <c r="Z14" s="1043"/>
      <c r="AA14" s="1043"/>
      <c r="AB14" s="1043"/>
      <c r="AC14" s="1043"/>
      <c r="AD14" s="1043"/>
      <c r="AE14" s="1044"/>
      <c r="AF14" s="1039"/>
      <c r="AG14" s="1040"/>
      <c r="AH14" s="1040"/>
      <c r="AI14" s="1040"/>
      <c r="AJ14" s="1041"/>
      <c r="AK14" s="1095"/>
      <c r="AL14" s="1096"/>
      <c r="AM14" s="1096"/>
      <c r="AN14" s="1096"/>
      <c r="AO14" s="1096"/>
      <c r="AP14" s="1096"/>
      <c r="AQ14" s="1096"/>
      <c r="AR14" s="1096"/>
      <c r="AS14" s="1096"/>
      <c r="AT14" s="1096"/>
      <c r="AU14" s="1097"/>
      <c r="AV14" s="1097"/>
      <c r="AW14" s="1097"/>
      <c r="AX14" s="1097"/>
      <c r="AY14" s="1098"/>
      <c r="AZ14" s="232"/>
      <c r="BA14" s="232"/>
      <c r="BB14" s="232"/>
      <c r="BC14" s="232"/>
      <c r="BD14" s="232"/>
      <c r="BE14" s="233"/>
      <c r="BF14" s="233"/>
      <c r="BG14" s="233"/>
      <c r="BH14" s="233"/>
      <c r="BI14" s="233"/>
      <c r="BJ14" s="233"/>
      <c r="BK14" s="233"/>
      <c r="BL14" s="233"/>
      <c r="BM14" s="233"/>
      <c r="BN14" s="233"/>
      <c r="BO14" s="233"/>
      <c r="BP14" s="233"/>
      <c r="BQ14" s="238">
        <v>8</v>
      </c>
      <c r="BR14" s="239"/>
      <c r="BS14" s="995" t="s">
        <v>616</v>
      </c>
      <c r="BT14" s="996"/>
      <c r="BU14" s="996"/>
      <c r="BV14" s="996"/>
      <c r="BW14" s="996"/>
      <c r="BX14" s="996"/>
      <c r="BY14" s="996"/>
      <c r="BZ14" s="996"/>
      <c r="CA14" s="996"/>
      <c r="CB14" s="996"/>
      <c r="CC14" s="996"/>
      <c r="CD14" s="996"/>
      <c r="CE14" s="996"/>
      <c r="CF14" s="996"/>
      <c r="CG14" s="1017"/>
      <c r="CH14" s="992">
        <v>11</v>
      </c>
      <c r="CI14" s="993"/>
      <c r="CJ14" s="993"/>
      <c r="CK14" s="993"/>
      <c r="CL14" s="994"/>
      <c r="CM14" s="992">
        <v>51</v>
      </c>
      <c r="CN14" s="993"/>
      <c r="CO14" s="993"/>
      <c r="CP14" s="993"/>
      <c r="CQ14" s="994"/>
      <c r="CR14" s="992">
        <v>18</v>
      </c>
      <c r="CS14" s="993"/>
      <c r="CT14" s="993"/>
      <c r="CU14" s="993"/>
      <c r="CV14" s="994"/>
      <c r="CW14" s="992">
        <v>3</v>
      </c>
      <c r="CX14" s="993"/>
      <c r="CY14" s="993"/>
      <c r="CZ14" s="993"/>
      <c r="DA14" s="994"/>
      <c r="DB14" s="992" t="s">
        <v>534</v>
      </c>
      <c r="DC14" s="993"/>
      <c r="DD14" s="993"/>
      <c r="DE14" s="993"/>
      <c r="DF14" s="994"/>
      <c r="DG14" s="992" t="s">
        <v>534</v>
      </c>
      <c r="DH14" s="993"/>
      <c r="DI14" s="993"/>
      <c r="DJ14" s="993"/>
      <c r="DK14" s="994"/>
      <c r="DL14" s="992" t="s">
        <v>534</v>
      </c>
      <c r="DM14" s="993"/>
      <c r="DN14" s="993"/>
      <c r="DO14" s="993"/>
      <c r="DP14" s="994"/>
      <c r="DQ14" s="992" t="s">
        <v>534</v>
      </c>
      <c r="DR14" s="993"/>
      <c r="DS14" s="993"/>
      <c r="DT14" s="993"/>
      <c r="DU14" s="994"/>
      <c r="DV14" s="995"/>
      <c r="DW14" s="996"/>
      <c r="DX14" s="996"/>
      <c r="DY14" s="996"/>
      <c r="DZ14" s="997"/>
      <c r="EA14" s="234"/>
    </row>
    <row r="15" spans="1:131" s="235" customFormat="1" ht="26.25" customHeight="1" x14ac:dyDescent="0.15">
      <c r="A15" s="238">
        <v>9</v>
      </c>
      <c r="B15" s="1034"/>
      <c r="C15" s="1035"/>
      <c r="D15" s="1035"/>
      <c r="E15" s="1035"/>
      <c r="F15" s="1035"/>
      <c r="G15" s="1035"/>
      <c r="H15" s="1035"/>
      <c r="I15" s="1035"/>
      <c r="J15" s="1035"/>
      <c r="K15" s="1035"/>
      <c r="L15" s="1035"/>
      <c r="M15" s="1035"/>
      <c r="N15" s="1035"/>
      <c r="O15" s="1035"/>
      <c r="P15" s="1036"/>
      <c r="Q15" s="1042"/>
      <c r="R15" s="1043"/>
      <c r="S15" s="1043"/>
      <c r="T15" s="1043"/>
      <c r="U15" s="1043"/>
      <c r="V15" s="1043"/>
      <c r="W15" s="1043"/>
      <c r="X15" s="1043"/>
      <c r="Y15" s="1043"/>
      <c r="Z15" s="1043"/>
      <c r="AA15" s="1043"/>
      <c r="AB15" s="1043"/>
      <c r="AC15" s="1043"/>
      <c r="AD15" s="1043"/>
      <c r="AE15" s="1044"/>
      <c r="AF15" s="1039"/>
      <c r="AG15" s="1040"/>
      <c r="AH15" s="1040"/>
      <c r="AI15" s="1040"/>
      <c r="AJ15" s="1041"/>
      <c r="AK15" s="1095"/>
      <c r="AL15" s="1096"/>
      <c r="AM15" s="1096"/>
      <c r="AN15" s="1096"/>
      <c r="AO15" s="1096"/>
      <c r="AP15" s="1096"/>
      <c r="AQ15" s="1096"/>
      <c r="AR15" s="1096"/>
      <c r="AS15" s="1096"/>
      <c r="AT15" s="1096"/>
      <c r="AU15" s="1097"/>
      <c r="AV15" s="1097"/>
      <c r="AW15" s="1097"/>
      <c r="AX15" s="1097"/>
      <c r="AY15" s="1098"/>
      <c r="AZ15" s="232"/>
      <c r="BA15" s="232"/>
      <c r="BB15" s="232"/>
      <c r="BC15" s="232"/>
      <c r="BD15" s="232"/>
      <c r="BE15" s="233"/>
      <c r="BF15" s="233"/>
      <c r="BG15" s="233"/>
      <c r="BH15" s="233"/>
      <c r="BI15" s="233"/>
      <c r="BJ15" s="233"/>
      <c r="BK15" s="233"/>
      <c r="BL15" s="233"/>
      <c r="BM15" s="233"/>
      <c r="BN15" s="233"/>
      <c r="BO15" s="233"/>
      <c r="BP15" s="233"/>
      <c r="BQ15" s="238">
        <v>9</v>
      </c>
      <c r="BR15" s="239"/>
      <c r="BS15" s="995" t="s">
        <v>617</v>
      </c>
      <c r="BT15" s="996"/>
      <c r="BU15" s="996"/>
      <c r="BV15" s="996"/>
      <c r="BW15" s="996"/>
      <c r="BX15" s="996"/>
      <c r="BY15" s="996"/>
      <c r="BZ15" s="996"/>
      <c r="CA15" s="996"/>
      <c r="CB15" s="996"/>
      <c r="CC15" s="996"/>
      <c r="CD15" s="996"/>
      <c r="CE15" s="996"/>
      <c r="CF15" s="996"/>
      <c r="CG15" s="1017"/>
      <c r="CH15" s="992">
        <v>-29</v>
      </c>
      <c r="CI15" s="993"/>
      <c r="CJ15" s="993"/>
      <c r="CK15" s="993"/>
      <c r="CL15" s="994"/>
      <c r="CM15" s="992">
        <v>-121</v>
      </c>
      <c r="CN15" s="993"/>
      <c r="CO15" s="993"/>
      <c r="CP15" s="993"/>
      <c r="CQ15" s="994"/>
      <c r="CR15" s="992">
        <v>23</v>
      </c>
      <c r="CS15" s="993"/>
      <c r="CT15" s="993"/>
      <c r="CU15" s="993"/>
      <c r="CV15" s="994"/>
      <c r="CW15" s="992" t="s">
        <v>534</v>
      </c>
      <c r="CX15" s="993"/>
      <c r="CY15" s="993"/>
      <c r="CZ15" s="993"/>
      <c r="DA15" s="994"/>
      <c r="DB15" s="992">
        <v>198</v>
      </c>
      <c r="DC15" s="993"/>
      <c r="DD15" s="993"/>
      <c r="DE15" s="993"/>
      <c r="DF15" s="994"/>
      <c r="DG15" s="992" t="s">
        <v>534</v>
      </c>
      <c r="DH15" s="993"/>
      <c r="DI15" s="993"/>
      <c r="DJ15" s="993"/>
      <c r="DK15" s="994"/>
      <c r="DL15" s="992" t="s">
        <v>534</v>
      </c>
      <c r="DM15" s="993"/>
      <c r="DN15" s="993"/>
      <c r="DO15" s="993"/>
      <c r="DP15" s="994"/>
      <c r="DQ15" s="992" t="s">
        <v>534</v>
      </c>
      <c r="DR15" s="993"/>
      <c r="DS15" s="993"/>
      <c r="DT15" s="993"/>
      <c r="DU15" s="994"/>
      <c r="DV15" s="995"/>
      <c r="DW15" s="996"/>
      <c r="DX15" s="996"/>
      <c r="DY15" s="996"/>
      <c r="DZ15" s="997"/>
      <c r="EA15" s="234"/>
    </row>
    <row r="16" spans="1:131" s="235" customFormat="1" ht="26.25" customHeight="1" x14ac:dyDescent="0.15">
      <c r="A16" s="238">
        <v>10</v>
      </c>
      <c r="B16" s="1034"/>
      <c r="C16" s="1035"/>
      <c r="D16" s="1035"/>
      <c r="E16" s="1035"/>
      <c r="F16" s="1035"/>
      <c r="G16" s="1035"/>
      <c r="H16" s="1035"/>
      <c r="I16" s="1035"/>
      <c r="J16" s="1035"/>
      <c r="K16" s="1035"/>
      <c r="L16" s="1035"/>
      <c r="M16" s="1035"/>
      <c r="N16" s="1035"/>
      <c r="O16" s="1035"/>
      <c r="P16" s="1036"/>
      <c r="Q16" s="1042"/>
      <c r="R16" s="1043"/>
      <c r="S16" s="1043"/>
      <c r="T16" s="1043"/>
      <c r="U16" s="1043"/>
      <c r="V16" s="1043"/>
      <c r="W16" s="1043"/>
      <c r="X16" s="1043"/>
      <c r="Y16" s="1043"/>
      <c r="Z16" s="1043"/>
      <c r="AA16" s="1043"/>
      <c r="AB16" s="1043"/>
      <c r="AC16" s="1043"/>
      <c r="AD16" s="1043"/>
      <c r="AE16" s="1044"/>
      <c r="AF16" s="1039"/>
      <c r="AG16" s="1040"/>
      <c r="AH16" s="1040"/>
      <c r="AI16" s="1040"/>
      <c r="AJ16" s="1041"/>
      <c r="AK16" s="1095"/>
      <c r="AL16" s="1096"/>
      <c r="AM16" s="1096"/>
      <c r="AN16" s="1096"/>
      <c r="AO16" s="1096"/>
      <c r="AP16" s="1096"/>
      <c r="AQ16" s="1096"/>
      <c r="AR16" s="1096"/>
      <c r="AS16" s="1096"/>
      <c r="AT16" s="1096"/>
      <c r="AU16" s="1097"/>
      <c r="AV16" s="1097"/>
      <c r="AW16" s="1097"/>
      <c r="AX16" s="1097"/>
      <c r="AY16" s="1098"/>
      <c r="AZ16" s="232"/>
      <c r="BA16" s="232"/>
      <c r="BB16" s="232"/>
      <c r="BC16" s="232"/>
      <c r="BD16" s="232"/>
      <c r="BE16" s="233"/>
      <c r="BF16" s="233"/>
      <c r="BG16" s="233"/>
      <c r="BH16" s="233"/>
      <c r="BI16" s="233"/>
      <c r="BJ16" s="233"/>
      <c r="BK16" s="233"/>
      <c r="BL16" s="233"/>
      <c r="BM16" s="233"/>
      <c r="BN16" s="233"/>
      <c r="BO16" s="233"/>
      <c r="BP16" s="233"/>
      <c r="BQ16" s="238">
        <v>10</v>
      </c>
      <c r="BR16" s="239"/>
      <c r="BS16" s="995" t="s">
        <v>618</v>
      </c>
      <c r="BT16" s="996"/>
      <c r="BU16" s="996"/>
      <c r="BV16" s="996"/>
      <c r="BW16" s="996"/>
      <c r="BX16" s="996"/>
      <c r="BY16" s="996"/>
      <c r="BZ16" s="996"/>
      <c r="CA16" s="996"/>
      <c r="CB16" s="996"/>
      <c r="CC16" s="996"/>
      <c r="CD16" s="996"/>
      <c r="CE16" s="996"/>
      <c r="CF16" s="996"/>
      <c r="CG16" s="1017"/>
      <c r="CH16" s="992">
        <v>-5</v>
      </c>
      <c r="CI16" s="993"/>
      <c r="CJ16" s="993"/>
      <c r="CK16" s="993"/>
      <c r="CL16" s="994"/>
      <c r="CM16" s="992">
        <v>109</v>
      </c>
      <c r="CN16" s="993"/>
      <c r="CO16" s="993"/>
      <c r="CP16" s="993"/>
      <c r="CQ16" s="994"/>
      <c r="CR16" s="992">
        <v>33</v>
      </c>
      <c r="CS16" s="993"/>
      <c r="CT16" s="993"/>
      <c r="CU16" s="993"/>
      <c r="CV16" s="994"/>
      <c r="CW16" s="992">
        <v>22</v>
      </c>
      <c r="CX16" s="993"/>
      <c r="CY16" s="993"/>
      <c r="CZ16" s="993"/>
      <c r="DA16" s="994"/>
      <c r="DB16" s="992">
        <v>42</v>
      </c>
      <c r="DC16" s="993"/>
      <c r="DD16" s="993"/>
      <c r="DE16" s="993"/>
      <c r="DF16" s="994"/>
      <c r="DG16" s="992" t="s">
        <v>534</v>
      </c>
      <c r="DH16" s="993"/>
      <c r="DI16" s="993"/>
      <c r="DJ16" s="993"/>
      <c r="DK16" s="994"/>
      <c r="DL16" s="992" t="s">
        <v>534</v>
      </c>
      <c r="DM16" s="993"/>
      <c r="DN16" s="993"/>
      <c r="DO16" s="993"/>
      <c r="DP16" s="994"/>
      <c r="DQ16" s="992" t="s">
        <v>534</v>
      </c>
      <c r="DR16" s="993"/>
      <c r="DS16" s="993"/>
      <c r="DT16" s="993"/>
      <c r="DU16" s="994"/>
      <c r="DV16" s="995"/>
      <c r="DW16" s="996"/>
      <c r="DX16" s="996"/>
      <c r="DY16" s="996"/>
      <c r="DZ16" s="997"/>
      <c r="EA16" s="234"/>
    </row>
    <row r="17" spans="1:131" s="235" customFormat="1" ht="26.25" customHeight="1" x14ac:dyDescent="0.15">
      <c r="A17" s="238">
        <v>11</v>
      </c>
      <c r="B17" s="1034"/>
      <c r="C17" s="1035"/>
      <c r="D17" s="1035"/>
      <c r="E17" s="1035"/>
      <c r="F17" s="1035"/>
      <c r="G17" s="1035"/>
      <c r="H17" s="1035"/>
      <c r="I17" s="1035"/>
      <c r="J17" s="1035"/>
      <c r="K17" s="1035"/>
      <c r="L17" s="1035"/>
      <c r="M17" s="1035"/>
      <c r="N17" s="1035"/>
      <c r="O17" s="1035"/>
      <c r="P17" s="1036"/>
      <c r="Q17" s="1042"/>
      <c r="R17" s="1043"/>
      <c r="S17" s="1043"/>
      <c r="T17" s="1043"/>
      <c r="U17" s="1043"/>
      <c r="V17" s="1043"/>
      <c r="W17" s="1043"/>
      <c r="X17" s="1043"/>
      <c r="Y17" s="1043"/>
      <c r="Z17" s="1043"/>
      <c r="AA17" s="1043"/>
      <c r="AB17" s="1043"/>
      <c r="AC17" s="1043"/>
      <c r="AD17" s="1043"/>
      <c r="AE17" s="1044"/>
      <c r="AF17" s="1039"/>
      <c r="AG17" s="1040"/>
      <c r="AH17" s="1040"/>
      <c r="AI17" s="1040"/>
      <c r="AJ17" s="1041"/>
      <c r="AK17" s="1095"/>
      <c r="AL17" s="1096"/>
      <c r="AM17" s="1096"/>
      <c r="AN17" s="1096"/>
      <c r="AO17" s="1096"/>
      <c r="AP17" s="1096"/>
      <c r="AQ17" s="1096"/>
      <c r="AR17" s="1096"/>
      <c r="AS17" s="1096"/>
      <c r="AT17" s="1096"/>
      <c r="AU17" s="1097"/>
      <c r="AV17" s="1097"/>
      <c r="AW17" s="1097"/>
      <c r="AX17" s="1097"/>
      <c r="AY17" s="1098"/>
      <c r="AZ17" s="232"/>
      <c r="BA17" s="232"/>
      <c r="BB17" s="232"/>
      <c r="BC17" s="232"/>
      <c r="BD17" s="232"/>
      <c r="BE17" s="233"/>
      <c r="BF17" s="233"/>
      <c r="BG17" s="233"/>
      <c r="BH17" s="233"/>
      <c r="BI17" s="233"/>
      <c r="BJ17" s="233"/>
      <c r="BK17" s="233"/>
      <c r="BL17" s="233"/>
      <c r="BM17" s="233"/>
      <c r="BN17" s="233"/>
      <c r="BO17" s="233"/>
      <c r="BP17" s="233"/>
      <c r="BQ17" s="238">
        <v>11</v>
      </c>
      <c r="BR17" s="239"/>
      <c r="BS17" s="995" t="s">
        <v>619</v>
      </c>
      <c r="BT17" s="996"/>
      <c r="BU17" s="996"/>
      <c r="BV17" s="996"/>
      <c r="BW17" s="996"/>
      <c r="BX17" s="996"/>
      <c r="BY17" s="996"/>
      <c r="BZ17" s="996"/>
      <c r="CA17" s="996"/>
      <c r="CB17" s="996"/>
      <c r="CC17" s="996"/>
      <c r="CD17" s="996"/>
      <c r="CE17" s="996"/>
      <c r="CF17" s="996"/>
      <c r="CG17" s="1017"/>
      <c r="CH17" s="992">
        <v>65</v>
      </c>
      <c r="CI17" s="993"/>
      <c r="CJ17" s="993"/>
      <c r="CK17" s="993"/>
      <c r="CL17" s="994"/>
      <c r="CM17" s="992">
        <v>369</v>
      </c>
      <c r="CN17" s="993"/>
      <c r="CO17" s="993"/>
      <c r="CP17" s="993"/>
      <c r="CQ17" s="994"/>
      <c r="CR17" s="992">
        <v>207</v>
      </c>
      <c r="CS17" s="993"/>
      <c r="CT17" s="993"/>
      <c r="CU17" s="993"/>
      <c r="CV17" s="994"/>
      <c r="CW17" s="992">
        <v>10</v>
      </c>
      <c r="CX17" s="993"/>
      <c r="CY17" s="993"/>
      <c r="CZ17" s="993"/>
      <c r="DA17" s="994"/>
      <c r="DB17" s="992" t="s">
        <v>534</v>
      </c>
      <c r="DC17" s="993"/>
      <c r="DD17" s="993"/>
      <c r="DE17" s="993"/>
      <c r="DF17" s="994"/>
      <c r="DG17" s="992" t="s">
        <v>534</v>
      </c>
      <c r="DH17" s="993"/>
      <c r="DI17" s="993"/>
      <c r="DJ17" s="993"/>
      <c r="DK17" s="994"/>
      <c r="DL17" s="992" t="s">
        <v>534</v>
      </c>
      <c r="DM17" s="993"/>
      <c r="DN17" s="993"/>
      <c r="DO17" s="993"/>
      <c r="DP17" s="994"/>
      <c r="DQ17" s="992" t="s">
        <v>534</v>
      </c>
      <c r="DR17" s="993"/>
      <c r="DS17" s="993"/>
      <c r="DT17" s="993"/>
      <c r="DU17" s="994"/>
      <c r="DV17" s="995"/>
      <c r="DW17" s="996"/>
      <c r="DX17" s="996"/>
      <c r="DY17" s="996"/>
      <c r="DZ17" s="997"/>
      <c r="EA17" s="234"/>
    </row>
    <row r="18" spans="1:131" s="235" customFormat="1" ht="26.25" customHeight="1" x14ac:dyDescent="0.15">
      <c r="A18" s="238">
        <v>12</v>
      </c>
      <c r="B18" s="1034"/>
      <c r="C18" s="1035"/>
      <c r="D18" s="1035"/>
      <c r="E18" s="1035"/>
      <c r="F18" s="1035"/>
      <c r="G18" s="1035"/>
      <c r="H18" s="1035"/>
      <c r="I18" s="1035"/>
      <c r="J18" s="1035"/>
      <c r="K18" s="1035"/>
      <c r="L18" s="1035"/>
      <c r="M18" s="1035"/>
      <c r="N18" s="1035"/>
      <c r="O18" s="1035"/>
      <c r="P18" s="1036"/>
      <c r="Q18" s="1042"/>
      <c r="R18" s="1043"/>
      <c r="S18" s="1043"/>
      <c r="T18" s="1043"/>
      <c r="U18" s="1043"/>
      <c r="V18" s="1043"/>
      <c r="W18" s="1043"/>
      <c r="X18" s="1043"/>
      <c r="Y18" s="1043"/>
      <c r="Z18" s="1043"/>
      <c r="AA18" s="1043"/>
      <c r="AB18" s="1043"/>
      <c r="AC18" s="1043"/>
      <c r="AD18" s="1043"/>
      <c r="AE18" s="1044"/>
      <c r="AF18" s="1039"/>
      <c r="AG18" s="1040"/>
      <c r="AH18" s="1040"/>
      <c r="AI18" s="1040"/>
      <c r="AJ18" s="1041"/>
      <c r="AK18" s="1095"/>
      <c r="AL18" s="1096"/>
      <c r="AM18" s="1096"/>
      <c r="AN18" s="1096"/>
      <c r="AO18" s="1096"/>
      <c r="AP18" s="1096"/>
      <c r="AQ18" s="1096"/>
      <c r="AR18" s="1096"/>
      <c r="AS18" s="1096"/>
      <c r="AT18" s="1096"/>
      <c r="AU18" s="1097"/>
      <c r="AV18" s="1097"/>
      <c r="AW18" s="1097"/>
      <c r="AX18" s="1097"/>
      <c r="AY18" s="1098"/>
      <c r="AZ18" s="232"/>
      <c r="BA18" s="232"/>
      <c r="BB18" s="232"/>
      <c r="BC18" s="232"/>
      <c r="BD18" s="232"/>
      <c r="BE18" s="233"/>
      <c r="BF18" s="233"/>
      <c r="BG18" s="233"/>
      <c r="BH18" s="233"/>
      <c r="BI18" s="233"/>
      <c r="BJ18" s="233"/>
      <c r="BK18" s="233"/>
      <c r="BL18" s="233"/>
      <c r="BM18" s="233"/>
      <c r="BN18" s="233"/>
      <c r="BO18" s="233"/>
      <c r="BP18" s="233"/>
      <c r="BQ18" s="238">
        <v>12</v>
      </c>
      <c r="BR18" s="239"/>
      <c r="BS18" s="995" t="s">
        <v>620</v>
      </c>
      <c r="BT18" s="996"/>
      <c r="BU18" s="996"/>
      <c r="BV18" s="996"/>
      <c r="BW18" s="996"/>
      <c r="BX18" s="996"/>
      <c r="BY18" s="996"/>
      <c r="BZ18" s="996"/>
      <c r="CA18" s="996"/>
      <c r="CB18" s="996"/>
      <c r="CC18" s="996"/>
      <c r="CD18" s="996"/>
      <c r="CE18" s="996"/>
      <c r="CF18" s="996"/>
      <c r="CG18" s="1017"/>
      <c r="CH18" s="992">
        <v>3</v>
      </c>
      <c r="CI18" s="993"/>
      <c r="CJ18" s="993"/>
      <c r="CK18" s="993"/>
      <c r="CL18" s="994"/>
      <c r="CM18" s="992">
        <v>21</v>
      </c>
      <c r="CN18" s="993"/>
      <c r="CO18" s="993"/>
      <c r="CP18" s="993"/>
      <c r="CQ18" s="994"/>
      <c r="CR18" s="992">
        <v>3</v>
      </c>
      <c r="CS18" s="993"/>
      <c r="CT18" s="993"/>
      <c r="CU18" s="993"/>
      <c r="CV18" s="994"/>
      <c r="CW18" s="992">
        <v>2</v>
      </c>
      <c r="CX18" s="993"/>
      <c r="CY18" s="993"/>
      <c r="CZ18" s="993"/>
      <c r="DA18" s="994"/>
      <c r="DB18" s="992" t="s">
        <v>534</v>
      </c>
      <c r="DC18" s="993"/>
      <c r="DD18" s="993"/>
      <c r="DE18" s="993"/>
      <c r="DF18" s="994"/>
      <c r="DG18" s="992" t="s">
        <v>534</v>
      </c>
      <c r="DH18" s="993"/>
      <c r="DI18" s="993"/>
      <c r="DJ18" s="993"/>
      <c r="DK18" s="994"/>
      <c r="DL18" s="992" t="s">
        <v>534</v>
      </c>
      <c r="DM18" s="993"/>
      <c r="DN18" s="993"/>
      <c r="DO18" s="993"/>
      <c r="DP18" s="994"/>
      <c r="DQ18" s="992" t="s">
        <v>534</v>
      </c>
      <c r="DR18" s="993"/>
      <c r="DS18" s="993"/>
      <c r="DT18" s="993"/>
      <c r="DU18" s="994"/>
      <c r="DV18" s="995"/>
      <c r="DW18" s="996"/>
      <c r="DX18" s="996"/>
      <c r="DY18" s="996"/>
      <c r="DZ18" s="997"/>
      <c r="EA18" s="234"/>
    </row>
    <row r="19" spans="1:131" s="235" customFormat="1" ht="26.25" customHeight="1" x14ac:dyDescent="0.15">
      <c r="A19" s="238">
        <v>13</v>
      </c>
      <c r="B19" s="1034"/>
      <c r="C19" s="1035"/>
      <c r="D19" s="1035"/>
      <c r="E19" s="1035"/>
      <c r="F19" s="1035"/>
      <c r="G19" s="1035"/>
      <c r="H19" s="1035"/>
      <c r="I19" s="1035"/>
      <c r="J19" s="1035"/>
      <c r="K19" s="1035"/>
      <c r="L19" s="1035"/>
      <c r="M19" s="1035"/>
      <c r="N19" s="1035"/>
      <c r="O19" s="1035"/>
      <c r="P19" s="1036"/>
      <c r="Q19" s="1042"/>
      <c r="R19" s="1043"/>
      <c r="S19" s="1043"/>
      <c r="T19" s="1043"/>
      <c r="U19" s="1043"/>
      <c r="V19" s="1043"/>
      <c r="W19" s="1043"/>
      <c r="X19" s="1043"/>
      <c r="Y19" s="1043"/>
      <c r="Z19" s="1043"/>
      <c r="AA19" s="1043"/>
      <c r="AB19" s="1043"/>
      <c r="AC19" s="1043"/>
      <c r="AD19" s="1043"/>
      <c r="AE19" s="1044"/>
      <c r="AF19" s="1039"/>
      <c r="AG19" s="1040"/>
      <c r="AH19" s="1040"/>
      <c r="AI19" s="1040"/>
      <c r="AJ19" s="1041"/>
      <c r="AK19" s="1095"/>
      <c r="AL19" s="1096"/>
      <c r="AM19" s="1096"/>
      <c r="AN19" s="1096"/>
      <c r="AO19" s="1096"/>
      <c r="AP19" s="1096"/>
      <c r="AQ19" s="1096"/>
      <c r="AR19" s="1096"/>
      <c r="AS19" s="1096"/>
      <c r="AT19" s="1096"/>
      <c r="AU19" s="1097"/>
      <c r="AV19" s="1097"/>
      <c r="AW19" s="1097"/>
      <c r="AX19" s="1097"/>
      <c r="AY19" s="1098"/>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15">
      <c r="A20" s="238">
        <v>14</v>
      </c>
      <c r="B20" s="1034"/>
      <c r="C20" s="1035"/>
      <c r="D20" s="1035"/>
      <c r="E20" s="1035"/>
      <c r="F20" s="1035"/>
      <c r="G20" s="1035"/>
      <c r="H20" s="1035"/>
      <c r="I20" s="1035"/>
      <c r="J20" s="1035"/>
      <c r="K20" s="1035"/>
      <c r="L20" s="1035"/>
      <c r="M20" s="1035"/>
      <c r="N20" s="1035"/>
      <c r="O20" s="1035"/>
      <c r="P20" s="1036"/>
      <c r="Q20" s="1042"/>
      <c r="R20" s="1043"/>
      <c r="S20" s="1043"/>
      <c r="T20" s="1043"/>
      <c r="U20" s="1043"/>
      <c r="V20" s="1043"/>
      <c r="W20" s="1043"/>
      <c r="X20" s="1043"/>
      <c r="Y20" s="1043"/>
      <c r="Z20" s="1043"/>
      <c r="AA20" s="1043"/>
      <c r="AB20" s="1043"/>
      <c r="AC20" s="1043"/>
      <c r="AD20" s="1043"/>
      <c r="AE20" s="1044"/>
      <c r="AF20" s="1039"/>
      <c r="AG20" s="1040"/>
      <c r="AH20" s="1040"/>
      <c r="AI20" s="1040"/>
      <c r="AJ20" s="1041"/>
      <c r="AK20" s="1095"/>
      <c r="AL20" s="1096"/>
      <c r="AM20" s="1096"/>
      <c r="AN20" s="1096"/>
      <c r="AO20" s="1096"/>
      <c r="AP20" s="1096"/>
      <c r="AQ20" s="1096"/>
      <c r="AR20" s="1096"/>
      <c r="AS20" s="1096"/>
      <c r="AT20" s="1096"/>
      <c r="AU20" s="1097"/>
      <c r="AV20" s="1097"/>
      <c r="AW20" s="1097"/>
      <c r="AX20" s="1097"/>
      <c r="AY20" s="1098"/>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
      <c r="A21" s="238">
        <v>15</v>
      </c>
      <c r="B21" s="1034"/>
      <c r="C21" s="1035"/>
      <c r="D21" s="1035"/>
      <c r="E21" s="1035"/>
      <c r="F21" s="1035"/>
      <c r="G21" s="1035"/>
      <c r="H21" s="1035"/>
      <c r="I21" s="1035"/>
      <c r="J21" s="1035"/>
      <c r="K21" s="1035"/>
      <c r="L21" s="1035"/>
      <c r="M21" s="1035"/>
      <c r="N21" s="1035"/>
      <c r="O21" s="1035"/>
      <c r="P21" s="1036"/>
      <c r="Q21" s="1042"/>
      <c r="R21" s="1043"/>
      <c r="S21" s="1043"/>
      <c r="T21" s="1043"/>
      <c r="U21" s="1043"/>
      <c r="V21" s="1043"/>
      <c r="W21" s="1043"/>
      <c r="X21" s="1043"/>
      <c r="Y21" s="1043"/>
      <c r="Z21" s="1043"/>
      <c r="AA21" s="1043"/>
      <c r="AB21" s="1043"/>
      <c r="AC21" s="1043"/>
      <c r="AD21" s="1043"/>
      <c r="AE21" s="1044"/>
      <c r="AF21" s="1039"/>
      <c r="AG21" s="1040"/>
      <c r="AH21" s="1040"/>
      <c r="AI21" s="1040"/>
      <c r="AJ21" s="1041"/>
      <c r="AK21" s="1095"/>
      <c r="AL21" s="1096"/>
      <c r="AM21" s="1096"/>
      <c r="AN21" s="1096"/>
      <c r="AO21" s="1096"/>
      <c r="AP21" s="1096"/>
      <c r="AQ21" s="1096"/>
      <c r="AR21" s="1096"/>
      <c r="AS21" s="1096"/>
      <c r="AT21" s="1096"/>
      <c r="AU21" s="1097"/>
      <c r="AV21" s="1097"/>
      <c r="AW21" s="1097"/>
      <c r="AX21" s="1097"/>
      <c r="AY21" s="1098"/>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15">
      <c r="A22" s="238">
        <v>16</v>
      </c>
      <c r="B22" s="1034"/>
      <c r="C22" s="1035"/>
      <c r="D22" s="1035"/>
      <c r="E22" s="1035"/>
      <c r="F22" s="1035"/>
      <c r="G22" s="1035"/>
      <c r="H22" s="1035"/>
      <c r="I22" s="1035"/>
      <c r="J22" s="1035"/>
      <c r="K22" s="1035"/>
      <c r="L22" s="1035"/>
      <c r="M22" s="1035"/>
      <c r="N22" s="1035"/>
      <c r="O22" s="1035"/>
      <c r="P22" s="1036"/>
      <c r="Q22" s="1088"/>
      <c r="R22" s="1089"/>
      <c r="S22" s="1089"/>
      <c r="T22" s="1089"/>
      <c r="U22" s="1089"/>
      <c r="V22" s="1089"/>
      <c r="W22" s="1089"/>
      <c r="X22" s="1089"/>
      <c r="Y22" s="1089"/>
      <c r="Z22" s="1089"/>
      <c r="AA22" s="1089"/>
      <c r="AB22" s="1089"/>
      <c r="AC22" s="1089"/>
      <c r="AD22" s="1089"/>
      <c r="AE22" s="1090"/>
      <c r="AF22" s="1039"/>
      <c r="AG22" s="1040"/>
      <c r="AH22" s="1040"/>
      <c r="AI22" s="1040"/>
      <c r="AJ22" s="1041"/>
      <c r="AK22" s="1091"/>
      <c r="AL22" s="1092"/>
      <c r="AM22" s="1092"/>
      <c r="AN22" s="1092"/>
      <c r="AO22" s="1092"/>
      <c r="AP22" s="1092"/>
      <c r="AQ22" s="1092"/>
      <c r="AR22" s="1092"/>
      <c r="AS22" s="1092"/>
      <c r="AT22" s="1092"/>
      <c r="AU22" s="1093"/>
      <c r="AV22" s="1093"/>
      <c r="AW22" s="1093"/>
      <c r="AX22" s="1093"/>
      <c r="AY22" s="1094"/>
      <c r="AZ22" s="1032" t="s">
        <v>392</v>
      </c>
      <c r="BA22" s="1032"/>
      <c r="BB22" s="1032"/>
      <c r="BC22" s="1032"/>
      <c r="BD22" s="1033"/>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81">
        <v>38037</v>
      </c>
      <c r="R23" s="1079"/>
      <c r="S23" s="1079"/>
      <c r="T23" s="1079"/>
      <c r="U23" s="1082"/>
      <c r="V23" s="1083">
        <v>35556</v>
      </c>
      <c r="W23" s="1079"/>
      <c r="X23" s="1079"/>
      <c r="Y23" s="1079"/>
      <c r="Z23" s="1082"/>
      <c r="AA23" s="1083">
        <v>2481</v>
      </c>
      <c r="AB23" s="1079"/>
      <c r="AC23" s="1079"/>
      <c r="AD23" s="1079"/>
      <c r="AE23" s="1080"/>
      <c r="AF23" s="1084">
        <v>2351</v>
      </c>
      <c r="AG23" s="1075"/>
      <c r="AH23" s="1075"/>
      <c r="AI23" s="1075"/>
      <c r="AJ23" s="1085"/>
      <c r="AK23" s="1086"/>
      <c r="AL23" s="1087"/>
      <c r="AM23" s="1087"/>
      <c r="AN23" s="1087"/>
      <c r="AO23" s="1087"/>
      <c r="AP23" s="1075">
        <v>38621</v>
      </c>
      <c r="AQ23" s="1075"/>
      <c r="AR23" s="1075"/>
      <c r="AS23" s="1075"/>
      <c r="AT23" s="1075"/>
      <c r="AU23" s="1076"/>
      <c r="AV23" s="1076"/>
      <c r="AW23" s="1076"/>
      <c r="AX23" s="1076"/>
      <c r="AY23" s="1077"/>
      <c r="AZ23" s="1078" t="s">
        <v>395</v>
      </c>
      <c r="BA23" s="1079"/>
      <c r="BB23" s="1079"/>
      <c r="BC23" s="1079"/>
      <c r="BD23" s="1080"/>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15">
      <c r="A24" s="1074" t="s">
        <v>396</v>
      </c>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
      <c r="A25" s="1073" t="s">
        <v>397</v>
      </c>
      <c r="B25" s="1073"/>
      <c r="C25" s="1073"/>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c r="AL25" s="1073"/>
      <c r="AM25" s="1073"/>
      <c r="AN25" s="1073"/>
      <c r="AO25" s="1073"/>
      <c r="AP25" s="1073"/>
      <c r="AQ25" s="1073"/>
      <c r="AR25" s="1073"/>
      <c r="AS25" s="1073"/>
      <c r="AT25" s="1073"/>
      <c r="AU25" s="1073"/>
      <c r="AV25" s="1073"/>
      <c r="AW25" s="1073"/>
      <c r="AX25" s="1073"/>
      <c r="AY25" s="1073"/>
      <c r="AZ25" s="1073"/>
      <c r="BA25" s="1073"/>
      <c r="BB25" s="1073"/>
      <c r="BC25" s="1073"/>
      <c r="BD25" s="1073"/>
      <c r="BE25" s="1073"/>
      <c r="BF25" s="1073"/>
      <c r="BG25" s="1073"/>
      <c r="BH25" s="1073"/>
      <c r="BI25" s="1073"/>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15">
      <c r="A26" s="998" t="s">
        <v>373</v>
      </c>
      <c r="B26" s="999"/>
      <c r="C26" s="999"/>
      <c r="D26" s="999"/>
      <c r="E26" s="999"/>
      <c r="F26" s="999"/>
      <c r="G26" s="999"/>
      <c r="H26" s="999"/>
      <c r="I26" s="999"/>
      <c r="J26" s="999"/>
      <c r="K26" s="999"/>
      <c r="L26" s="999"/>
      <c r="M26" s="999"/>
      <c r="N26" s="999"/>
      <c r="O26" s="999"/>
      <c r="P26" s="1000"/>
      <c r="Q26" s="1004" t="s">
        <v>398</v>
      </c>
      <c r="R26" s="1005"/>
      <c r="S26" s="1005"/>
      <c r="T26" s="1005"/>
      <c r="U26" s="1006"/>
      <c r="V26" s="1004" t="s">
        <v>399</v>
      </c>
      <c r="W26" s="1005"/>
      <c r="X26" s="1005"/>
      <c r="Y26" s="1005"/>
      <c r="Z26" s="1006"/>
      <c r="AA26" s="1004" t="s">
        <v>400</v>
      </c>
      <c r="AB26" s="1005"/>
      <c r="AC26" s="1005"/>
      <c r="AD26" s="1005"/>
      <c r="AE26" s="1005"/>
      <c r="AF26" s="1069" t="s">
        <v>401</v>
      </c>
      <c r="AG26" s="1011"/>
      <c r="AH26" s="1011"/>
      <c r="AI26" s="1011"/>
      <c r="AJ26" s="1070"/>
      <c r="AK26" s="1005" t="s">
        <v>402</v>
      </c>
      <c r="AL26" s="1005"/>
      <c r="AM26" s="1005"/>
      <c r="AN26" s="1005"/>
      <c r="AO26" s="1006"/>
      <c r="AP26" s="1004" t="s">
        <v>403</v>
      </c>
      <c r="AQ26" s="1005"/>
      <c r="AR26" s="1005"/>
      <c r="AS26" s="1005"/>
      <c r="AT26" s="1006"/>
      <c r="AU26" s="1004" t="s">
        <v>404</v>
      </c>
      <c r="AV26" s="1005"/>
      <c r="AW26" s="1005"/>
      <c r="AX26" s="1005"/>
      <c r="AY26" s="1006"/>
      <c r="AZ26" s="1004" t="s">
        <v>405</v>
      </c>
      <c r="BA26" s="1005"/>
      <c r="BB26" s="1005"/>
      <c r="BC26" s="1005"/>
      <c r="BD26" s="1006"/>
      <c r="BE26" s="1004" t="s">
        <v>380</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71"/>
      <c r="AG27" s="1014"/>
      <c r="AH27" s="1014"/>
      <c r="AI27" s="1014"/>
      <c r="AJ27" s="1072"/>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15">
      <c r="A28" s="242">
        <v>1</v>
      </c>
      <c r="B28" s="1058" t="s">
        <v>406</v>
      </c>
      <c r="C28" s="1059"/>
      <c r="D28" s="1059"/>
      <c r="E28" s="1059"/>
      <c r="F28" s="1059"/>
      <c r="G28" s="1059"/>
      <c r="H28" s="1059"/>
      <c r="I28" s="1059"/>
      <c r="J28" s="1059"/>
      <c r="K28" s="1059"/>
      <c r="L28" s="1059"/>
      <c r="M28" s="1059"/>
      <c r="N28" s="1059"/>
      <c r="O28" s="1059"/>
      <c r="P28" s="1060"/>
      <c r="Q28" s="1061">
        <v>4941</v>
      </c>
      <c r="R28" s="1062"/>
      <c r="S28" s="1062"/>
      <c r="T28" s="1062"/>
      <c r="U28" s="1063"/>
      <c r="V28" s="1064">
        <v>4887</v>
      </c>
      <c r="W28" s="1062"/>
      <c r="X28" s="1062"/>
      <c r="Y28" s="1062"/>
      <c r="Z28" s="1063"/>
      <c r="AA28" s="1064">
        <v>54</v>
      </c>
      <c r="AB28" s="1062"/>
      <c r="AC28" s="1062"/>
      <c r="AD28" s="1062"/>
      <c r="AE28" s="1065"/>
      <c r="AF28" s="1066">
        <v>54</v>
      </c>
      <c r="AG28" s="1067"/>
      <c r="AH28" s="1067"/>
      <c r="AI28" s="1067"/>
      <c r="AJ28" s="1068"/>
      <c r="AK28" s="1052">
        <v>378</v>
      </c>
      <c r="AL28" s="984"/>
      <c r="AM28" s="984"/>
      <c r="AN28" s="984"/>
      <c r="AO28" s="985"/>
      <c r="AP28" s="983" t="s">
        <v>534</v>
      </c>
      <c r="AQ28" s="984"/>
      <c r="AR28" s="984"/>
      <c r="AS28" s="984"/>
      <c r="AT28" s="985"/>
      <c r="AU28" s="983" t="s">
        <v>534</v>
      </c>
      <c r="AV28" s="984"/>
      <c r="AW28" s="984"/>
      <c r="AX28" s="984"/>
      <c r="AY28" s="985"/>
      <c r="AZ28" s="1053" t="s">
        <v>534</v>
      </c>
      <c r="BA28" s="1054"/>
      <c r="BB28" s="1054"/>
      <c r="BC28" s="1054"/>
      <c r="BD28" s="1055"/>
      <c r="BE28" s="1056"/>
      <c r="BF28" s="1056"/>
      <c r="BG28" s="1056"/>
      <c r="BH28" s="1056"/>
      <c r="BI28" s="1057"/>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15">
      <c r="A29" s="242">
        <v>2</v>
      </c>
      <c r="B29" s="1034" t="s">
        <v>407</v>
      </c>
      <c r="C29" s="1035"/>
      <c r="D29" s="1035"/>
      <c r="E29" s="1035"/>
      <c r="F29" s="1035"/>
      <c r="G29" s="1035"/>
      <c r="H29" s="1035"/>
      <c r="I29" s="1035"/>
      <c r="J29" s="1035"/>
      <c r="K29" s="1035"/>
      <c r="L29" s="1035"/>
      <c r="M29" s="1035"/>
      <c r="N29" s="1035"/>
      <c r="O29" s="1035"/>
      <c r="P29" s="1036"/>
      <c r="Q29" s="1049">
        <v>447</v>
      </c>
      <c r="R29" s="1040"/>
      <c r="S29" s="1040"/>
      <c r="T29" s="1040"/>
      <c r="U29" s="1050"/>
      <c r="V29" s="1044">
        <v>392</v>
      </c>
      <c r="W29" s="1040"/>
      <c r="X29" s="1040"/>
      <c r="Y29" s="1040"/>
      <c r="Z29" s="1050"/>
      <c r="AA29" s="1044">
        <v>55</v>
      </c>
      <c r="AB29" s="1040"/>
      <c r="AC29" s="1040"/>
      <c r="AD29" s="1040"/>
      <c r="AE29" s="1041"/>
      <c r="AF29" s="1039">
        <v>55</v>
      </c>
      <c r="AG29" s="1040"/>
      <c r="AH29" s="1040"/>
      <c r="AI29" s="1040"/>
      <c r="AJ29" s="1041"/>
      <c r="AK29" s="1051">
        <v>199</v>
      </c>
      <c r="AL29" s="980"/>
      <c r="AM29" s="980"/>
      <c r="AN29" s="980"/>
      <c r="AO29" s="981"/>
      <c r="AP29" s="979" t="s">
        <v>534</v>
      </c>
      <c r="AQ29" s="980"/>
      <c r="AR29" s="980"/>
      <c r="AS29" s="980"/>
      <c r="AT29" s="981"/>
      <c r="AU29" s="979">
        <v>45</v>
      </c>
      <c r="AV29" s="980"/>
      <c r="AW29" s="980"/>
      <c r="AX29" s="980"/>
      <c r="AY29" s="981"/>
      <c r="AZ29" s="1046" t="s">
        <v>534</v>
      </c>
      <c r="BA29" s="1047"/>
      <c r="BB29" s="1047"/>
      <c r="BC29" s="1047"/>
      <c r="BD29" s="1048"/>
      <c r="BE29" s="973"/>
      <c r="BF29" s="973"/>
      <c r="BG29" s="973"/>
      <c r="BH29" s="973"/>
      <c r="BI29" s="974"/>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15">
      <c r="A30" s="242">
        <v>3</v>
      </c>
      <c r="B30" s="1034" t="s">
        <v>408</v>
      </c>
      <c r="C30" s="1035"/>
      <c r="D30" s="1035"/>
      <c r="E30" s="1035"/>
      <c r="F30" s="1035"/>
      <c r="G30" s="1035"/>
      <c r="H30" s="1035"/>
      <c r="I30" s="1035"/>
      <c r="J30" s="1035"/>
      <c r="K30" s="1035"/>
      <c r="L30" s="1035"/>
      <c r="M30" s="1035"/>
      <c r="N30" s="1035"/>
      <c r="O30" s="1035"/>
      <c r="P30" s="1036"/>
      <c r="Q30" s="1049">
        <v>1729</v>
      </c>
      <c r="R30" s="1040"/>
      <c r="S30" s="1040"/>
      <c r="T30" s="1040"/>
      <c r="U30" s="1050"/>
      <c r="V30" s="1044">
        <v>1724</v>
      </c>
      <c r="W30" s="1040"/>
      <c r="X30" s="1040"/>
      <c r="Y30" s="1040"/>
      <c r="Z30" s="1050"/>
      <c r="AA30" s="1044">
        <v>6</v>
      </c>
      <c r="AB30" s="1040"/>
      <c r="AC30" s="1040"/>
      <c r="AD30" s="1040"/>
      <c r="AE30" s="1041"/>
      <c r="AF30" s="1039">
        <v>6</v>
      </c>
      <c r="AG30" s="1040"/>
      <c r="AH30" s="1040"/>
      <c r="AI30" s="1040"/>
      <c r="AJ30" s="1041"/>
      <c r="AK30" s="1051">
        <v>978</v>
      </c>
      <c r="AL30" s="980"/>
      <c r="AM30" s="980"/>
      <c r="AN30" s="980"/>
      <c r="AO30" s="981"/>
      <c r="AP30" s="979" t="s">
        <v>534</v>
      </c>
      <c r="AQ30" s="980"/>
      <c r="AR30" s="980"/>
      <c r="AS30" s="980"/>
      <c r="AT30" s="981"/>
      <c r="AU30" s="979" t="s">
        <v>534</v>
      </c>
      <c r="AV30" s="980"/>
      <c r="AW30" s="980"/>
      <c r="AX30" s="980"/>
      <c r="AY30" s="981"/>
      <c r="AZ30" s="1046" t="s">
        <v>534</v>
      </c>
      <c r="BA30" s="1047"/>
      <c r="BB30" s="1047"/>
      <c r="BC30" s="1047"/>
      <c r="BD30" s="1048"/>
      <c r="BE30" s="973"/>
      <c r="BF30" s="973"/>
      <c r="BG30" s="973"/>
      <c r="BH30" s="973"/>
      <c r="BI30" s="974"/>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15">
      <c r="A31" s="242">
        <v>4</v>
      </c>
      <c r="B31" s="1034" t="s">
        <v>409</v>
      </c>
      <c r="C31" s="1035"/>
      <c r="D31" s="1035"/>
      <c r="E31" s="1035"/>
      <c r="F31" s="1035"/>
      <c r="G31" s="1035"/>
      <c r="H31" s="1035"/>
      <c r="I31" s="1035"/>
      <c r="J31" s="1035"/>
      <c r="K31" s="1035"/>
      <c r="L31" s="1035"/>
      <c r="M31" s="1035"/>
      <c r="N31" s="1035"/>
      <c r="O31" s="1035"/>
      <c r="P31" s="1036"/>
      <c r="Q31" s="1049">
        <v>221</v>
      </c>
      <c r="R31" s="1040"/>
      <c r="S31" s="1040"/>
      <c r="T31" s="1040"/>
      <c r="U31" s="1050"/>
      <c r="V31" s="1044">
        <v>207</v>
      </c>
      <c r="W31" s="1040"/>
      <c r="X31" s="1040"/>
      <c r="Y31" s="1040"/>
      <c r="Z31" s="1050"/>
      <c r="AA31" s="1044">
        <v>15</v>
      </c>
      <c r="AB31" s="1040"/>
      <c r="AC31" s="1040"/>
      <c r="AD31" s="1040"/>
      <c r="AE31" s="1041"/>
      <c r="AF31" s="1039">
        <v>15</v>
      </c>
      <c r="AG31" s="1040"/>
      <c r="AH31" s="1040"/>
      <c r="AI31" s="1040"/>
      <c r="AJ31" s="1041"/>
      <c r="AK31" s="1051">
        <v>133</v>
      </c>
      <c r="AL31" s="980"/>
      <c r="AM31" s="980"/>
      <c r="AN31" s="980"/>
      <c r="AO31" s="981"/>
      <c r="AP31" s="979">
        <v>20</v>
      </c>
      <c r="AQ31" s="980"/>
      <c r="AR31" s="980"/>
      <c r="AS31" s="980"/>
      <c r="AT31" s="981"/>
      <c r="AU31" s="979">
        <v>13</v>
      </c>
      <c r="AV31" s="980"/>
      <c r="AW31" s="980"/>
      <c r="AX31" s="980"/>
      <c r="AY31" s="981"/>
      <c r="AZ31" s="1046" t="s">
        <v>534</v>
      </c>
      <c r="BA31" s="1047"/>
      <c r="BB31" s="1047"/>
      <c r="BC31" s="1047"/>
      <c r="BD31" s="1048"/>
      <c r="BE31" s="973"/>
      <c r="BF31" s="973"/>
      <c r="BG31" s="973"/>
      <c r="BH31" s="973"/>
      <c r="BI31" s="974"/>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15">
      <c r="A32" s="242">
        <v>5</v>
      </c>
      <c r="B32" s="1034" t="s">
        <v>410</v>
      </c>
      <c r="C32" s="1035"/>
      <c r="D32" s="1035"/>
      <c r="E32" s="1035"/>
      <c r="F32" s="1035"/>
      <c r="G32" s="1035"/>
      <c r="H32" s="1035"/>
      <c r="I32" s="1035"/>
      <c r="J32" s="1035"/>
      <c r="K32" s="1035"/>
      <c r="L32" s="1035"/>
      <c r="M32" s="1035"/>
      <c r="N32" s="1035"/>
      <c r="O32" s="1035"/>
      <c r="P32" s="1036"/>
      <c r="Q32" s="1049">
        <v>231</v>
      </c>
      <c r="R32" s="1040"/>
      <c r="S32" s="1040"/>
      <c r="T32" s="1040"/>
      <c r="U32" s="1050"/>
      <c r="V32" s="1044">
        <v>217</v>
      </c>
      <c r="W32" s="1040"/>
      <c r="X32" s="1040"/>
      <c r="Y32" s="1040"/>
      <c r="Z32" s="1050"/>
      <c r="AA32" s="1044">
        <v>15</v>
      </c>
      <c r="AB32" s="1040"/>
      <c r="AC32" s="1040"/>
      <c r="AD32" s="1040"/>
      <c r="AE32" s="1041"/>
      <c r="AF32" s="1039">
        <v>15</v>
      </c>
      <c r="AG32" s="1040"/>
      <c r="AH32" s="1040"/>
      <c r="AI32" s="1040"/>
      <c r="AJ32" s="1041"/>
      <c r="AK32" s="1051">
        <v>17</v>
      </c>
      <c r="AL32" s="980"/>
      <c r="AM32" s="980"/>
      <c r="AN32" s="980"/>
      <c r="AO32" s="981"/>
      <c r="AP32" s="979">
        <v>14</v>
      </c>
      <c r="AQ32" s="980"/>
      <c r="AR32" s="980"/>
      <c r="AS32" s="980"/>
      <c r="AT32" s="981"/>
      <c r="AU32" s="979" t="s">
        <v>534</v>
      </c>
      <c r="AV32" s="980"/>
      <c r="AW32" s="980"/>
      <c r="AX32" s="980"/>
      <c r="AY32" s="981"/>
      <c r="AZ32" s="1046" t="s">
        <v>534</v>
      </c>
      <c r="BA32" s="1047"/>
      <c r="BB32" s="1047"/>
      <c r="BC32" s="1047"/>
      <c r="BD32" s="1048"/>
      <c r="BE32" s="973"/>
      <c r="BF32" s="973"/>
      <c r="BG32" s="973"/>
      <c r="BH32" s="973"/>
      <c r="BI32" s="974"/>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15">
      <c r="A33" s="242">
        <v>6</v>
      </c>
      <c r="B33" s="1034" t="s">
        <v>411</v>
      </c>
      <c r="C33" s="1035"/>
      <c r="D33" s="1035"/>
      <c r="E33" s="1035"/>
      <c r="F33" s="1035"/>
      <c r="G33" s="1035"/>
      <c r="H33" s="1035"/>
      <c r="I33" s="1035"/>
      <c r="J33" s="1035"/>
      <c r="K33" s="1035"/>
      <c r="L33" s="1035"/>
      <c r="M33" s="1035"/>
      <c r="N33" s="1035"/>
      <c r="O33" s="1035"/>
      <c r="P33" s="1036"/>
      <c r="Q33" s="1049">
        <v>6732</v>
      </c>
      <c r="R33" s="1040"/>
      <c r="S33" s="1040"/>
      <c r="T33" s="1040"/>
      <c r="U33" s="1050"/>
      <c r="V33" s="1044">
        <v>6546</v>
      </c>
      <c r="W33" s="1040"/>
      <c r="X33" s="1040"/>
      <c r="Y33" s="1040"/>
      <c r="Z33" s="1050"/>
      <c r="AA33" s="1044">
        <v>186</v>
      </c>
      <c r="AB33" s="1040"/>
      <c r="AC33" s="1040"/>
      <c r="AD33" s="1040"/>
      <c r="AE33" s="1041"/>
      <c r="AF33" s="1039">
        <v>2711</v>
      </c>
      <c r="AG33" s="1040"/>
      <c r="AH33" s="1040"/>
      <c r="AI33" s="1040"/>
      <c r="AJ33" s="1041"/>
      <c r="AK33" s="1051">
        <v>1220</v>
      </c>
      <c r="AL33" s="980"/>
      <c r="AM33" s="980"/>
      <c r="AN33" s="980"/>
      <c r="AO33" s="981"/>
      <c r="AP33" s="979">
        <v>4992</v>
      </c>
      <c r="AQ33" s="980"/>
      <c r="AR33" s="980"/>
      <c r="AS33" s="980"/>
      <c r="AT33" s="981"/>
      <c r="AU33" s="979">
        <v>3090</v>
      </c>
      <c r="AV33" s="980"/>
      <c r="AW33" s="980"/>
      <c r="AX33" s="980"/>
      <c r="AY33" s="981"/>
      <c r="AZ33" s="1046" t="s">
        <v>534</v>
      </c>
      <c r="BA33" s="1047"/>
      <c r="BB33" s="1047"/>
      <c r="BC33" s="1047"/>
      <c r="BD33" s="1048"/>
      <c r="BE33" s="973" t="s">
        <v>412</v>
      </c>
      <c r="BF33" s="973"/>
      <c r="BG33" s="973"/>
      <c r="BH33" s="973"/>
      <c r="BI33" s="974"/>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15">
      <c r="A34" s="242">
        <v>7</v>
      </c>
      <c r="B34" s="1034" t="s">
        <v>413</v>
      </c>
      <c r="C34" s="1035"/>
      <c r="D34" s="1035"/>
      <c r="E34" s="1035"/>
      <c r="F34" s="1035"/>
      <c r="G34" s="1035"/>
      <c r="H34" s="1035"/>
      <c r="I34" s="1035"/>
      <c r="J34" s="1035"/>
      <c r="K34" s="1035"/>
      <c r="L34" s="1035"/>
      <c r="M34" s="1035"/>
      <c r="N34" s="1035"/>
      <c r="O34" s="1035"/>
      <c r="P34" s="1036"/>
      <c r="Q34" s="1049">
        <v>1226</v>
      </c>
      <c r="R34" s="1040"/>
      <c r="S34" s="1040"/>
      <c r="T34" s="1040"/>
      <c r="U34" s="1050"/>
      <c r="V34" s="1044">
        <v>1120</v>
      </c>
      <c r="W34" s="1040"/>
      <c r="X34" s="1040"/>
      <c r="Y34" s="1040"/>
      <c r="Z34" s="1050"/>
      <c r="AA34" s="1044">
        <v>105</v>
      </c>
      <c r="AB34" s="1040"/>
      <c r="AC34" s="1040"/>
      <c r="AD34" s="1040"/>
      <c r="AE34" s="1041"/>
      <c r="AF34" s="1039">
        <v>1133</v>
      </c>
      <c r="AG34" s="1040"/>
      <c r="AH34" s="1040"/>
      <c r="AI34" s="1040"/>
      <c r="AJ34" s="1041"/>
      <c r="AK34" s="1051">
        <v>363</v>
      </c>
      <c r="AL34" s="980"/>
      <c r="AM34" s="980"/>
      <c r="AN34" s="980"/>
      <c r="AO34" s="981"/>
      <c r="AP34" s="979">
        <v>3485</v>
      </c>
      <c r="AQ34" s="980"/>
      <c r="AR34" s="980"/>
      <c r="AS34" s="980"/>
      <c r="AT34" s="981"/>
      <c r="AU34" s="979">
        <v>1331</v>
      </c>
      <c r="AV34" s="980"/>
      <c r="AW34" s="980"/>
      <c r="AX34" s="980"/>
      <c r="AY34" s="981"/>
      <c r="AZ34" s="1046" t="s">
        <v>534</v>
      </c>
      <c r="BA34" s="1047"/>
      <c r="BB34" s="1047"/>
      <c r="BC34" s="1047"/>
      <c r="BD34" s="1048"/>
      <c r="BE34" s="973" t="s">
        <v>412</v>
      </c>
      <c r="BF34" s="973"/>
      <c r="BG34" s="973"/>
      <c r="BH34" s="973"/>
      <c r="BI34" s="974"/>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15">
      <c r="A35" s="242">
        <v>8</v>
      </c>
      <c r="B35" s="1034" t="s">
        <v>414</v>
      </c>
      <c r="C35" s="1035"/>
      <c r="D35" s="1035"/>
      <c r="E35" s="1035"/>
      <c r="F35" s="1035"/>
      <c r="G35" s="1035"/>
      <c r="H35" s="1035"/>
      <c r="I35" s="1035"/>
      <c r="J35" s="1035"/>
      <c r="K35" s="1035"/>
      <c r="L35" s="1035"/>
      <c r="M35" s="1035"/>
      <c r="N35" s="1035"/>
      <c r="O35" s="1035"/>
      <c r="P35" s="1036"/>
      <c r="Q35" s="1049">
        <v>2709</v>
      </c>
      <c r="R35" s="1040"/>
      <c r="S35" s="1040"/>
      <c r="T35" s="1040"/>
      <c r="U35" s="1050"/>
      <c r="V35" s="1044">
        <v>2590</v>
      </c>
      <c r="W35" s="1040"/>
      <c r="X35" s="1040"/>
      <c r="Y35" s="1040"/>
      <c r="Z35" s="1050"/>
      <c r="AA35" s="1044">
        <v>119</v>
      </c>
      <c r="AB35" s="1040"/>
      <c r="AC35" s="1040"/>
      <c r="AD35" s="1040"/>
      <c r="AE35" s="1041"/>
      <c r="AF35" s="1039">
        <v>572</v>
      </c>
      <c r="AG35" s="1040"/>
      <c r="AH35" s="1040"/>
      <c r="AI35" s="1040"/>
      <c r="AJ35" s="1041"/>
      <c r="AK35" s="1051">
        <v>1501</v>
      </c>
      <c r="AL35" s="980"/>
      <c r="AM35" s="980"/>
      <c r="AN35" s="980"/>
      <c r="AO35" s="981"/>
      <c r="AP35" s="979">
        <v>13209</v>
      </c>
      <c r="AQ35" s="980"/>
      <c r="AR35" s="980"/>
      <c r="AS35" s="980"/>
      <c r="AT35" s="981"/>
      <c r="AU35" s="979">
        <v>7991</v>
      </c>
      <c r="AV35" s="980"/>
      <c r="AW35" s="980"/>
      <c r="AX35" s="980"/>
      <c r="AY35" s="981"/>
      <c r="AZ35" s="1046" t="s">
        <v>534</v>
      </c>
      <c r="BA35" s="1047"/>
      <c r="BB35" s="1047"/>
      <c r="BC35" s="1047"/>
      <c r="BD35" s="1048"/>
      <c r="BE35" s="973" t="s">
        <v>415</v>
      </c>
      <c r="BF35" s="973"/>
      <c r="BG35" s="973"/>
      <c r="BH35" s="973"/>
      <c r="BI35" s="974"/>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15">
      <c r="A36" s="242">
        <v>9</v>
      </c>
      <c r="B36" s="1034" t="s">
        <v>416</v>
      </c>
      <c r="C36" s="1035"/>
      <c r="D36" s="1035"/>
      <c r="E36" s="1035"/>
      <c r="F36" s="1035"/>
      <c r="G36" s="1035"/>
      <c r="H36" s="1035"/>
      <c r="I36" s="1035"/>
      <c r="J36" s="1035"/>
      <c r="K36" s="1035"/>
      <c r="L36" s="1035"/>
      <c r="M36" s="1035"/>
      <c r="N36" s="1035"/>
      <c r="O36" s="1035"/>
      <c r="P36" s="1036"/>
      <c r="Q36" s="1049" t="s">
        <v>534</v>
      </c>
      <c r="R36" s="1040"/>
      <c r="S36" s="1040"/>
      <c r="T36" s="1040"/>
      <c r="U36" s="1050"/>
      <c r="V36" s="1044" t="s">
        <v>534</v>
      </c>
      <c r="W36" s="1040"/>
      <c r="X36" s="1040"/>
      <c r="Y36" s="1040"/>
      <c r="Z36" s="1050"/>
      <c r="AA36" s="1044" t="s">
        <v>534</v>
      </c>
      <c r="AB36" s="1040"/>
      <c r="AC36" s="1040"/>
      <c r="AD36" s="1040"/>
      <c r="AE36" s="1041"/>
      <c r="AF36" s="1039" t="s">
        <v>131</v>
      </c>
      <c r="AG36" s="1040"/>
      <c r="AH36" s="1040"/>
      <c r="AI36" s="1040"/>
      <c r="AJ36" s="1041"/>
      <c r="AK36" s="1051" t="s">
        <v>534</v>
      </c>
      <c r="AL36" s="980"/>
      <c r="AM36" s="980"/>
      <c r="AN36" s="980"/>
      <c r="AO36" s="981"/>
      <c r="AP36" s="979" t="s">
        <v>534</v>
      </c>
      <c r="AQ36" s="980"/>
      <c r="AR36" s="980"/>
      <c r="AS36" s="980"/>
      <c r="AT36" s="981"/>
      <c r="AU36" s="979" t="s">
        <v>534</v>
      </c>
      <c r="AV36" s="980"/>
      <c r="AW36" s="980"/>
      <c r="AX36" s="980"/>
      <c r="AY36" s="981"/>
      <c r="AZ36" s="1046" t="s">
        <v>534</v>
      </c>
      <c r="BA36" s="1047"/>
      <c r="BB36" s="1047"/>
      <c r="BC36" s="1047"/>
      <c r="BD36" s="1048"/>
      <c r="BE36" s="973" t="s">
        <v>417</v>
      </c>
      <c r="BF36" s="973"/>
      <c r="BG36" s="973"/>
      <c r="BH36" s="973"/>
      <c r="BI36" s="974"/>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15">
      <c r="A37" s="242">
        <v>10</v>
      </c>
      <c r="B37" s="1034"/>
      <c r="C37" s="1035"/>
      <c r="D37" s="1035"/>
      <c r="E37" s="1035"/>
      <c r="F37" s="1035"/>
      <c r="G37" s="1035"/>
      <c r="H37" s="1035"/>
      <c r="I37" s="1035"/>
      <c r="J37" s="1035"/>
      <c r="K37" s="1035"/>
      <c r="L37" s="1035"/>
      <c r="M37" s="1035"/>
      <c r="N37" s="1035"/>
      <c r="O37" s="1035"/>
      <c r="P37" s="1036"/>
      <c r="Q37" s="1042"/>
      <c r="R37" s="1043"/>
      <c r="S37" s="1043"/>
      <c r="T37" s="1043"/>
      <c r="U37" s="1043"/>
      <c r="V37" s="1043"/>
      <c r="W37" s="1043"/>
      <c r="X37" s="1043"/>
      <c r="Y37" s="1043"/>
      <c r="Z37" s="1043"/>
      <c r="AA37" s="1043"/>
      <c r="AB37" s="1043"/>
      <c r="AC37" s="1043"/>
      <c r="AD37" s="1043"/>
      <c r="AE37" s="1044"/>
      <c r="AF37" s="1039"/>
      <c r="AG37" s="1040"/>
      <c r="AH37" s="1040"/>
      <c r="AI37" s="1040"/>
      <c r="AJ37" s="1041"/>
      <c r="AK37" s="981"/>
      <c r="AL37" s="972"/>
      <c r="AM37" s="972"/>
      <c r="AN37" s="972"/>
      <c r="AO37" s="972"/>
      <c r="AP37" s="972"/>
      <c r="AQ37" s="972"/>
      <c r="AR37" s="972"/>
      <c r="AS37" s="972"/>
      <c r="AT37" s="972"/>
      <c r="AU37" s="972"/>
      <c r="AV37" s="972"/>
      <c r="AW37" s="972"/>
      <c r="AX37" s="972"/>
      <c r="AY37" s="972"/>
      <c r="AZ37" s="1045"/>
      <c r="BA37" s="1045"/>
      <c r="BB37" s="1045"/>
      <c r="BC37" s="1045"/>
      <c r="BD37" s="1045"/>
      <c r="BE37" s="973"/>
      <c r="BF37" s="973"/>
      <c r="BG37" s="973"/>
      <c r="BH37" s="973"/>
      <c r="BI37" s="974"/>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15">
      <c r="A38" s="242">
        <v>11</v>
      </c>
      <c r="B38" s="1034"/>
      <c r="C38" s="1035"/>
      <c r="D38" s="1035"/>
      <c r="E38" s="1035"/>
      <c r="F38" s="1035"/>
      <c r="G38" s="1035"/>
      <c r="H38" s="1035"/>
      <c r="I38" s="1035"/>
      <c r="J38" s="1035"/>
      <c r="K38" s="1035"/>
      <c r="L38" s="1035"/>
      <c r="M38" s="1035"/>
      <c r="N38" s="1035"/>
      <c r="O38" s="1035"/>
      <c r="P38" s="1036"/>
      <c r="Q38" s="1042"/>
      <c r="R38" s="1043"/>
      <c r="S38" s="1043"/>
      <c r="T38" s="1043"/>
      <c r="U38" s="1043"/>
      <c r="V38" s="1043"/>
      <c r="W38" s="1043"/>
      <c r="X38" s="1043"/>
      <c r="Y38" s="1043"/>
      <c r="Z38" s="1043"/>
      <c r="AA38" s="1043"/>
      <c r="AB38" s="1043"/>
      <c r="AC38" s="1043"/>
      <c r="AD38" s="1043"/>
      <c r="AE38" s="1044"/>
      <c r="AF38" s="1039"/>
      <c r="AG38" s="1040"/>
      <c r="AH38" s="1040"/>
      <c r="AI38" s="1040"/>
      <c r="AJ38" s="1041"/>
      <c r="AK38" s="981"/>
      <c r="AL38" s="972"/>
      <c r="AM38" s="972"/>
      <c r="AN38" s="972"/>
      <c r="AO38" s="972"/>
      <c r="AP38" s="972"/>
      <c r="AQ38" s="972"/>
      <c r="AR38" s="972"/>
      <c r="AS38" s="972"/>
      <c r="AT38" s="972"/>
      <c r="AU38" s="972"/>
      <c r="AV38" s="972"/>
      <c r="AW38" s="972"/>
      <c r="AX38" s="972"/>
      <c r="AY38" s="972"/>
      <c r="AZ38" s="1045"/>
      <c r="BA38" s="1045"/>
      <c r="BB38" s="1045"/>
      <c r="BC38" s="1045"/>
      <c r="BD38" s="1045"/>
      <c r="BE38" s="973"/>
      <c r="BF38" s="973"/>
      <c r="BG38" s="973"/>
      <c r="BH38" s="973"/>
      <c r="BI38" s="974"/>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15">
      <c r="A39" s="242">
        <v>12</v>
      </c>
      <c r="B39" s="1034"/>
      <c r="C39" s="1035"/>
      <c r="D39" s="1035"/>
      <c r="E39" s="1035"/>
      <c r="F39" s="1035"/>
      <c r="G39" s="1035"/>
      <c r="H39" s="1035"/>
      <c r="I39" s="1035"/>
      <c r="J39" s="1035"/>
      <c r="K39" s="1035"/>
      <c r="L39" s="1035"/>
      <c r="M39" s="1035"/>
      <c r="N39" s="1035"/>
      <c r="O39" s="1035"/>
      <c r="P39" s="1036"/>
      <c r="Q39" s="1042"/>
      <c r="R39" s="1043"/>
      <c r="S39" s="1043"/>
      <c r="T39" s="1043"/>
      <c r="U39" s="1043"/>
      <c r="V39" s="1043"/>
      <c r="W39" s="1043"/>
      <c r="X39" s="1043"/>
      <c r="Y39" s="1043"/>
      <c r="Z39" s="1043"/>
      <c r="AA39" s="1043"/>
      <c r="AB39" s="1043"/>
      <c r="AC39" s="1043"/>
      <c r="AD39" s="1043"/>
      <c r="AE39" s="1044"/>
      <c r="AF39" s="1039"/>
      <c r="AG39" s="1040"/>
      <c r="AH39" s="1040"/>
      <c r="AI39" s="1040"/>
      <c r="AJ39" s="1041"/>
      <c r="AK39" s="981"/>
      <c r="AL39" s="972"/>
      <c r="AM39" s="972"/>
      <c r="AN39" s="972"/>
      <c r="AO39" s="972"/>
      <c r="AP39" s="972"/>
      <c r="AQ39" s="972"/>
      <c r="AR39" s="972"/>
      <c r="AS39" s="972"/>
      <c r="AT39" s="972"/>
      <c r="AU39" s="972"/>
      <c r="AV39" s="972"/>
      <c r="AW39" s="972"/>
      <c r="AX39" s="972"/>
      <c r="AY39" s="972"/>
      <c r="AZ39" s="1045"/>
      <c r="BA39" s="1045"/>
      <c r="BB39" s="1045"/>
      <c r="BC39" s="1045"/>
      <c r="BD39" s="1045"/>
      <c r="BE39" s="973"/>
      <c r="BF39" s="973"/>
      <c r="BG39" s="973"/>
      <c r="BH39" s="973"/>
      <c r="BI39" s="974"/>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15">
      <c r="A40" s="238">
        <v>13</v>
      </c>
      <c r="B40" s="1034"/>
      <c r="C40" s="1035"/>
      <c r="D40" s="1035"/>
      <c r="E40" s="1035"/>
      <c r="F40" s="1035"/>
      <c r="G40" s="1035"/>
      <c r="H40" s="1035"/>
      <c r="I40" s="1035"/>
      <c r="J40" s="1035"/>
      <c r="K40" s="1035"/>
      <c r="L40" s="1035"/>
      <c r="M40" s="1035"/>
      <c r="N40" s="1035"/>
      <c r="O40" s="1035"/>
      <c r="P40" s="1036"/>
      <c r="Q40" s="1042"/>
      <c r="R40" s="1043"/>
      <c r="S40" s="1043"/>
      <c r="T40" s="1043"/>
      <c r="U40" s="1043"/>
      <c r="V40" s="1043"/>
      <c r="W40" s="1043"/>
      <c r="X40" s="1043"/>
      <c r="Y40" s="1043"/>
      <c r="Z40" s="1043"/>
      <c r="AA40" s="1043"/>
      <c r="AB40" s="1043"/>
      <c r="AC40" s="1043"/>
      <c r="AD40" s="1043"/>
      <c r="AE40" s="1044"/>
      <c r="AF40" s="1039"/>
      <c r="AG40" s="1040"/>
      <c r="AH40" s="1040"/>
      <c r="AI40" s="1040"/>
      <c r="AJ40" s="1041"/>
      <c r="AK40" s="981"/>
      <c r="AL40" s="972"/>
      <c r="AM40" s="972"/>
      <c r="AN40" s="972"/>
      <c r="AO40" s="972"/>
      <c r="AP40" s="972"/>
      <c r="AQ40" s="972"/>
      <c r="AR40" s="972"/>
      <c r="AS40" s="972"/>
      <c r="AT40" s="972"/>
      <c r="AU40" s="972"/>
      <c r="AV40" s="972"/>
      <c r="AW40" s="972"/>
      <c r="AX40" s="972"/>
      <c r="AY40" s="972"/>
      <c r="AZ40" s="1045"/>
      <c r="BA40" s="1045"/>
      <c r="BB40" s="1045"/>
      <c r="BC40" s="1045"/>
      <c r="BD40" s="1045"/>
      <c r="BE40" s="973"/>
      <c r="BF40" s="973"/>
      <c r="BG40" s="973"/>
      <c r="BH40" s="973"/>
      <c r="BI40" s="974"/>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15">
      <c r="A41" s="238">
        <v>14</v>
      </c>
      <c r="B41" s="1034"/>
      <c r="C41" s="1035"/>
      <c r="D41" s="1035"/>
      <c r="E41" s="1035"/>
      <c r="F41" s="1035"/>
      <c r="G41" s="1035"/>
      <c r="H41" s="1035"/>
      <c r="I41" s="1035"/>
      <c r="J41" s="1035"/>
      <c r="K41" s="1035"/>
      <c r="L41" s="1035"/>
      <c r="M41" s="1035"/>
      <c r="N41" s="1035"/>
      <c r="O41" s="1035"/>
      <c r="P41" s="1036"/>
      <c r="Q41" s="1042"/>
      <c r="R41" s="1043"/>
      <c r="S41" s="1043"/>
      <c r="T41" s="1043"/>
      <c r="U41" s="1043"/>
      <c r="V41" s="1043"/>
      <c r="W41" s="1043"/>
      <c r="X41" s="1043"/>
      <c r="Y41" s="1043"/>
      <c r="Z41" s="1043"/>
      <c r="AA41" s="1043"/>
      <c r="AB41" s="1043"/>
      <c r="AC41" s="1043"/>
      <c r="AD41" s="1043"/>
      <c r="AE41" s="1044"/>
      <c r="AF41" s="1039"/>
      <c r="AG41" s="1040"/>
      <c r="AH41" s="1040"/>
      <c r="AI41" s="1040"/>
      <c r="AJ41" s="1041"/>
      <c r="AK41" s="981"/>
      <c r="AL41" s="972"/>
      <c r="AM41" s="972"/>
      <c r="AN41" s="972"/>
      <c r="AO41" s="972"/>
      <c r="AP41" s="972"/>
      <c r="AQ41" s="972"/>
      <c r="AR41" s="972"/>
      <c r="AS41" s="972"/>
      <c r="AT41" s="972"/>
      <c r="AU41" s="972"/>
      <c r="AV41" s="972"/>
      <c r="AW41" s="972"/>
      <c r="AX41" s="972"/>
      <c r="AY41" s="972"/>
      <c r="AZ41" s="1045"/>
      <c r="BA41" s="1045"/>
      <c r="BB41" s="1045"/>
      <c r="BC41" s="1045"/>
      <c r="BD41" s="1045"/>
      <c r="BE41" s="973"/>
      <c r="BF41" s="973"/>
      <c r="BG41" s="973"/>
      <c r="BH41" s="973"/>
      <c r="BI41" s="974"/>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15">
      <c r="A42" s="238">
        <v>15</v>
      </c>
      <c r="B42" s="1034"/>
      <c r="C42" s="1035"/>
      <c r="D42" s="1035"/>
      <c r="E42" s="1035"/>
      <c r="F42" s="1035"/>
      <c r="G42" s="1035"/>
      <c r="H42" s="1035"/>
      <c r="I42" s="1035"/>
      <c r="J42" s="1035"/>
      <c r="K42" s="1035"/>
      <c r="L42" s="1035"/>
      <c r="M42" s="1035"/>
      <c r="N42" s="1035"/>
      <c r="O42" s="1035"/>
      <c r="P42" s="1036"/>
      <c r="Q42" s="1042"/>
      <c r="R42" s="1043"/>
      <c r="S42" s="1043"/>
      <c r="T42" s="1043"/>
      <c r="U42" s="1043"/>
      <c r="V42" s="1043"/>
      <c r="W42" s="1043"/>
      <c r="X42" s="1043"/>
      <c r="Y42" s="1043"/>
      <c r="Z42" s="1043"/>
      <c r="AA42" s="1043"/>
      <c r="AB42" s="1043"/>
      <c r="AC42" s="1043"/>
      <c r="AD42" s="1043"/>
      <c r="AE42" s="1044"/>
      <c r="AF42" s="1039"/>
      <c r="AG42" s="1040"/>
      <c r="AH42" s="1040"/>
      <c r="AI42" s="1040"/>
      <c r="AJ42" s="1041"/>
      <c r="AK42" s="981"/>
      <c r="AL42" s="972"/>
      <c r="AM42" s="972"/>
      <c r="AN42" s="972"/>
      <c r="AO42" s="972"/>
      <c r="AP42" s="972"/>
      <c r="AQ42" s="972"/>
      <c r="AR42" s="972"/>
      <c r="AS42" s="972"/>
      <c r="AT42" s="972"/>
      <c r="AU42" s="972"/>
      <c r="AV42" s="972"/>
      <c r="AW42" s="972"/>
      <c r="AX42" s="972"/>
      <c r="AY42" s="972"/>
      <c r="AZ42" s="1045"/>
      <c r="BA42" s="1045"/>
      <c r="BB42" s="1045"/>
      <c r="BC42" s="1045"/>
      <c r="BD42" s="1045"/>
      <c r="BE42" s="973"/>
      <c r="BF42" s="973"/>
      <c r="BG42" s="973"/>
      <c r="BH42" s="973"/>
      <c r="BI42" s="974"/>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15">
      <c r="A43" s="238">
        <v>16</v>
      </c>
      <c r="B43" s="1034"/>
      <c r="C43" s="1035"/>
      <c r="D43" s="1035"/>
      <c r="E43" s="1035"/>
      <c r="F43" s="1035"/>
      <c r="G43" s="1035"/>
      <c r="H43" s="1035"/>
      <c r="I43" s="1035"/>
      <c r="J43" s="1035"/>
      <c r="K43" s="1035"/>
      <c r="L43" s="1035"/>
      <c r="M43" s="1035"/>
      <c r="N43" s="1035"/>
      <c r="O43" s="1035"/>
      <c r="P43" s="1036"/>
      <c r="Q43" s="1042"/>
      <c r="R43" s="1043"/>
      <c r="S43" s="1043"/>
      <c r="T43" s="1043"/>
      <c r="U43" s="1043"/>
      <c r="V43" s="1043"/>
      <c r="W43" s="1043"/>
      <c r="X43" s="1043"/>
      <c r="Y43" s="1043"/>
      <c r="Z43" s="1043"/>
      <c r="AA43" s="1043"/>
      <c r="AB43" s="1043"/>
      <c r="AC43" s="1043"/>
      <c r="AD43" s="1043"/>
      <c r="AE43" s="1044"/>
      <c r="AF43" s="1039"/>
      <c r="AG43" s="1040"/>
      <c r="AH43" s="1040"/>
      <c r="AI43" s="1040"/>
      <c r="AJ43" s="1041"/>
      <c r="AK43" s="981"/>
      <c r="AL43" s="972"/>
      <c r="AM43" s="972"/>
      <c r="AN43" s="972"/>
      <c r="AO43" s="972"/>
      <c r="AP43" s="972"/>
      <c r="AQ43" s="972"/>
      <c r="AR43" s="972"/>
      <c r="AS43" s="972"/>
      <c r="AT43" s="972"/>
      <c r="AU43" s="972"/>
      <c r="AV43" s="972"/>
      <c r="AW43" s="972"/>
      <c r="AX43" s="972"/>
      <c r="AY43" s="972"/>
      <c r="AZ43" s="1045"/>
      <c r="BA43" s="1045"/>
      <c r="BB43" s="1045"/>
      <c r="BC43" s="1045"/>
      <c r="BD43" s="1045"/>
      <c r="BE43" s="973"/>
      <c r="BF43" s="973"/>
      <c r="BG43" s="973"/>
      <c r="BH43" s="973"/>
      <c r="BI43" s="974"/>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15">
      <c r="A44" s="238">
        <v>17</v>
      </c>
      <c r="B44" s="1034"/>
      <c r="C44" s="1035"/>
      <c r="D44" s="1035"/>
      <c r="E44" s="1035"/>
      <c r="F44" s="1035"/>
      <c r="G44" s="1035"/>
      <c r="H44" s="1035"/>
      <c r="I44" s="1035"/>
      <c r="J44" s="1035"/>
      <c r="K44" s="1035"/>
      <c r="L44" s="1035"/>
      <c r="M44" s="1035"/>
      <c r="N44" s="1035"/>
      <c r="O44" s="1035"/>
      <c r="P44" s="1036"/>
      <c r="Q44" s="1042"/>
      <c r="R44" s="1043"/>
      <c r="S44" s="1043"/>
      <c r="T44" s="1043"/>
      <c r="U44" s="1043"/>
      <c r="V44" s="1043"/>
      <c r="W44" s="1043"/>
      <c r="X44" s="1043"/>
      <c r="Y44" s="1043"/>
      <c r="Z44" s="1043"/>
      <c r="AA44" s="1043"/>
      <c r="AB44" s="1043"/>
      <c r="AC44" s="1043"/>
      <c r="AD44" s="1043"/>
      <c r="AE44" s="1044"/>
      <c r="AF44" s="1039"/>
      <c r="AG44" s="1040"/>
      <c r="AH44" s="1040"/>
      <c r="AI44" s="1040"/>
      <c r="AJ44" s="1041"/>
      <c r="AK44" s="981"/>
      <c r="AL44" s="972"/>
      <c r="AM44" s="972"/>
      <c r="AN44" s="972"/>
      <c r="AO44" s="972"/>
      <c r="AP44" s="972"/>
      <c r="AQ44" s="972"/>
      <c r="AR44" s="972"/>
      <c r="AS44" s="972"/>
      <c r="AT44" s="972"/>
      <c r="AU44" s="972"/>
      <c r="AV44" s="972"/>
      <c r="AW44" s="972"/>
      <c r="AX44" s="972"/>
      <c r="AY44" s="972"/>
      <c r="AZ44" s="1045"/>
      <c r="BA44" s="1045"/>
      <c r="BB44" s="1045"/>
      <c r="BC44" s="1045"/>
      <c r="BD44" s="1045"/>
      <c r="BE44" s="973"/>
      <c r="BF44" s="973"/>
      <c r="BG44" s="973"/>
      <c r="BH44" s="973"/>
      <c r="BI44" s="974"/>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15">
      <c r="A45" s="238">
        <v>18</v>
      </c>
      <c r="B45" s="1034"/>
      <c r="C45" s="1035"/>
      <c r="D45" s="1035"/>
      <c r="E45" s="1035"/>
      <c r="F45" s="1035"/>
      <c r="G45" s="1035"/>
      <c r="H45" s="1035"/>
      <c r="I45" s="1035"/>
      <c r="J45" s="1035"/>
      <c r="K45" s="1035"/>
      <c r="L45" s="1035"/>
      <c r="M45" s="1035"/>
      <c r="N45" s="1035"/>
      <c r="O45" s="1035"/>
      <c r="P45" s="1036"/>
      <c r="Q45" s="1042"/>
      <c r="R45" s="1043"/>
      <c r="S45" s="1043"/>
      <c r="T45" s="1043"/>
      <c r="U45" s="1043"/>
      <c r="V45" s="1043"/>
      <c r="W45" s="1043"/>
      <c r="X45" s="1043"/>
      <c r="Y45" s="1043"/>
      <c r="Z45" s="1043"/>
      <c r="AA45" s="1043"/>
      <c r="AB45" s="1043"/>
      <c r="AC45" s="1043"/>
      <c r="AD45" s="1043"/>
      <c r="AE45" s="1044"/>
      <c r="AF45" s="1039"/>
      <c r="AG45" s="1040"/>
      <c r="AH45" s="1040"/>
      <c r="AI45" s="1040"/>
      <c r="AJ45" s="1041"/>
      <c r="AK45" s="981"/>
      <c r="AL45" s="972"/>
      <c r="AM45" s="972"/>
      <c r="AN45" s="972"/>
      <c r="AO45" s="972"/>
      <c r="AP45" s="972"/>
      <c r="AQ45" s="972"/>
      <c r="AR45" s="972"/>
      <c r="AS45" s="972"/>
      <c r="AT45" s="972"/>
      <c r="AU45" s="972"/>
      <c r="AV45" s="972"/>
      <c r="AW45" s="972"/>
      <c r="AX45" s="972"/>
      <c r="AY45" s="972"/>
      <c r="AZ45" s="1045"/>
      <c r="BA45" s="1045"/>
      <c r="BB45" s="1045"/>
      <c r="BC45" s="1045"/>
      <c r="BD45" s="1045"/>
      <c r="BE45" s="973"/>
      <c r="BF45" s="973"/>
      <c r="BG45" s="973"/>
      <c r="BH45" s="973"/>
      <c r="BI45" s="974"/>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15">
      <c r="A46" s="238">
        <v>19</v>
      </c>
      <c r="B46" s="1034"/>
      <c r="C46" s="1035"/>
      <c r="D46" s="1035"/>
      <c r="E46" s="1035"/>
      <c r="F46" s="1035"/>
      <c r="G46" s="1035"/>
      <c r="H46" s="1035"/>
      <c r="I46" s="1035"/>
      <c r="J46" s="1035"/>
      <c r="K46" s="1035"/>
      <c r="L46" s="1035"/>
      <c r="M46" s="1035"/>
      <c r="N46" s="1035"/>
      <c r="O46" s="1035"/>
      <c r="P46" s="1036"/>
      <c r="Q46" s="1042"/>
      <c r="R46" s="1043"/>
      <c r="S46" s="1043"/>
      <c r="T46" s="1043"/>
      <c r="U46" s="1043"/>
      <c r="V46" s="1043"/>
      <c r="W46" s="1043"/>
      <c r="X46" s="1043"/>
      <c r="Y46" s="1043"/>
      <c r="Z46" s="1043"/>
      <c r="AA46" s="1043"/>
      <c r="AB46" s="1043"/>
      <c r="AC46" s="1043"/>
      <c r="AD46" s="1043"/>
      <c r="AE46" s="1044"/>
      <c r="AF46" s="1039"/>
      <c r="AG46" s="1040"/>
      <c r="AH46" s="1040"/>
      <c r="AI46" s="1040"/>
      <c r="AJ46" s="1041"/>
      <c r="AK46" s="981"/>
      <c r="AL46" s="972"/>
      <c r="AM46" s="972"/>
      <c r="AN46" s="972"/>
      <c r="AO46" s="972"/>
      <c r="AP46" s="972"/>
      <c r="AQ46" s="972"/>
      <c r="AR46" s="972"/>
      <c r="AS46" s="972"/>
      <c r="AT46" s="972"/>
      <c r="AU46" s="972"/>
      <c r="AV46" s="972"/>
      <c r="AW46" s="972"/>
      <c r="AX46" s="972"/>
      <c r="AY46" s="972"/>
      <c r="AZ46" s="1045"/>
      <c r="BA46" s="1045"/>
      <c r="BB46" s="1045"/>
      <c r="BC46" s="1045"/>
      <c r="BD46" s="1045"/>
      <c r="BE46" s="973"/>
      <c r="BF46" s="973"/>
      <c r="BG46" s="973"/>
      <c r="BH46" s="973"/>
      <c r="BI46" s="974"/>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15">
      <c r="A47" s="238">
        <v>20</v>
      </c>
      <c r="B47" s="1034"/>
      <c r="C47" s="1035"/>
      <c r="D47" s="1035"/>
      <c r="E47" s="1035"/>
      <c r="F47" s="1035"/>
      <c r="G47" s="1035"/>
      <c r="H47" s="1035"/>
      <c r="I47" s="1035"/>
      <c r="J47" s="1035"/>
      <c r="K47" s="1035"/>
      <c r="L47" s="1035"/>
      <c r="M47" s="1035"/>
      <c r="N47" s="1035"/>
      <c r="O47" s="1035"/>
      <c r="P47" s="1036"/>
      <c r="Q47" s="1042"/>
      <c r="R47" s="1043"/>
      <c r="S47" s="1043"/>
      <c r="T47" s="1043"/>
      <c r="U47" s="1043"/>
      <c r="V47" s="1043"/>
      <c r="W47" s="1043"/>
      <c r="X47" s="1043"/>
      <c r="Y47" s="1043"/>
      <c r="Z47" s="1043"/>
      <c r="AA47" s="1043"/>
      <c r="AB47" s="1043"/>
      <c r="AC47" s="1043"/>
      <c r="AD47" s="1043"/>
      <c r="AE47" s="1044"/>
      <c r="AF47" s="1039"/>
      <c r="AG47" s="1040"/>
      <c r="AH47" s="1040"/>
      <c r="AI47" s="1040"/>
      <c r="AJ47" s="1041"/>
      <c r="AK47" s="981"/>
      <c r="AL47" s="972"/>
      <c r="AM47" s="972"/>
      <c r="AN47" s="972"/>
      <c r="AO47" s="972"/>
      <c r="AP47" s="972"/>
      <c r="AQ47" s="972"/>
      <c r="AR47" s="972"/>
      <c r="AS47" s="972"/>
      <c r="AT47" s="972"/>
      <c r="AU47" s="972"/>
      <c r="AV47" s="972"/>
      <c r="AW47" s="972"/>
      <c r="AX47" s="972"/>
      <c r="AY47" s="972"/>
      <c r="AZ47" s="1045"/>
      <c r="BA47" s="1045"/>
      <c r="BB47" s="1045"/>
      <c r="BC47" s="1045"/>
      <c r="BD47" s="1045"/>
      <c r="BE47" s="973"/>
      <c r="BF47" s="973"/>
      <c r="BG47" s="973"/>
      <c r="BH47" s="973"/>
      <c r="BI47" s="974"/>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15">
      <c r="A48" s="238">
        <v>21</v>
      </c>
      <c r="B48" s="1034"/>
      <c r="C48" s="1035"/>
      <c r="D48" s="1035"/>
      <c r="E48" s="1035"/>
      <c r="F48" s="1035"/>
      <c r="G48" s="1035"/>
      <c r="H48" s="1035"/>
      <c r="I48" s="1035"/>
      <c r="J48" s="1035"/>
      <c r="K48" s="1035"/>
      <c r="L48" s="1035"/>
      <c r="M48" s="1035"/>
      <c r="N48" s="1035"/>
      <c r="O48" s="1035"/>
      <c r="P48" s="1036"/>
      <c r="Q48" s="1042"/>
      <c r="R48" s="1043"/>
      <c r="S48" s="1043"/>
      <c r="T48" s="1043"/>
      <c r="U48" s="1043"/>
      <c r="V48" s="1043"/>
      <c r="W48" s="1043"/>
      <c r="X48" s="1043"/>
      <c r="Y48" s="1043"/>
      <c r="Z48" s="1043"/>
      <c r="AA48" s="1043"/>
      <c r="AB48" s="1043"/>
      <c r="AC48" s="1043"/>
      <c r="AD48" s="1043"/>
      <c r="AE48" s="1044"/>
      <c r="AF48" s="1039"/>
      <c r="AG48" s="1040"/>
      <c r="AH48" s="1040"/>
      <c r="AI48" s="1040"/>
      <c r="AJ48" s="1041"/>
      <c r="AK48" s="981"/>
      <c r="AL48" s="972"/>
      <c r="AM48" s="972"/>
      <c r="AN48" s="972"/>
      <c r="AO48" s="972"/>
      <c r="AP48" s="972"/>
      <c r="AQ48" s="972"/>
      <c r="AR48" s="972"/>
      <c r="AS48" s="972"/>
      <c r="AT48" s="972"/>
      <c r="AU48" s="972"/>
      <c r="AV48" s="972"/>
      <c r="AW48" s="972"/>
      <c r="AX48" s="972"/>
      <c r="AY48" s="972"/>
      <c r="AZ48" s="1045"/>
      <c r="BA48" s="1045"/>
      <c r="BB48" s="1045"/>
      <c r="BC48" s="1045"/>
      <c r="BD48" s="1045"/>
      <c r="BE48" s="973"/>
      <c r="BF48" s="973"/>
      <c r="BG48" s="973"/>
      <c r="BH48" s="973"/>
      <c r="BI48" s="974"/>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15">
      <c r="A49" s="238">
        <v>22</v>
      </c>
      <c r="B49" s="1034"/>
      <c r="C49" s="1035"/>
      <c r="D49" s="1035"/>
      <c r="E49" s="1035"/>
      <c r="F49" s="1035"/>
      <c r="G49" s="1035"/>
      <c r="H49" s="1035"/>
      <c r="I49" s="1035"/>
      <c r="J49" s="1035"/>
      <c r="K49" s="1035"/>
      <c r="L49" s="1035"/>
      <c r="M49" s="1035"/>
      <c r="N49" s="1035"/>
      <c r="O49" s="1035"/>
      <c r="P49" s="1036"/>
      <c r="Q49" s="1042"/>
      <c r="R49" s="1043"/>
      <c r="S49" s="1043"/>
      <c r="T49" s="1043"/>
      <c r="U49" s="1043"/>
      <c r="V49" s="1043"/>
      <c r="W49" s="1043"/>
      <c r="X49" s="1043"/>
      <c r="Y49" s="1043"/>
      <c r="Z49" s="1043"/>
      <c r="AA49" s="1043"/>
      <c r="AB49" s="1043"/>
      <c r="AC49" s="1043"/>
      <c r="AD49" s="1043"/>
      <c r="AE49" s="1044"/>
      <c r="AF49" s="1039"/>
      <c r="AG49" s="1040"/>
      <c r="AH49" s="1040"/>
      <c r="AI49" s="1040"/>
      <c r="AJ49" s="1041"/>
      <c r="AK49" s="981"/>
      <c r="AL49" s="972"/>
      <c r="AM49" s="972"/>
      <c r="AN49" s="972"/>
      <c r="AO49" s="972"/>
      <c r="AP49" s="972"/>
      <c r="AQ49" s="972"/>
      <c r="AR49" s="972"/>
      <c r="AS49" s="972"/>
      <c r="AT49" s="972"/>
      <c r="AU49" s="972"/>
      <c r="AV49" s="972"/>
      <c r="AW49" s="972"/>
      <c r="AX49" s="972"/>
      <c r="AY49" s="972"/>
      <c r="AZ49" s="1045"/>
      <c r="BA49" s="1045"/>
      <c r="BB49" s="1045"/>
      <c r="BC49" s="1045"/>
      <c r="BD49" s="1045"/>
      <c r="BE49" s="973"/>
      <c r="BF49" s="973"/>
      <c r="BG49" s="973"/>
      <c r="BH49" s="973"/>
      <c r="BI49" s="974"/>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15">
      <c r="A50" s="238">
        <v>23</v>
      </c>
      <c r="B50" s="1034"/>
      <c r="C50" s="1035"/>
      <c r="D50" s="1035"/>
      <c r="E50" s="1035"/>
      <c r="F50" s="1035"/>
      <c r="G50" s="1035"/>
      <c r="H50" s="1035"/>
      <c r="I50" s="1035"/>
      <c r="J50" s="1035"/>
      <c r="K50" s="1035"/>
      <c r="L50" s="1035"/>
      <c r="M50" s="1035"/>
      <c r="N50" s="1035"/>
      <c r="O50" s="1035"/>
      <c r="P50" s="1036"/>
      <c r="Q50" s="1037"/>
      <c r="R50" s="1029"/>
      <c r="S50" s="1029"/>
      <c r="T50" s="1029"/>
      <c r="U50" s="1029"/>
      <c r="V50" s="1029"/>
      <c r="W50" s="1029"/>
      <c r="X50" s="1029"/>
      <c r="Y50" s="1029"/>
      <c r="Z50" s="1029"/>
      <c r="AA50" s="1029"/>
      <c r="AB50" s="1029"/>
      <c r="AC50" s="1029"/>
      <c r="AD50" s="1029"/>
      <c r="AE50" s="1038"/>
      <c r="AF50" s="1039"/>
      <c r="AG50" s="1040"/>
      <c r="AH50" s="1040"/>
      <c r="AI50" s="1040"/>
      <c r="AJ50" s="1041"/>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973"/>
      <c r="BF50" s="973"/>
      <c r="BG50" s="973"/>
      <c r="BH50" s="973"/>
      <c r="BI50" s="974"/>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15">
      <c r="A51" s="238">
        <v>24</v>
      </c>
      <c r="B51" s="1034"/>
      <c r="C51" s="1035"/>
      <c r="D51" s="1035"/>
      <c r="E51" s="1035"/>
      <c r="F51" s="1035"/>
      <c r="G51" s="1035"/>
      <c r="H51" s="1035"/>
      <c r="I51" s="1035"/>
      <c r="J51" s="1035"/>
      <c r="K51" s="1035"/>
      <c r="L51" s="1035"/>
      <c r="M51" s="1035"/>
      <c r="N51" s="1035"/>
      <c r="O51" s="1035"/>
      <c r="P51" s="1036"/>
      <c r="Q51" s="1037"/>
      <c r="R51" s="1029"/>
      <c r="S51" s="1029"/>
      <c r="T51" s="1029"/>
      <c r="U51" s="1029"/>
      <c r="V51" s="1029"/>
      <c r="W51" s="1029"/>
      <c r="X51" s="1029"/>
      <c r="Y51" s="1029"/>
      <c r="Z51" s="1029"/>
      <c r="AA51" s="1029"/>
      <c r="AB51" s="1029"/>
      <c r="AC51" s="1029"/>
      <c r="AD51" s="1029"/>
      <c r="AE51" s="1038"/>
      <c r="AF51" s="1039"/>
      <c r="AG51" s="1040"/>
      <c r="AH51" s="1040"/>
      <c r="AI51" s="1040"/>
      <c r="AJ51" s="1041"/>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973"/>
      <c r="BF51" s="973"/>
      <c r="BG51" s="973"/>
      <c r="BH51" s="973"/>
      <c r="BI51" s="974"/>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15">
      <c r="A52" s="238">
        <v>25</v>
      </c>
      <c r="B52" s="1034"/>
      <c r="C52" s="1035"/>
      <c r="D52" s="1035"/>
      <c r="E52" s="1035"/>
      <c r="F52" s="1035"/>
      <c r="G52" s="1035"/>
      <c r="H52" s="1035"/>
      <c r="I52" s="1035"/>
      <c r="J52" s="1035"/>
      <c r="K52" s="1035"/>
      <c r="L52" s="1035"/>
      <c r="M52" s="1035"/>
      <c r="N52" s="1035"/>
      <c r="O52" s="1035"/>
      <c r="P52" s="1036"/>
      <c r="Q52" s="1037"/>
      <c r="R52" s="1029"/>
      <c r="S52" s="1029"/>
      <c r="T52" s="1029"/>
      <c r="U52" s="1029"/>
      <c r="V52" s="1029"/>
      <c r="W52" s="1029"/>
      <c r="X52" s="1029"/>
      <c r="Y52" s="1029"/>
      <c r="Z52" s="1029"/>
      <c r="AA52" s="1029"/>
      <c r="AB52" s="1029"/>
      <c r="AC52" s="1029"/>
      <c r="AD52" s="1029"/>
      <c r="AE52" s="1038"/>
      <c r="AF52" s="1039"/>
      <c r="AG52" s="1040"/>
      <c r="AH52" s="1040"/>
      <c r="AI52" s="1040"/>
      <c r="AJ52" s="1041"/>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973"/>
      <c r="BF52" s="973"/>
      <c r="BG52" s="973"/>
      <c r="BH52" s="973"/>
      <c r="BI52" s="974"/>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15">
      <c r="A53" s="238">
        <v>26</v>
      </c>
      <c r="B53" s="1034"/>
      <c r="C53" s="1035"/>
      <c r="D53" s="1035"/>
      <c r="E53" s="1035"/>
      <c r="F53" s="1035"/>
      <c r="G53" s="1035"/>
      <c r="H53" s="1035"/>
      <c r="I53" s="1035"/>
      <c r="J53" s="1035"/>
      <c r="K53" s="1035"/>
      <c r="L53" s="1035"/>
      <c r="M53" s="1035"/>
      <c r="N53" s="1035"/>
      <c r="O53" s="1035"/>
      <c r="P53" s="1036"/>
      <c r="Q53" s="1037"/>
      <c r="R53" s="1029"/>
      <c r="S53" s="1029"/>
      <c r="T53" s="1029"/>
      <c r="U53" s="1029"/>
      <c r="V53" s="1029"/>
      <c r="W53" s="1029"/>
      <c r="X53" s="1029"/>
      <c r="Y53" s="1029"/>
      <c r="Z53" s="1029"/>
      <c r="AA53" s="1029"/>
      <c r="AB53" s="1029"/>
      <c r="AC53" s="1029"/>
      <c r="AD53" s="1029"/>
      <c r="AE53" s="1038"/>
      <c r="AF53" s="1039"/>
      <c r="AG53" s="1040"/>
      <c r="AH53" s="1040"/>
      <c r="AI53" s="1040"/>
      <c r="AJ53" s="1041"/>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973"/>
      <c r="BF53" s="973"/>
      <c r="BG53" s="973"/>
      <c r="BH53" s="973"/>
      <c r="BI53" s="974"/>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15">
      <c r="A54" s="238">
        <v>27</v>
      </c>
      <c r="B54" s="1034"/>
      <c r="C54" s="1035"/>
      <c r="D54" s="1035"/>
      <c r="E54" s="1035"/>
      <c r="F54" s="1035"/>
      <c r="G54" s="1035"/>
      <c r="H54" s="1035"/>
      <c r="I54" s="1035"/>
      <c r="J54" s="1035"/>
      <c r="K54" s="1035"/>
      <c r="L54" s="1035"/>
      <c r="M54" s="1035"/>
      <c r="N54" s="1035"/>
      <c r="O54" s="1035"/>
      <c r="P54" s="1036"/>
      <c r="Q54" s="1037"/>
      <c r="R54" s="1029"/>
      <c r="S54" s="1029"/>
      <c r="T54" s="1029"/>
      <c r="U54" s="1029"/>
      <c r="V54" s="1029"/>
      <c r="W54" s="1029"/>
      <c r="X54" s="1029"/>
      <c r="Y54" s="1029"/>
      <c r="Z54" s="1029"/>
      <c r="AA54" s="1029"/>
      <c r="AB54" s="1029"/>
      <c r="AC54" s="1029"/>
      <c r="AD54" s="1029"/>
      <c r="AE54" s="1038"/>
      <c r="AF54" s="1039"/>
      <c r="AG54" s="1040"/>
      <c r="AH54" s="1040"/>
      <c r="AI54" s="1040"/>
      <c r="AJ54" s="1041"/>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973"/>
      <c r="BF54" s="973"/>
      <c r="BG54" s="973"/>
      <c r="BH54" s="973"/>
      <c r="BI54" s="974"/>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15">
      <c r="A55" s="238">
        <v>28</v>
      </c>
      <c r="B55" s="1034"/>
      <c r="C55" s="1035"/>
      <c r="D55" s="1035"/>
      <c r="E55" s="1035"/>
      <c r="F55" s="1035"/>
      <c r="G55" s="1035"/>
      <c r="H55" s="1035"/>
      <c r="I55" s="1035"/>
      <c r="J55" s="1035"/>
      <c r="K55" s="1035"/>
      <c r="L55" s="1035"/>
      <c r="M55" s="1035"/>
      <c r="N55" s="1035"/>
      <c r="O55" s="1035"/>
      <c r="P55" s="1036"/>
      <c r="Q55" s="1037"/>
      <c r="R55" s="1029"/>
      <c r="S55" s="1029"/>
      <c r="T55" s="1029"/>
      <c r="U55" s="1029"/>
      <c r="V55" s="1029"/>
      <c r="W55" s="1029"/>
      <c r="X55" s="1029"/>
      <c r="Y55" s="1029"/>
      <c r="Z55" s="1029"/>
      <c r="AA55" s="1029"/>
      <c r="AB55" s="1029"/>
      <c r="AC55" s="1029"/>
      <c r="AD55" s="1029"/>
      <c r="AE55" s="1038"/>
      <c r="AF55" s="1039"/>
      <c r="AG55" s="1040"/>
      <c r="AH55" s="1040"/>
      <c r="AI55" s="1040"/>
      <c r="AJ55" s="1041"/>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973"/>
      <c r="BF55" s="973"/>
      <c r="BG55" s="973"/>
      <c r="BH55" s="973"/>
      <c r="BI55" s="974"/>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15">
      <c r="A56" s="238">
        <v>29</v>
      </c>
      <c r="B56" s="1034"/>
      <c r="C56" s="1035"/>
      <c r="D56" s="1035"/>
      <c r="E56" s="1035"/>
      <c r="F56" s="1035"/>
      <c r="G56" s="1035"/>
      <c r="H56" s="1035"/>
      <c r="I56" s="1035"/>
      <c r="J56" s="1035"/>
      <c r="K56" s="1035"/>
      <c r="L56" s="1035"/>
      <c r="M56" s="1035"/>
      <c r="N56" s="1035"/>
      <c r="O56" s="1035"/>
      <c r="P56" s="1036"/>
      <c r="Q56" s="1037"/>
      <c r="R56" s="1029"/>
      <c r="S56" s="1029"/>
      <c r="T56" s="1029"/>
      <c r="U56" s="1029"/>
      <c r="V56" s="1029"/>
      <c r="W56" s="1029"/>
      <c r="X56" s="1029"/>
      <c r="Y56" s="1029"/>
      <c r="Z56" s="1029"/>
      <c r="AA56" s="1029"/>
      <c r="AB56" s="1029"/>
      <c r="AC56" s="1029"/>
      <c r="AD56" s="1029"/>
      <c r="AE56" s="1038"/>
      <c r="AF56" s="1039"/>
      <c r="AG56" s="1040"/>
      <c r="AH56" s="1040"/>
      <c r="AI56" s="1040"/>
      <c r="AJ56" s="1041"/>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973"/>
      <c r="BF56" s="973"/>
      <c r="BG56" s="973"/>
      <c r="BH56" s="973"/>
      <c r="BI56" s="974"/>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15">
      <c r="A57" s="238">
        <v>30</v>
      </c>
      <c r="B57" s="1034"/>
      <c r="C57" s="1035"/>
      <c r="D57" s="1035"/>
      <c r="E57" s="1035"/>
      <c r="F57" s="1035"/>
      <c r="G57" s="1035"/>
      <c r="H57" s="1035"/>
      <c r="I57" s="1035"/>
      <c r="J57" s="1035"/>
      <c r="K57" s="1035"/>
      <c r="L57" s="1035"/>
      <c r="M57" s="1035"/>
      <c r="N57" s="1035"/>
      <c r="O57" s="1035"/>
      <c r="P57" s="1036"/>
      <c r="Q57" s="1037"/>
      <c r="R57" s="1029"/>
      <c r="S57" s="1029"/>
      <c r="T57" s="1029"/>
      <c r="U57" s="1029"/>
      <c r="V57" s="1029"/>
      <c r="W57" s="1029"/>
      <c r="X57" s="1029"/>
      <c r="Y57" s="1029"/>
      <c r="Z57" s="1029"/>
      <c r="AA57" s="1029"/>
      <c r="AB57" s="1029"/>
      <c r="AC57" s="1029"/>
      <c r="AD57" s="1029"/>
      <c r="AE57" s="1038"/>
      <c r="AF57" s="1039"/>
      <c r="AG57" s="1040"/>
      <c r="AH57" s="1040"/>
      <c r="AI57" s="1040"/>
      <c r="AJ57" s="1041"/>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973"/>
      <c r="BF57" s="973"/>
      <c r="BG57" s="973"/>
      <c r="BH57" s="973"/>
      <c r="BI57" s="974"/>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15">
      <c r="A58" s="238">
        <v>31</v>
      </c>
      <c r="B58" s="1034"/>
      <c r="C58" s="1035"/>
      <c r="D58" s="1035"/>
      <c r="E58" s="1035"/>
      <c r="F58" s="1035"/>
      <c r="G58" s="1035"/>
      <c r="H58" s="1035"/>
      <c r="I58" s="1035"/>
      <c r="J58" s="1035"/>
      <c r="K58" s="1035"/>
      <c r="L58" s="1035"/>
      <c r="M58" s="1035"/>
      <c r="N58" s="1035"/>
      <c r="O58" s="1035"/>
      <c r="P58" s="1036"/>
      <c r="Q58" s="1037"/>
      <c r="R58" s="1029"/>
      <c r="S58" s="1029"/>
      <c r="T58" s="1029"/>
      <c r="U58" s="1029"/>
      <c r="V58" s="1029"/>
      <c r="W58" s="1029"/>
      <c r="X58" s="1029"/>
      <c r="Y58" s="1029"/>
      <c r="Z58" s="1029"/>
      <c r="AA58" s="1029"/>
      <c r="AB58" s="1029"/>
      <c r="AC58" s="1029"/>
      <c r="AD58" s="1029"/>
      <c r="AE58" s="1038"/>
      <c r="AF58" s="1039"/>
      <c r="AG58" s="1040"/>
      <c r="AH58" s="1040"/>
      <c r="AI58" s="1040"/>
      <c r="AJ58" s="1041"/>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973"/>
      <c r="BF58" s="973"/>
      <c r="BG58" s="973"/>
      <c r="BH58" s="973"/>
      <c r="BI58" s="974"/>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15">
      <c r="A59" s="238">
        <v>32</v>
      </c>
      <c r="B59" s="1034"/>
      <c r="C59" s="1035"/>
      <c r="D59" s="1035"/>
      <c r="E59" s="1035"/>
      <c r="F59" s="1035"/>
      <c r="G59" s="1035"/>
      <c r="H59" s="1035"/>
      <c r="I59" s="1035"/>
      <c r="J59" s="1035"/>
      <c r="K59" s="1035"/>
      <c r="L59" s="1035"/>
      <c r="M59" s="1035"/>
      <c r="N59" s="1035"/>
      <c r="O59" s="1035"/>
      <c r="P59" s="1036"/>
      <c r="Q59" s="1037"/>
      <c r="R59" s="1029"/>
      <c r="S59" s="1029"/>
      <c r="T59" s="1029"/>
      <c r="U59" s="1029"/>
      <c r="V59" s="1029"/>
      <c r="W59" s="1029"/>
      <c r="X59" s="1029"/>
      <c r="Y59" s="1029"/>
      <c r="Z59" s="1029"/>
      <c r="AA59" s="1029"/>
      <c r="AB59" s="1029"/>
      <c r="AC59" s="1029"/>
      <c r="AD59" s="1029"/>
      <c r="AE59" s="1038"/>
      <c r="AF59" s="1039"/>
      <c r="AG59" s="1040"/>
      <c r="AH59" s="1040"/>
      <c r="AI59" s="1040"/>
      <c r="AJ59" s="1041"/>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973"/>
      <c r="BF59" s="973"/>
      <c r="BG59" s="973"/>
      <c r="BH59" s="973"/>
      <c r="BI59" s="974"/>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15">
      <c r="A60" s="238">
        <v>33</v>
      </c>
      <c r="B60" s="1034"/>
      <c r="C60" s="1035"/>
      <c r="D60" s="1035"/>
      <c r="E60" s="1035"/>
      <c r="F60" s="1035"/>
      <c r="G60" s="1035"/>
      <c r="H60" s="1035"/>
      <c r="I60" s="1035"/>
      <c r="J60" s="1035"/>
      <c r="K60" s="1035"/>
      <c r="L60" s="1035"/>
      <c r="M60" s="1035"/>
      <c r="N60" s="1035"/>
      <c r="O60" s="1035"/>
      <c r="P60" s="1036"/>
      <c r="Q60" s="1037"/>
      <c r="R60" s="1029"/>
      <c r="S60" s="1029"/>
      <c r="T60" s="1029"/>
      <c r="U60" s="1029"/>
      <c r="V60" s="1029"/>
      <c r="W60" s="1029"/>
      <c r="X60" s="1029"/>
      <c r="Y60" s="1029"/>
      <c r="Z60" s="1029"/>
      <c r="AA60" s="1029"/>
      <c r="AB60" s="1029"/>
      <c r="AC60" s="1029"/>
      <c r="AD60" s="1029"/>
      <c r="AE60" s="1038"/>
      <c r="AF60" s="1039"/>
      <c r="AG60" s="1040"/>
      <c r="AH60" s="1040"/>
      <c r="AI60" s="1040"/>
      <c r="AJ60" s="1041"/>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973"/>
      <c r="BF60" s="973"/>
      <c r="BG60" s="973"/>
      <c r="BH60" s="973"/>
      <c r="BI60" s="974"/>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
      <c r="A61" s="238">
        <v>34</v>
      </c>
      <c r="B61" s="1034"/>
      <c r="C61" s="1035"/>
      <c r="D61" s="1035"/>
      <c r="E61" s="1035"/>
      <c r="F61" s="1035"/>
      <c r="G61" s="1035"/>
      <c r="H61" s="1035"/>
      <c r="I61" s="1035"/>
      <c r="J61" s="1035"/>
      <c r="K61" s="1035"/>
      <c r="L61" s="1035"/>
      <c r="M61" s="1035"/>
      <c r="N61" s="1035"/>
      <c r="O61" s="1035"/>
      <c r="P61" s="1036"/>
      <c r="Q61" s="1037"/>
      <c r="R61" s="1029"/>
      <c r="S61" s="1029"/>
      <c r="T61" s="1029"/>
      <c r="U61" s="1029"/>
      <c r="V61" s="1029"/>
      <c r="W61" s="1029"/>
      <c r="X61" s="1029"/>
      <c r="Y61" s="1029"/>
      <c r="Z61" s="1029"/>
      <c r="AA61" s="1029"/>
      <c r="AB61" s="1029"/>
      <c r="AC61" s="1029"/>
      <c r="AD61" s="1029"/>
      <c r="AE61" s="1038"/>
      <c r="AF61" s="1039"/>
      <c r="AG61" s="1040"/>
      <c r="AH61" s="1040"/>
      <c r="AI61" s="1040"/>
      <c r="AJ61" s="1041"/>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973"/>
      <c r="BF61" s="973"/>
      <c r="BG61" s="973"/>
      <c r="BH61" s="973"/>
      <c r="BI61" s="974"/>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15">
      <c r="A62" s="238">
        <v>35</v>
      </c>
      <c r="B62" s="1034"/>
      <c r="C62" s="1035"/>
      <c r="D62" s="1035"/>
      <c r="E62" s="1035"/>
      <c r="F62" s="1035"/>
      <c r="G62" s="1035"/>
      <c r="H62" s="1035"/>
      <c r="I62" s="1035"/>
      <c r="J62" s="1035"/>
      <c r="K62" s="1035"/>
      <c r="L62" s="1035"/>
      <c r="M62" s="1035"/>
      <c r="N62" s="1035"/>
      <c r="O62" s="1035"/>
      <c r="P62" s="1036"/>
      <c r="Q62" s="1037"/>
      <c r="R62" s="1029"/>
      <c r="S62" s="1029"/>
      <c r="T62" s="1029"/>
      <c r="U62" s="1029"/>
      <c r="V62" s="1029"/>
      <c r="W62" s="1029"/>
      <c r="X62" s="1029"/>
      <c r="Y62" s="1029"/>
      <c r="Z62" s="1029"/>
      <c r="AA62" s="1029"/>
      <c r="AB62" s="1029"/>
      <c r="AC62" s="1029"/>
      <c r="AD62" s="1029"/>
      <c r="AE62" s="1038"/>
      <c r="AF62" s="1039"/>
      <c r="AG62" s="1040"/>
      <c r="AH62" s="1040"/>
      <c r="AI62" s="1040"/>
      <c r="AJ62" s="1041"/>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973"/>
      <c r="BF62" s="973"/>
      <c r="BG62" s="973"/>
      <c r="BH62" s="973"/>
      <c r="BI62" s="974"/>
      <c r="BJ62" s="1031" t="s">
        <v>418</v>
      </c>
      <c r="BK62" s="1032"/>
      <c r="BL62" s="1032"/>
      <c r="BM62" s="1032"/>
      <c r="BN62" s="1033"/>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
      <c r="A63" s="240" t="s">
        <v>393</v>
      </c>
      <c r="B63" s="937" t="s">
        <v>419</v>
      </c>
      <c r="C63" s="938"/>
      <c r="D63" s="938"/>
      <c r="E63" s="938"/>
      <c r="F63" s="938"/>
      <c r="G63" s="938"/>
      <c r="H63" s="938"/>
      <c r="I63" s="938"/>
      <c r="J63" s="938"/>
      <c r="K63" s="938"/>
      <c r="L63" s="938"/>
      <c r="M63" s="938"/>
      <c r="N63" s="938"/>
      <c r="O63" s="938"/>
      <c r="P63" s="948"/>
      <c r="Q63" s="963"/>
      <c r="R63" s="964"/>
      <c r="S63" s="964"/>
      <c r="T63" s="964"/>
      <c r="U63" s="964"/>
      <c r="V63" s="964"/>
      <c r="W63" s="964"/>
      <c r="X63" s="964"/>
      <c r="Y63" s="964"/>
      <c r="Z63" s="964"/>
      <c r="AA63" s="964"/>
      <c r="AB63" s="964"/>
      <c r="AC63" s="964"/>
      <c r="AD63" s="964"/>
      <c r="AE63" s="1023"/>
      <c r="AF63" s="1024">
        <v>4560</v>
      </c>
      <c r="AG63" s="1025"/>
      <c r="AH63" s="1025"/>
      <c r="AI63" s="1025"/>
      <c r="AJ63" s="1026"/>
      <c r="AK63" s="1027"/>
      <c r="AL63" s="964"/>
      <c r="AM63" s="964"/>
      <c r="AN63" s="964"/>
      <c r="AO63" s="964"/>
      <c r="AP63" s="959">
        <v>21720</v>
      </c>
      <c r="AQ63" s="953"/>
      <c r="AR63" s="953"/>
      <c r="AS63" s="953"/>
      <c r="AT63" s="960"/>
      <c r="AU63" s="959">
        <v>12470</v>
      </c>
      <c r="AV63" s="953"/>
      <c r="AW63" s="953"/>
      <c r="AX63" s="953"/>
      <c r="AY63" s="960"/>
      <c r="AZ63" s="1020"/>
      <c r="BA63" s="1020"/>
      <c r="BB63" s="1020"/>
      <c r="BC63" s="1020"/>
      <c r="BD63" s="1020"/>
      <c r="BE63" s="961"/>
      <c r="BF63" s="961"/>
      <c r="BG63" s="961"/>
      <c r="BH63" s="961"/>
      <c r="BI63" s="962"/>
      <c r="BJ63" s="1021" t="s">
        <v>131</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15">
      <c r="A66" s="998" t="s">
        <v>421</v>
      </c>
      <c r="B66" s="999"/>
      <c r="C66" s="999"/>
      <c r="D66" s="999"/>
      <c r="E66" s="999"/>
      <c r="F66" s="999"/>
      <c r="G66" s="999"/>
      <c r="H66" s="999"/>
      <c r="I66" s="999"/>
      <c r="J66" s="999"/>
      <c r="K66" s="999"/>
      <c r="L66" s="999"/>
      <c r="M66" s="999"/>
      <c r="N66" s="999"/>
      <c r="O66" s="999"/>
      <c r="P66" s="1000"/>
      <c r="Q66" s="1004" t="s">
        <v>398</v>
      </c>
      <c r="R66" s="1005"/>
      <c r="S66" s="1005"/>
      <c r="T66" s="1005"/>
      <c r="U66" s="1006"/>
      <c r="V66" s="1004" t="s">
        <v>422</v>
      </c>
      <c r="W66" s="1005"/>
      <c r="X66" s="1005"/>
      <c r="Y66" s="1005"/>
      <c r="Z66" s="1006"/>
      <c r="AA66" s="1004" t="s">
        <v>400</v>
      </c>
      <c r="AB66" s="1005"/>
      <c r="AC66" s="1005"/>
      <c r="AD66" s="1005"/>
      <c r="AE66" s="1006"/>
      <c r="AF66" s="1010" t="s">
        <v>401</v>
      </c>
      <c r="AG66" s="1011"/>
      <c r="AH66" s="1011"/>
      <c r="AI66" s="1011"/>
      <c r="AJ66" s="1012"/>
      <c r="AK66" s="1004" t="s">
        <v>402</v>
      </c>
      <c r="AL66" s="999"/>
      <c r="AM66" s="999"/>
      <c r="AN66" s="999"/>
      <c r="AO66" s="1000"/>
      <c r="AP66" s="1004" t="s">
        <v>403</v>
      </c>
      <c r="AQ66" s="1005"/>
      <c r="AR66" s="1005"/>
      <c r="AS66" s="1005"/>
      <c r="AT66" s="1006"/>
      <c r="AU66" s="1004" t="s">
        <v>423</v>
      </c>
      <c r="AV66" s="1005"/>
      <c r="AW66" s="1005"/>
      <c r="AX66" s="1005"/>
      <c r="AY66" s="1006"/>
      <c r="AZ66" s="1004" t="s">
        <v>380</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8" t="s">
        <v>598</v>
      </c>
      <c r="C68" s="989"/>
      <c r="D68" s="989"/>
      <c r="E68" s="989"/>
      <c r="F68" s="989"/>
      <c r="G68" s="989"/>
      <c r="H68" s="989"/>
      <c r="I68" s="989"/>
      <c r="J68" s="989"/>
      <c r="K68" s="989"/>
      <c r="L68" s="989"/>
      <c r="M68" s="989"/>
      <c r="N68" s="989"/>
      <c r="O68" s="989"/>
      <c r="P68" s="990"/>
      <c r="Q68" s="991">
        <v>1313</v>
      </c>
      <c r="R68" s="984"/>
      <c r="S68" s="984"/>
      <c r="T68" s="984"/>
      <c r="U68" s="985"/>
      <c r="V68" s="983">
        <v>996</v>
      </c>
      <c r="W68" s="984"/>
      <c r="X68" s="984"/>
      <c r="Y68" s="984"/>
      <c r="Z68" s="985"/>
      <c r="AA68" s="983">
        <v>317</v>
      </c>
      <c r="AB68" s="984"/>
      <c r="AC68" s="984"/>
      <c r="AD68" s="984"/>
      <c r="AE68" s="985"/>
      <c r="AF68" s="983">
        <v>245</v>
      </c>
      <c r="AG68" s="984"/>
      <c r="AH68" s="984"/>
      <c r="AI68" s="984"/>
      <c r="AJ68" s="985"/>
      <c r="AK68" s="983">
        <v>19</v>
      </c>
      <c r="AL68" s="984"/>
      <c r="AM68" s="984"/>
      <c r="AN68" s="984"/>
      <c r="AO68" s="985"/>
      <c r="AP68" s="983">
        <v>1485</v>
      </c>
      <c r="AQ68" s="984"/>
      <c r="AR68" s="984"/>
      <c r="AS68" s="984"/>
      <c r="AT68" s="985"/>
      <c r="AU68" s="983">
        <v>715</v>
      </c>
      <c r="AV68" s="984"/>
      <c r="AW68" s="984"/>
      <c r="AX68" s="984"/>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5" t="s">
        <v>599</v>
      </c>
      <c r="C69" s="976"/>
      <c r="D69" s="976"/>
      <c r="E69" s="976"/>
      <c r="F69" s="976"/>
      <c r="G69" s="976"/>
      <c r="H69" s="976"/>
      <c r="I69" s="976"/>
      <c r="J69" s="976"/>
      <c r="K69" s="976"/>
      <c r="L69" s="976"/>
      <c r="M69" s="976"/>
      <c r="N69" s="976"/>
      <c r="O69" s="976"/>
      <c r="P69" s="977"/>
      <c r="Q69" s="982">
        <v>528</v>
      </c>
      <c r="R69" s="980"/>
      <c r="S69" s="980"/>
      <c r="T69" s="980"/>
      <c r="U69" s="981"/>
      <c r="V69" s="979">
        <v>507</v>
      </c>
      <c r="W69" s="980"/>
      <c r="X69" s="980"/>
      <c r="Y69" s="980"/>
      <c r="Z69" s="981"/>
      <c r="AA69" s="979">
        <v>21</v>
      </c>
      <c r="AB69" s="980"/>
      <c r="AC69" s="980"/>
      <c r="AD69" s="980"/>
      <c r="AE69" s="981"/>
      <c r="AF69" s="979">
        <v>1572</v>
      </c>
      <c r="AG69" s="980"/>
      <c r="AH69" s="980"/>
      <c r="AI69" s="980"/>
      <c r="AJ69" s="981"/>
      <c r="AK69" s="979" t="s">
        <v>534</v>
      </c>
      <c r="AL69" s="980"/>
      <c r="AM69" s="980"/>
      <c r="AN69" s="980"/>
      <c r="AO69" s="981"/>
      <c r="AP69" s="979">
        <v>1709</v>
      </c>
      <c r="AQ69" s="980"/>
      <c r="AR69" s="980"/>
      <c r="AS69" s="980"/>
      <c r="AT69" s="981"/>
      <c r="AU69" s="979" t="s">
        <v>534</v>
      </c>
      <c r="AV69" s="980"/>
      <c r="AW69" s="980"/>
      <c r="AX69" s="980"/>
      <c r="AY69" s="981"/>
      <c r="AZ69" s="973"/>
      <c r="BA69" s="973"/>
      <c r="BB69" s="973"/>
      <c r="BC69" s="973"/>
      <c r="BD69" s="974"/>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5" t="s">
        <v>600</v>
      </c>
      <c r="C70" s="976"/>
      <c r="D70" s="976"/>
      <c r="E70" s="976"/>
      <c r="F70" s="976"/>
      <c r="G70" s="976"/>
      <c r="H70" s="976"/>
      <c r="I70" s="976"/>
      <c r="J70" s="976"/>
      <c r="K70" s="976"/>
      <c r="L70" s="976"/>
      <c r="M70" s="976"/>
      <c r="N70" s="976"/>
      <c r="O70" s="976"/>
      <c r="P70" s="977"/>
      <c r="Q70" s="982">
        <v>2186</v>
      </c>
      <c r="R70" s="980"/>
      <c r="S70" s="980"/>
      <c r="T70" s="980"/>
      <c r="U70" s="981"/>
      <c r="V70" s="979">
        <v>2142</v>
      </c>
      <c r="W70" s="980"/>
      <c r="X70" s="980"/>
      <c r="Y70" s="980"/>
      <c r="Z70" s="981"/>
      <c r="AA70" s="979">
        <v>45</v>
      </c>
      <c r="AB70" s="980"/>
      <c r="AC70" s="980"/>
      <c r="AD70" s="980"/>
      <c r="AE70" s="981"/>
      <c r="AF70" s="979">
        <v>44</v>
      </c>
      <c r="AG70" s="980"/>
      <c r="AH70" s="980"/>
      <c r="AI70" s="980"/>
      <c r="AJ70" s="981"/>
      <c r="AK70" s="979" t="s">
        <v>534</v>
      </c>
      <c r="AL70" s="980"/>
      <c r="AM70" s="980"/>
      <c r="AN70" s="980"/>
      <c r="AO70" s="981"/>
      <c r="AP70" s="979">
        <v>920</v>
      </c>
      <c r="AQ70" s="980"/>
      <c r="AR70" s="980"/>
      <c r="AS70" s="980"/>
      <c r="AT70" s="981"/>
      <c r="AU70" s="979">
        <v>522</v>
      </c>
      <c r="AV70" s="980"/>
      <c r="AW70" s="980"/>
      <c r="AX70" s="980"/>
      <c r="AY70" s="981"/>
      <c r="AZ70" s="973"/>
      <c r="BA70" s="973"/>
      <c r="BB70" s="973"/>
      <c r="BC70" s="973"/>
      <c r="BD70" s="974"/>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5" t="s">
        <v>601</v>
      </c>
      <c r="C71" s="976"/>
      <c r="D71" s="976"/>
      <c r="E71" s="976"/>
      <c r="F71" s="976"/>
      <c r="G71" s="976"/>
      <c r="H71" s="976"/>
      <c r="I71" s="976"/>
      <c r="J71" s="976"/>
      <c r="K71" s="976"/>
      <c r="L71" s="976"/>
      <c r="M71" s="976"/>
      <c r="N71" s="976"/>
      <c r="O71" s="976"/>
      <c r="P71" s="977"/>
      <c r="Q71" s="982">
        <v>254</v>
      </c>
      <c r="R71" s="980"/>
      <c r="S71" s="980"/>
      <c r="T71" s="980"/>
      <c r="U71" s="981"/>
      <c r="V71" s="979">
        <v>247</v>
      </c>
      <c r="W71" s="980"/>
      <c r="X71" s="980"/>
      <c r="Y71" s="980"/>
      <c r="Z71" s="981"/>
      <c r="AA71" s="979">
        <v>8</v>
      </c>
      <c r="AB71" s="980"/>
      <c r="AC71" s="980"/>
      <c r="AD71" s="980"/>
      <c r="AE71" s="981"/>
      <c r="AF71" s="979">
        <v>0</v>
      </c>
      <c r="AG71" s="980"/>
      <c r="AH71" s="980"/>
      <c r="AI71" s="980"/>
      <c r="AJ71" s="981"/>
      <c r="AK71" s="979">
        <v>9</v>
      </c>
      <c r="AL71" s="980"/>
      <c r="AM71" s="980"/>
      <c r="AN71" s="980"/>
      <c r="AO71" s="981"/>
      <c r="AP71" s="979">
        <v>563</v>
      </c>
      <c r="AQ71" s="980"/>
      <c r="AR71" s="980"/>
      <c r="AS71" s="980"/>
      <c r="AT71" s="981"/>
      <c r="AU71" s="979">
        <v>121</v>
      </c>
      <c r="AV71" s="980"/>
      <c r="AW71" s="980"/>
      <c r="AX71" s="980"/>
      <c r="AY71" s="981"/>
      <c r="AZ71" s="973"/>
      <c r="BA71" s="973"/>
      <c r="BB71" s="973"/>
      <c r="BC71" s="973"/>
      <c r="BD71" s="974"/>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5" t="s">
        <v>602</v>
      </c>
      <c r="C72" s="976"/>
      <c r="D72" s="976"/>
      <c r="E72" s="976"/>
      <c r="F72" s="976"/>
      <c r="G72" s="976"/>
      <c r="H72" s="976"/>
      <c r="I72" s="976"/>
      <c r="J72" s="976"/>
      <c r="K72" s="976"/>
      <c r="L72" s="976"/>
      <c r="M72" s="976"/>
      <c r="N72" s="976"/>
      <c r="O72" s="976"/>
      <c r="P72" s="977"/>
      <c r="Q72" s="982">
        <v>163</v>
      </c>
      <c r="R72" s="980"/>
      <c r="S72" s="980"/>
      <c r="T72" s="980"/>
      <c r="U72" s="981"/>
      <c r="V72" s="979">
        <v>143</v>
      </c>
      <c r="W72" s="980"/>
      <c r="X72" s="980"/>
      <c r="Y72" s="980"/>
      <c r="Z72" s="981"/>
      <c r="AA72" s="979">
        <v>20</v>
      </c>
      <c r="AB72" s="980"/>
      <c r="AC72" s="980"/>
      <c r="AD72" s="980"/>
      <c r="AE72" s="981"/>
      <c r="AF72" s="979">
        <v>20</v>
      </c>
      <c r="AG72" s="980"/>
      <c r="AH72" s="980"/>
      <c r="AI72" s="980"/>
      <c r="AJ72" s="981"/>
      <c r="AK72" s="979" t="s">
        <v>534</v>
      </c>
      <c r="AL72" s="980"/>
      <c r="AM72" s="980"/>
      <c r="AN72" s="980"/>
      <c r="AO72" s="981"/>
      <c r="AP72" s="979" t="s">
        <v>534</v>
      </c>
      <c r="AQ72" s="980"/>
      <c r="AR72" s="980"/>
      <c r="AS72" s="980"/>
      <c r="AT72" s="981"/>
      <c r="AU72" s="979" t="s">
        <v>534</v>
      </c>
      <c r="AV72" s="980"/>
      <c r="AW72" s="980"/>
      <c r="AX72" s="980"/>
      <c r="AY72" s="981"/>
      <c r="AZ72" s="973"/>
      <c r="BA72" s="973"/>
      <c r="BB72" s="973"/>
      <c r="BC72" s="973"/>
      <c r="BD72" s="974"/>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5" t="s">
        <v>603</v>
      </c>
      <c r="C73" s="976"/>
      <c r="D73" s="976"/>
      <c r="E73" s="976"/>
      <c r="F73" s="976"/>
      <c r="G73" s="976"/>
      <c r="H73" s="976"/>
      <c r="I73" s="976"/>
      <c r="J73" s="976"/>
      <c r="K73" s="976"/>
      <c r="L73" s="976"/>
      <c r="M73" s="976"/>
      <c r="N73" s="976"/>
      <c r="O73" s="976"/>
      <c r="P73" s="977"/>
      <c r="Q73" s="982">
        <v>15779</v>
      </c>
      <c r="R73" s="980"/>
      <c r="S73" s="980"/>
      <c r="T73" s="980"/>
      <c r="U73" s="981"/>
      <c r="V73" s="979">
        <v>15113</v>
      </c>
      <c r="W73" s="980"/>
      <c r="X73" s="980"/>
      <c r="Y73" s="980"/>
      <c r="Z73" s="981"/>
      <c r="AA73" s="979">
        <v>666</v>
      </c>
      <c r="AB73" s="980"/>
      <c r="AC73" s="980"/>
      <c r="AD73" s="980"/>
      <c r="AE73" s="981"/>
      <c r="AF73" s="979">
        <v>666</v>
      </c>
      <c r="AG73" s="980"/>
      <c r="AH73" s="980"/>
      <c r="AI73" s="980"/>
      <c r="AJ73" s="981"/>
      <c r="AK73" s="979">
        <v>54</v>
      </c>
      <c r="AL73" s="980"/>
      <c r="AM73" s="980"/>
      <c r="AN73" s="980"/>
      <c r="AO73" s="981"/>
      <c r="AP73" s="979" t="s">
        <v>534</v>
      </c>
      <c r="AQ73" s="980"/>
      <c r="AR73" s="980"/>
      <c r="AS73" s="980"/>
      <c r="AT73" s="981"/>
      <c r="AU73" s="979" t="s">
        <v>534</v>
      </c>
      <c r="AV73" s="980"/>
      <c r="AW73" s="980"/>
      <c r="AX73" s="980"/>
      <c r="AY73" s="981"/>
      <c r="AZ73" s="973"/>
      <c r="BA73" s="973"/>
      <c r="BB73" s="973"/>
      <c r="BC73" s="973"/>
      <c r="BD73" s="974"/>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5" t="s">
        <v>604</v>
      </c>
      <c r="C74" s="976"/>
      <c r="D74" s="976"/>
      <c r="E74" s="976"/>
      <c r="F74" s="976"/>
      <c r="G74" s="976"/>
      <c r="H74" s="976"/>
      <c r="I74" s="976"/>
      <c r="J74" s="976"/>
      <c r="K74" s="976"/>
      <c r="L74" s="976"/>
      <c r="M74" s="976"/>
      <c r="N74" s="976"/>
      <c r="O74" s="976"/>
      <c r="P74" s="977"/>
      <c r="Q74" s="982">
        <v>135</v>
      </c>
      <c r="R74" s="980"/>
      <c r="S74" s="980"/>
      <c r="T74" s="980"/>
      <c r="U74" s="981"/>
      <c r="V74" s="979">
        <v>130</v>
      </c>
      <c r="W74" s="980"/>
      <c r="X74" s="980"/>
      <c r="Y74" s="980"/>
      <c r="Z74" s="981"/>
      <c r="AA74" s="979">
        <v>5</v>
      </c>
      <c r="AB74" s="980"/>
      <c r="AC74" s="980"/>
      <c r="AD74" s="980"/>
      <c r="AE74" s="981"/>
      <c r="AF74" s="979">
        <v>5</v>
      </c>
      <c r="AG74" s="980"/>
      <c r="AH74" s="980"/>
      <c r="AI74" s="980"/>
      <c r="AJ74" s="981"/>
      <c r="AK74" s="979">
        <v>12</v>
      </c>
      <c r="AL74" s="980"/>
      <c r="AM74" s="980"/>
      <c r="AN74" s="980"/>
      <c r="AO74" s="981"/>
      <c r="AP74" s="979" t="s">
        <v>534</v>
      </c>
      <c r="AQ74" s="980"/>
      <c r="AR74" s="980"/>
      <c r="AS74" s="980"/>
      <c r="AT74" s="981"/>
      <c r="AU74" s="979" t="s">
        <v>534</v>
      </c>
      <c r="AV74" s="980"/>
      <c r="AW74" s="980"/>
      <c r="AX74" s="980"/>
      <c r="AY74" s="981"/>
      <c r="AZ74" s="973"/>
      <c r="BA74" s="973"/>
      <c r="BB74" s="973"/>
      <c r="BC74" s="973"/>
      <c r="BD74" s="974"/>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5" t="s">
        <v>605</v>
      </c>
      <c r="C75" s="976"/>
      <c r="D75" s="976"/>
      <c r="E75" s="976"/>
      <c r="F75" s="976"/>
      <c r="G75" s="976"/>
      <c r="H75" s="976"/>
      <c r="I75" s="976"/>
      <c r="J75" s="976"/>
      <c r="K75" s="976"/>
      <c r="L75" s="976"/>
      <c r="M75" s="976"/>
      <c r="N75" s="976"/>
      <c r="O75" s="976"/>
      <c r="P75" s="977"/>
      <c r="Q75" s="982">
        <v>158</v>
      </c>
      <c r="R75" s="980"/>
      <c r="S75" s="980"/>
      <c r="T75" s="980"/>
      <c r="U75" s="981"/>
      <c r="V75" s="979">
        <v>156</v>
      </c>
      <c r="W75" s="980"/>
      <c r="X75" s="980"/>
      <c r="Y75" s="980"/>
      <c r="Z75" s="981"/>
      <c r="AA75" s="979">
        <v>2</v>
      </c>
      <c r="AB75" s="980"/>
      <c r="AC75" s="980"/>
      <c r="AD75" s="980"/>
      <c r="AE75" s="981"/>
      <c r="AF75" s="979">
        <v>2</v>
      </c>
      <c r="AG75" s="980"/>
      <c r="AH75" s="980"/>
      <c r="AI75" s="980"/>
      <c r="AJ75" s="981"/>
      <c r="AK75" s="979" t="s">
        <v>534</v>
      </c>
      <c r="AL75" s="980"/>
      <c r="AM75" s="980"/>
      <c r="AN75" s="980"/>
      <c r="AO75" s="981"/>
      <c r="AP75" s="979" t="s">
        <v>534</v>
      </c>
      <c r="AQ75" s="980"/>
      <c r="AR75" s="980"/>
      <c r="AS75" s="980"/>
      <c r="AT75" s="981"/>
      <c r="AU75" s="979" t="s">
        <v>534</v>
      </c>
      <c r="AV75" s="980"/>
      <c r="AW75" s="980"/>
      <c r="AX75" s="980"/>
      <c r="AY75" s="981"/>
      <c r="AZ75" s="973"/>
      <c r="BA75" s="973"/>
      <c r="BB75" s="973"/>
      <c r="BC75" s="973"/>
      <c r="BD75" s="974"/>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5" t="s">
        <v>606</v>
      </c>
      <c r="C76" s="976"/>
      <c r="D76" s="976"/>
      <c r="E76" s="976"/>
      <c r="F76" s="976"/>
      <c r="G76" s="976"/>
      <c r="H76" s="976"/>
      <c r="I76" s="976"/>
      <c r="J76" s="976"/>
      <c r="K76" s="976"/>
      <c r="L76" s="976"/>
      <c r="M76" s="976"/>
      <c r="N76" s="976"/>
      <c r="O76" s="976"/>
      <c r="P76" s="977"/>
      <c r="Q76" s="982">
        <v>167997</v>
      </c>
      <c r="R76" s="980"/>
      <c r="S76" s="980"/>
      <c r="T76" s="980"/>
      <c r="U76" s="981"/>
      <c r="V76" s="979">
        <v>167997</v>
      </c>
      <c r="W76" s="980"/>
      <c r="X76" s="980"/>
      <c r="Y76" s="980"/>
      <c r="Z76" s="981"/>
      <c r="AA76" s="979">
        <v>0</v>
      </c>
      <c r="AB76" s="980"/>
      <c r="AC76" s="980"/>
      <c r="AD76" s="980"/>
      <c r="AE76" s="981"/>
      <c r="AF76" s="979">
        <v>0</v>
      </c>
      <c r="AG76" s="980"/>
      <c r="AH76" s="980"/>
      <c r="AI76" s="980"/>
      <c r="AJ76" s="981"/>
      <c r="AK76" s="979">
        <v>1059</v>
      </c>
      <c r="AL76" s="980"/>
      <c r="AM76" s="980"/>
      <c r="AN76" s="980"/>
      <c r="AO76" s="981"/>
      <c r="AP76" s="979" t="s">
        <v>534</v>
      </c>
      <c r="AQ76" s="980"/>
      <c r="AR76" s="980"/>
      <c r="AS76" s="980"/>
      <c r="AT76" s="981"/>
      <c r="AU76" s="979" t="s">
        <v>534</v>
      </c>
      <c r="AV76" s="980"/>
      <c r="AW76" s="980"/>
      <c r="AX76" s="980"/>
      <c r="AY76" s="981"/>
      <c r="AZ76" s="973"/>
      <c r="BA76" s="973"/>
      <c r="BB76" s="973"/>
      <c r="BC76" s="973"/>
      <c r="BD76" s="974"/>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5" t="s">
        <v>607</v>
      </c>
      <c r="C77" s="976"/>
      <c r="D77" s="976"/>
      <c r="E77" s="976"/>
      <c r="F77" s="976"/>
      <c r="G77" s="976"/>
      <c r="H77" s="976"/>
      <c r="I77" s="976"/>
      <c r="J77" s="976"/>
      <c r="K77" s="976"/>
      <c r="L77" s="976"/>
      <c r="M77" s="976"/>
      <c r="N77" s="976"/>
      <c r="O77" s="976"/>
      <c r="P77" s="977"/>
      <c r="Q77" s="982">
        <v>252</v>
      </c>
      <c r="R77" s="980"/>
      <c r="S77" s="980"/>
      <c r="T77" s="980"/>
      <c r="U77" s="981"/>
      <c r="V77" s="979">
        <v>196</v>
      </c>
      <c r="W77" s="980"/>
      <c r="X77" s="980"/>
      <c r="Y77" s="980"/>
      <c r="Z77" s="981"/>
      <c r="AA77" s="979">
        <v>56</v>
      </c>
      <c r="AB77" s="980"/>
      <c r="AC77" s="980"/>
      <c r="AD77" s="980"/>
      <c r="AE77" s="981"/>
      <c r="AF77" s="979">
        <v>56</v>
      </c>
      <c r="AG77" s="980"/>
      <c r="AH77" s="980"/>
      <c r="AI77" s="980"/>
      <c r="AJ77" s="981"/>
      <c r="AK77" s="979" t="s">
        <v>534</v>
      </c>
      <c r="AL77" s="980"/>
      <c r="AM77" s="980"/>
      <c r="AN77" s="980"/>
      <c r="AO77" s="981"/>
      <c r="AP77" s="979" t="s">
        <v>534</v>
      </c>
      <c r="AQ77" s="980"/>
      <c r="AR77" s="980"/>
      <c r="AS77" s="980"/>
      <c r="AT77" s="981"/>
      <c r="AU77" s="979" t="s">
        <v>534</v>
      </c>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5" t="s">
        <v>608</v>
      </c>
      <c r="C78" s="976"/>
      <c r="D78" s="976"/>
      <c r="E78" s="976"/>
      <c r="F78" s="976"/>
      <c r="G78" s="976"/>
      <c r="H78" s="976"/>
      <c r="I78" s="976"/>
      <c r="J78" s="976"/>
      <c r="K78" s="976"/>
      <c r="L78" s="976"/>
      <c r="M78" s="976"/>
      <c r="N78" s="976"/>
      <c r="O78" s="976"/>
      <c r="P78" s="977"/>
      <c r="Q78" s="982">
        <v>5926</v>
      </c>
      <c r="R78" s="980"/>
      <c r="S78" s="980"/>
      <c r="T78" s="980"/>
      <c r="U78" s="981"/>
      <c r="V78" s="979">
        <v>5695</v>
      </c>
      <c r="W78" s="980"/>
      <c r="X78" s="980"/>
      <c r="Y78" s="980"/>
      <c r="Z78" s="981"/>
      <c r="AA78" s="979">
        <v>231</v>
      </c>
      <c r="AB78" s="980"/>
      <c r="AC78" s="980"/>
      <c r="AD78" s="980"/>
      <c r="AE78" s="981"/>
      <c r="AF78" s="979">
        <v>231</v>
      </c>
      <c r="AG78" s="980"/>
      <c r="AH78" s="980"/>
      <c r="AI78" s="980"/>
      <c r="AJ78" s="981"/>
      <c r="AK78" s="979" t="s">
        <v>534</v>
      </c>
      <c r="AL78" s="980"/>
      <c r="AM78" s="980"/>
      <c r="AN78" s="980"/>
      <c r="AO78" s="981"/>
      <c r="AP78" s="979" t="s">
        <v>534</v>
      </c>
      <c r="AQ78" s="980"/>
      <c r="AR78" s="980"/>
      <c r="AS78" s="980"/>
      <c r="AT78" s="981"/>
      <c r="AU78" s="979" t="s">
        <v>534</v>
      </c>
      <c r="AV78" s="980"/>
      <c r="AW78" s="980"/>
      <c r="AX78" s="980"/>
      <c r="AY78" s="981"/>
      <c r="AZ78" s="973"/>
      <c r="BA78" s="973"/>
      <c r="BB78" s="973"/>
      <c r="BC78" s="973"/>
      <c r="BD78" s="974"/>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424</v>
      </c>
      <c r="C88" s="938"/>
      <c r="D88" s="938"/>
      <c r="E88" s="938"/>
      <c r="F88" s="938"/>
      <c r="G88" s="938"/>
      <c r="H88" s="938"/>
      <c r="I88" s="938"/>
      <c r="J88" s="938"/>
      <c r="K88" s="938"/>
      <c r="L88" s="938"/>
      <c r="M88" s="938"/>
      <c r="N88" s="938"/>
      <c r="O88" s="938"/>
      <c r="P88" s="948"/>
      <c r="Q88" s="963"/>
      <c r="R88" s="964"/>
      <c r="S88" s="964"/>
      <c r="T88" s="964"/>
      <c r="U88" s="964"/>
      <c r="V88" s="964"/>
      <c r="W88" s="964"/>
      <c r="X88" s="964"/>
      <c r="Y88" s="964"/>
      <c r="Z88" s="964"/>
      <c r="AA88" s="964"/>
      <c r="AB88" s="964"/>
      <c r="AC88" s="964"/>
      <c r="AD88" s="964"/>
      <c r="AE88" s="964"/>
      <c r="AF88" s="959">
        <v>2841</v>
      </c>
      <c r="AG88" s="953"/>
      <c r="AH88" s="953"/>
      <c r="AI88" s="953"/>
      <c r="AJ88" s="960"/>
      <c r="AK88" s="964"/>
      <c r="AL88" s="964"/>
      <c r="AM88" s="964"/>
      <c r="AN88" s="964"/>
      <c r="AO88" s="964"/>
      <c r="AP88" s="959">
        <v>4677</v>
      </c>
      <c r="AQ88" s="953"/>
      <c r="AR88" s="953"/>
      <c r="AS88" s="953"/>
      <c r="AT88" s="960"/>
      <c r="AU88" s="959">
        <v>1359</v>
      </c>
      <c r="AV88" s="953"/>
      <c r="AW88" s="953"/>
      <c r="AX88" s="953"/>
      <c r="AY88" s="960"/>
      <c r="AZ88" s="961"/>
      <c r="BA88" s="961"/>
      <c r="BB88" s="961"/>
      <c r="BC88" s="961"/>
      <c r="BD88" s="962"/>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476</v>
      </c>
      <c r="CS102" s="953"/>
      <c r="CT102" s="953"/>
      <c r="CU102" s="953"/>
      <c r="CV102" s="954"/>
      <c r="CW102" s="952">
        <v>50</v>
      </c>
      <c r="CX102" s="953"/>
      <c r="CY102" s="953"/>
      <c r="CZ102" s="953"/>
      <c r="DA102" s="954"/>
      <c r="DB102" s="952">
        <v>365</v>
      </c>
      <c r="DC102" s="953"/>
      <c r="DD102" s="953"/>
      <c r="DE102" s="953"/>
      <c r="DF102" s="954"/>
      <c r="DG102" s="952" t="s">
        <v>534</v>
      </c>
      <c r="DH102" s="953"/>
      <c r="DI102" s="953"/>
      <c r="DJ102" s="953"/>
      <c r="DK102" s="954"/>
      <c r="DL102" s="952" t="s">
        <v>534</v>
      </c>
      <c r="DM102" s="953"/>
      <c r="DN102" s="953"/>
      <c r="DO102" s="953"/>
      <c r="DP102" s="954"/>
      <c r="DQ102" s="952" t="s">
        <v>534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310</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310</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310</v>
      </c>
      <c r="DR109" s="896"/>
      <c r="DS109" s="896"/>
      <c r="DT109" s="896"/>
      <c r="DU109" s="897"/>
      <c r="DV109" s="898" t="s">
        <v>435</v>
      </c>
      <c r="DW109" s="896"/>
      <c r="DX109" s="896"/>
      <c r="DY109" s="896"/>
      <c r="DZ109" s="929"/>
    </row>
    <row r="110" spans="1:131" s="230" customFormat="1" ht="26.25" customHeight="1" x14ac:dyDescent="0.15">
      <c r="A110" s="809" t="s">
        <v>437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4830541</v>
      </c>
      <c r="AB110" s="889"/>
      <c r="AC110" s="889"/>
      <c r="AD110" s="889"/>
      <c r="AE110" s="890"/>
      <c r="AF110" s="891">
        <v>5030258</v>
      </c>
      <c r="AG110" s="889"/>
      <c r="AH110" s="889"/>
      <c r="AI110" s="889"/>
      <c r="AJ110" s="890"/>
      <c r="AK110" s="891">
        <v>5215745</v>
      </c>
      <c r="AL110" s="889"/>
      <c r="AM110" s="889"/>
      <c r="AN110" s="889"/>
      <c r="AO110" s="890"/>
      <c r="AP110" s="892">
        <v>33.6</v>
      </c>
      <c r="AQ110" s="893"/>
      <c r="AR110" s="893"/>
      <c r="AS110" s="893"/>
      <c r="AT110" s="894"/>
      <c r="AU110" s="930" t="s">
        <v>74</v>
      </c>
      <c r="AV110" s="931"/>
      <c r="AW110" s="931"/>
      <c r="AX110" s="931"/>
      <c r="AY110" s="931"/>
      <c r="AZ110" s="860" t="s">
        <v>438</v>
      </c>
      <c r="BA110" s="810"/>
      <c r="BB110" s="810"/>
      <c r="BC110" s="810"/>
      <c r="BD110" s="810"/>
      <c r="BE110" s="810"/>
      <c r="BF110" s="810"/>
      <c r="BG110" s="810"/>
      <c r="BH110" s="810"/>
      <c r="BI110" s="810"/>
      <c r="BJ110" s="810"/>
      <c r="BK110" s="810"/>
      <c r="BL110" s="810"/>
      <c r="BM110" s="810"/>
      <c r="BN110" s="810"/>
      <c r="BO110" s="810"/>
      <c r="BP110" s="811"/>
      <c r="BQ110" s="861">
        <v>42559046</v>
      </c>
      <c r="BR110" s="842"/>
      <c r="BS110" s="842"/>
      <c r="BT110" s="842"/>
      <c r="BU110" s="842"/>
      <c r="BV110" s="842">
        <v>41004026</v>
      </c>
      <c r="BW110" s="842"/>
      <c r="BX110" s="842"/>
      <c r="BY110" s="842"/>
      <c r="BZ110" s="842"/>
      <c r="CA110" s="842">
        <v>38621251</v>
      </c>
      <c r="CB110" s="842"/>
      <c r="CC110" s="842"/>
      <c r="CD110" s="842"/>
      <c r="CE110" s="842"/>
      <c r="CF110" s="866">
        <v>248.9</v>
      </c>
      <c r="CG110" s="867"/>
      <c r="CH110" s="867"/>
      <c r="CI110" s="867"/>
      <c r="CJ110" s="867"/>
      <c r="CK110" s="926" t="s">
        <v>439</v>
      </c>
      <c r="CL110" s="819"/>
      <c r="CM110" s="860" t="s">
        <v>440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441</v>
      </c>
      <c r="DH110" s="842"/>
      <c r="DI110" s="842"/>
      <c r="DJ110" s="842"/>
      <c r="DK110" s="842"/>
      <c r="DL110" s="842" t="s">
        <v>441</v>
      </c>
      <c r="DM110" s="842"/>
      <c r="DN110" s="842"/>
      <c r="DO110" s="842"/>
      <c r="DP110" s="842"/>
      <c r="DQ110" s="842" t="s">
        <v>442</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442</v>
      </c>
      <c r="AG111" s="919"/>
      <c r="AH111" s="919"/>
      <c r="AI111" s="919"/>
      <c r="AJ111" s="920"/>
      <c r="AK111" s="921" t="s">
        <v>442</v>
      </c>
      <c r="AL111" s="919"/>
      <c r="AM111" s="919"/>
      <c r="AN111" s="919"/>
      <c r="AO111" s="920"/>
      <c r="AP111" s="922" t="s">
        <v>441</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v>60146</v>
      </c>
      <c r="BR111" s="790"/>
      <c r="BS111" s="790"/>
      <c r="BT111" s="790"/>
      <c r="BU111" s="790"/>
      <c r="BV111" s="790">
        <v>33007</v>
      </c>
      <c r="BW111" s="790"/>
      <c r="BX111" s="790"/>
      <c r="BY111" s="790"/>
      <c r="BZ111" s="790"/>
      <c r="CA111" s="790">
        <v>19141</v>
      </c>
      <c r="CB111" s="790"/>
      <c r="CC111" s="790"/>
      <c r="CD111" s="790"/>
      <c r="CE111" s="790"/>
      <c r="CF111" s="875">
        <v>0.1</v>
      </c>
      <c r="CG111" s="876"/>
      <c r="CH111" s="876"/>
      <c r="CI111" s="876"/>
      <c r="CJ111" s="876"/>
      <c r="CK111" s="927"/>
      <c r="CL111" s="821"/>
      <c r="CM111" s="817"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441</v>
      </c>
      <c r="DH111" s="790"/>
      <c r="DI111" s="790"/>
      <c r="DJ111" s="790"/>
      <c r="DK111" s="790"/>
      <c r="DL111" s="790" t="s">
        <v>442</v>
      </c>
      <c r="DM111" s="790"/>
      <c r="DN111" s="790"/>
      <c r="DO111" s="790"/>
      <c r="DP111" s="790"/>
      <c r="DQ111" s="790" t="s">
        <v>441</v>
      </c>
      <c r="DR111" s="790"/>
      <c r="DS111" s="790"/>
      <c r="DT111" s="790"/>
      <c r="DU111" s="790"/>
      <c r="DV111" s="796" t="s">
        <v>441</v>
      </c>
      <c r="DW111" s="796"/>
      <c r="DX111" s="796"/>
      <c r="DY111" s="796"/>
      <c r="DZ111" s="797"/>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449</v>
      </c>
      <c r="AL112" s="780"/>
      <c r="AM112" s="780"/>
      <c r="AN112" s="780"/>
      <c r="AO112" s="781"/>
      <c r="AP112" s="824" t="s">
        <v>448</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16050231</v>
      </c>
      <c r="BR112" s="790"/>
      <c r="BS112" s="790"/>
      <c r="BT112" s="790"/>
      <c r="BU112" s="790"/>
      <c r="BV112" s="790">
        <v>14176021</v>
      </c>
      <c r="BW112" s="790"/>
      <c r="BX112" s="790"/>
      <c r="BY112" s="790"/>
      <c r="BZ112" s="790"/>
      <c r="CA112" s="790">
        <v>12469789</v>
      </c>
      <c r="CB112" s="790"/>
      <c r="CC112" s="790"/>
      <c r="CD112" s="790"/>
      <c r="CE112" s="790"/>
      <c r="CF112" s="875">
        <v>80.400000000000006</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449</v>
      </c>
      <c r="DH112" s="790"/>
      <c r="DI112" s="790"/>
      <c r="DJ112" s="790"/>
      <c r="DK112" s="790"/>
      <c r="DL112" s="790" t="s">
        <v>448</v>
      </c>
      <c r="DM112" s="790"/>
      <c r="DN112" s="790"/>
      <c r="DO112" s="790"/>
      <c r="DP112" s="790"/>
      <c r="DQ112" s="790" t="s">
        <v>449</v>
      </c>
      <c r="DR112" s="790"/>
      <c r="DS112" s="790"/>
      <c r="DT112" s="790"/>
      <c r="DU112" s="790"/>
      <c r="DV112" s="796" t="s">
        <v>448</v>
      </c>
      <c r="DW112" s="796"/>
      <c r="DX112" s="796"/>
      <c r="DY112" s="796"/>
      <c r="DZ112" s="797"/>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1993707</v>
      </c>
      <c r="AB113" s="919"/>
      <c r="AC113" s="919"/>
      <c r="AD113" s="919"/>
      <c r="AE113" s="920"/>
      <c r="AF113" s="921">
        <v>1905557</v>
      </c>
      <c r="AG113" s="919"/>
      <c r="AH113" s="919"/>
      <c r="AI113" s="919"/>
      <c r="AJ113" s="920"/>
      <c r="AK113" s="921">
        <v>1794632</v>
      </c>
      <c r="AL113" s="919"/>
      <c r="AM113" s="919"/>
      <c r="AN113" s="919"/>
      <c r="AO113" s="920"/>
      <c r="AP113" s="922">
        <v>11.6</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v>1163962</v>
      </c>
      <c r="BR113" s="790"/>
      <c r="BS113" s="790"/>
      <c r="BT113" s="790"/>
      <c r="BU113" s="790"/>
      <c r="BV113" s="790">
        <v>1093155</v>
      </c>
      <c r="BW113" s="790"/>
      <c r="BX113" s="790"/>
      <c r="BY113" s="790"/>
      <c r="BZ113" s="790"/>
      <c r="CA113" s="790">
        <v>1358701</v>
      </c>
      <c r="CB113" s="790"/>
      <c r="CC113" s="790"/>
      <c r="CD113" s="790"/>
      <c r="CE113" s="790"/>
      <c r="CF113" s="875">
        <v>8.8000000000000007</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449</v>
      </c>
      <c r="DR113" s="780"/>
      <c r="DS113" s="780"/>
      <c r="DT113" s="780"/>
      <c r="DU113" s="781"/>
      <c r="DV113" s="824" t="s">
        <v>448</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126036</v>
      </c>
      <c r="AB114" s="780"/>
      <c r="AC114" s="780"/>
      <c r="AD114" s="780"/>
      <c r="AE114" s="781"/>
      <c r="AF114" s="782">
        <v>125011</v>
      </c>
      <c r="AG114" s="780"/>
      <c r="AH114" s="780"/>
      <c r="AI114" s="780"/>
      <c r="AJ114" s="781"/>
      <c r="AK114" s="782">
        <v>132403</v>
      </c>
      <c r="AL114" s="780"/>
      <c r="AM114" s="780"/>
      <c r="AN114" s="780"/>
      <c r="AO114" s="781"/>
      <c r="AP114" s="824">
        <v>0.9</v>
      </c>
      <c r="AQ114" s="825"/>
      <c r="AR114" s="825"/>
      <c r="AS114" s="825"/>
      <c r="AT114" s="826"/>
      <c r="AU114" s="932"/>
      <c r="AV114" s="933"/>
      <c r="AW114" s="933"/>
      <c r="AX114" s="933"/>
      <c r="AY114" s="933"/>
      <c r="AZ114" s="817" t="s">
        <v>456</v>
      </c>
      <c r="BA114" s="752"/>
      <c r="BB114" s="752"/>
      <c r="BC114" s="752"/>
      <c r="BD114" s="752"/>
      <c r="BE114" s="752"/>
      <c r="BF114" s="752"/>
      <c r="BG114" s="752"/>
      <c r="BH114" s="752"/>
      <c r="BI114" s="752"/>
      <c r="BJ114" s="752"/>
      <c r="BK114" s="752"/>
      <c r="BL114" s="752"/>
      <c r="BM114" s="752"/>
      <c r="BN114" s="752"/>
      <c r="BO114" s="752"/>
      <c r="BP114" s="753"/>
      <c r="BQ114" s="789">
        <v>2069164</v>
      </c>
      <c r="BR114" s="790"/>
      <c r="BS114" s="790"/>
      <c r="BT114" s="790"/>
      <c r="BU114" s="790"/>
      <c r="BV114" s="790">
        <v>1876484</v>
      </c>
      <c r="BW114" s="790"/>
      <c r="BX114" s="790"/>
      <c r="BY114" s="790"/>
      <c r="BZ114" s="790"/>
      <c r="CA114" s="790">
        <v>1806891</v>
      </c>
      <c r="CB114" s="790"/>
      <c r="CC114" s="790"/>
      <c r="CD114" s="790"/>
      <c r="CE114" s="790"/>
      <c r="CF114" s="875">
        <v>11.6</v>
      </c>
      <c r="CG114" s="876"/>
      <c r="CH114" s="876"/>
      <c r="CI114" s="876"/>
      <c r="CJ114" s="876"/>
      <c r="CK114" s="927"/>
      <c r="CL114" s="821"/>
      <c r="CM114" s="817"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449</v>
      </c>
      <c r="DM114" s="780"/>
      <c r="DN114" s="780"/>
      <c r="DO114" s="780"/>
      <c r="DP114" s="781"/>
      <c r="DQ114" s="782" t="s">
        <v>449</v>
      </c>
      <c r="DR114" s="780"/>
      <c r="DS114" s="780"/>
      <c r="DT114" s="780"/>
      <c r="DU114" s="781"/>
      <c r="DV114" s="824" t="s">
        <v>449</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38355</v>
      </c>
      <c r="AB115" s="919"/>
      <c r="AC115" s="919"/>
      <c r="AD115" s="919"/>
      <c r="AE115" s="920"/>
      <c r="AF115" s="921">
        <v>31072</v>
      </c>
      <c r="AG115" s="919"/>
      <c r="AH115" s="919"/>
      <c r="AI115" s="919"/>
      <c r="AJ115" s="920"/>
      <c r="AK115" s="921">
        <v>18246</v>
      </c>
      <c r="AL115" s="919"/>
      <c r="AM115" s="919"/>
      <c r="AN115" s="919"/>
      <c r="AO115" s="920"/>
      <c r="AP115" s="922">
        <v>0.1</v>
      </c>
      <c r="AQ115" s="923"/>
      <c r="AR115" s="923"/>
      <c r="AS115" s="923"/>
      <c r="AT115" s="924"/>
      <c r="AU115" s="932"/>
      <c r="AV115" s="933"/>
      <c r="AW115" s="933"/>
      <c r="AX115" s="933"/>
      <c r="AY115" s="933"/>
      <c r="AZ115" s="817" t="s">
        <v>459</v>
      </c>
      <c r="BA115" s="752"/>
      <c r="BB115" s="752"/>
      <c r="BC115" s="752"/>
      <c r="BD115" s="752"/>
      <c r="BE115" s="752"/>
      <c r="BF115" s="752"/>
      <c r="BG115" s="752"/>
      <c r="BH115" s="752"/>
      <c r="BI115" s="752"/>
      <c r="BJ115" s="752"/>
      <c r="BK115" s="752"/>
      <c r="BL115" s="752"/>
      <c r="BM115" s="752"/>
      <c r="BN115" s="752"/>
      <c r="BO115" s="752"/>
      <c r="BP115" s="753"/>
      <c r="BQ115" s="789" t="s">
        <v>449</v>
      </c>
      <c r="BR115" s="790"/>
      <c r="BS115" s="790"/>
      <c r="BT115" s="790"/>
      <c r="BU115" s="790"/>
      <c r="BV115" s="790" t="s">
        <v>449</v>
      </c>
      <c r="BW115" s="790"/>
      <c r="BX115" s="790"/>
      <c r="BY115" s="790"/>
      <c r="BZ115" s="790"/>
      <c r="CA115" s="790" t="s">
        <v>448</v>
      </c>
      <c r="CB115" s="790"/>
      <c r="CC115" s="790"/>
      <c r="CD115" s="790"/>
      <c r="CE115" s="790"/>
      <c r="CF115" s="875" t="s">
        <v>448</v>
      </c>
      <c r="CG115" s="876"/>
      <c r="CH115" s="876"/>
      <c r="CI115" s="876"/>
      <c r="CJ115" s="876"/>
      <c r="CK115" s="927"/>
      <c r="CL115" s="821"/>
      <c r="CM115" s="817"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449</v>
      </c>
      <c r="DM115" s="780"/>
      <c r="DN115" s="780"/>
      <c r="DO115" s="780"/>
      <c r="DP115" s="781"/>
      <c r="DQ115" s="782" t="s">
        <v>448</v>
      </c>
      <c r="DR115" s="780"/>
      <c r="DS115" s="780"/>
      <c r="DT115" s="780"/>
      <c r="DU115" s="781"/>
      <c r="DV115" s="824" t="s">
        <v>449</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449</v>
      </c>
      <c r="AG116" s="780"/>
      <c r="AH116" s="780"/>
      <c r="AI116" s="780"/>
      <c r="AJ116" s="781"/>
      <c r="AK116" s="782" t="s">
        <v>448</v>
      </c>
      <c r="AL116" s="780"/>
      <c r="AM116" s="780"/>
      <c r="AN116" s="780"/>
      <c r="AO116" s="781"/>
      <c r="AP116" s="824" t="s">
        <v>448</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789" t="s">
        <v>448</v>
      </c>
      <c r="BR116" s="790"/>
      <c r="BS116" s="790"/>
      <c r="BT116" s="790"/>
      <c r="BU116" s="790"/>
      <c r="BV116" s="790" t="s">
        <v>449</v>
      </c>
      <c r="BW116" s="790"/>
      <c r="BX116" s="790"/>
      <c r="BY116" s="790"/>
      <c r="BZ116" s="790"/>
      <c r="CA116" s="790" t="s">
        <v>448</v>
      </c>
      <c r="CB116" s="790"/>
      <c r="CC116" s="790"/>
      <c r="CD116" s="790"/>
      <c r="CE116" s="790"/>
      <c r="CF116" s="875" t="s">
        <v>448</v>
      </c>
      <c r="CG116" s="876"/>
      <c r="CH116" s="876"/>
      <c r="CI116" s="876"/>
      <c r="CJ116" s="876"/>
      <c r="CK116" s="927"/>
      <c r="CL116" s="821"/>
      <c r="CM116" s="817"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60146</v>
      </c>
      <c r="DH116" s="780"/>
      <c r="DI116" s="780"/>
      <c r="DJ116" s="780"/>
      <c r="DK116" s="781"/>
      <c r="DL116" s="782">
        <v>33007</v>
      </c>
      <c r="DM116" s="780"/>
      <c r="DN116" s="780"/>
      <c r="DO116" s="780"/>
      <c r="DP116" s="781"/>
      <c r="DQ116" s="782">
        <v>19141</v>
      </c>
      <c r="DR116" s="780"/>
      <c r="DS116" s="780"/>
      <c r="DT116" s="780"/>
      <c r="DU116" s="781"/>
      <c r="DV116" s="824">
        <v>0.1</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6988639</v>
      </c>
      <c r="AB117" s="903"/>
      <c r="AC117" s="903"/>
      <c r="AD117" s="903"/>
      <c r="AE117" s="904"/>
      <c r="AF117" s="905">
        <v>7091898</v>
      </c>
      <c r="AG117" s="903"/>
      <c r="AH117" s="903"/>
      <c r="AI117" s="903"/>
      <c r="AJ117" s="904"/>
      <c r="AK117" s="905">
        <v>7161026</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789" t="s">
        <v>466</v>
      </c>
      <c r="BR117" s="790"/>
      <c r="BS117" s="790"/>
      <c r="BT117" s="790"/>
      <c r="BU117" s="790"/>
      <c r="BV117" s="790" t="s">
        <v>442</v>
      </c>
      <c r="BW117" s="790"/>
      <c r="BX117" s="790"/>
      <c r="BY117" s="790"/>
      <c r="BZ117" s="790"/>
      <c r="CA117" s="790" t="s">
        <v>467</v>
      </c>
      <c r="CB117" s="790"/>
      <c r="CC117" s="790"/>
      <c r="CD117" s="790"/>
      <c r="CE117" s="790"/>
      <c r="CF117" s="875" t="s">
        <v>442</v>
      </c>
      <c r="CG117" s="876"/>
      <c r="CH117" s="876"/>
      <c r="CI117" s="876"/>
      <c r="CJ117" s="876"/>
      <c r="CK117" s="927"/>
      <c r="CL117" s="821"/>
      <c r="CM117" s="817"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469</v>
      </c>
      <c r="DM117" s="780"/>
      <c r="DN117" s="780"/>
      <c r="DO117" s="780"/>
      <c r="DP117" s="781"/>
      <c r="DQ117" s="782" t="s">
        <v>442</v>
      </c>
      <c r="DR117" s="780"/>
      <c r="DS117" s="780"/>
      <c r="DT117" s="780"/>
      <c r="DU117" s="781"/>
      <c r="DV117" s="824" t="s">
        <v>469</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310</v>
      </c>
      <c r="AL118" s="896"/>
      <c r="AM118" s="896"/>
      <c r="AN118" s="896"/>
      <c r="AO118" s="897"/>
      <c r="AP118" s="899" t="s">
        <v>435</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466</v>
      </c>
      <c r="BR118" s="845"/>
      <c r="BS118" s="845"/>
      <c r="BT118" s="845"/>
      <c r="BU118" s="845"/>
      <c r="BV118" s="845" t="s">
        <v>469</v>
      </c>
      <c r="BW118" s="845"/>
      <c r="BX118" s="845"/>
      <c r="BY118" s="845"/>
      <c r="BZ118" s="845"/>
      <c r="CA118" s="845" t="s">
        <v>467</v>
      </c>
      <c r="CB118" s="845"/>
      <c r="CC118" s="845"/>
      <c r="CD118" s="845"/>
      <c r="CE118" s="845"/>
      <c r="CF118" s="875" t="s">
        <v>469</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469</v>
      </c>
      <c r="DH118" s="780"/>
      <c r="DI118" s="780"/>
      <c r="DJ118" s="780"/>
      <c r="DK118" s="781"/>
      <c r="DL118" s="782" t="s">
        <v>466</v>
      </c>
      <c r="DM118" s="780"/>
      <c r="DN118" s="780"/>
      <c r="DO118" s="780"/>
      <c r="DP118" s="781"/>
      <c r="DQ118" s="782" t="s">
        <v>466</v>
      </c>
      <c r="DR118" s="780"/>
      <c r="DS118" s="780"/>
      <c r="DT118" s="780"/>
      <c r="DU118" s="781"/>
      <c r="DV118" s="824" t="s">
        <v>467</v>
      </c>
      <c r="DW118" s="825"/>
      <c r="DX118" s="825"/>
      <c r="DY118" s="825"/>
      <c r="DZ118" s="826"/>
    </row>
    <row r="119" spans="1:130" s="230" customFormat="1" ht="26.25" customHeight="1" x14ac:dyDescent="0.15">
      <c r="A119" s="818" t="s">
        <v>439</v>
      </c>
      <c r="B119" s="819"/>
      <c r="C119" s="860" t="s">
        <v>440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442</v>
      </c>
      <c r="AB119" s="889"/>
      <c r="AC119" s="889"/>
      <c r="AD119" s="889"/>
      <c r="AE119" s="890"/>
      <c r="AF119" s="891" t="s">
        <v>469</v>
      </c>
      <c r="AG119" s="889"/>
      <c r="AH119" s="889"/>
      <c r="AI119" s="889"/>
      <c r="AJ119" s="890"/>
      <c r="AK119" s="891" t="s">
        <v>442</v>
      </c>
      <c r="AL119" s="889"/>
      <c r="AM119" s="889"/>
      <c r="AN119" s="889"/>
      <c r="AO119" s="890"/>
      <c r="AP119" s="892" t="s">
        <v>469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472</v>
      </c>
      <c r="BP119" s="878"/>
      <c r="BQ119" s="879">
        <v>61902549</v>
      </c>
      <c r="BR119" s="845"/>
      <c r="BS119" s="845"/>
      <c r="BT119" s="845"/>
      <c r="BU119" s="845"/>
      <c r="BV119" s="845">
        <v>58182693</v>
      </c>
      <c r="BW119" s="845"/>
      <c r="BX119" s="845"/>
      <c r="BY119" s="845"/>
      <c r="BZ119" s="845"/>
      <c r="CA119" s="845">
        <v>54275773</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467</v>
      </c>
      <c r="DH119" s="764"/>
      <c r="DI119" s="764"/>
      <c r="DJ119" s="764"/>
      <c r="DK119" s="765"/>
      <c r="DL119" s="766" t="s">
        <v>469</v>
      </c>
      <c r="DM119" s="764"/>
      <c r="DN119" s="764"/>
      <c r="DO119" s="764"/>
      <c r="DP119" s="765"/>
      <c r="DQ119" s="766" t="s">
        <v>469</v>
      </c>
      <c r="DR119" s="764"/>
      <c r="DS119" s="764"/>
      <c r="DT119" s="764"/>
      <c r="DU119" s="765"/>
      <c r="DV119" s="848" t="s">
        <v>469</v>
      </c>
      <c r="DW119" s="849"/>
      <c r="DX119" s="849"/>
      <c r="DY119" s="849"/>
      <c r="DZ119" s="850"/>
    </row>
    <row r="120" spans="1:130" s="230" customFormat="1" ht="26.25" customHeight="1" x14ac:dyDescent="0.15">
      <c r="A120" s="820"/>
      <c r="B120" s="821"/>
      <c r="C120" s="817"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467</v>
      </c>
      <c r="AG120" s="780"/>
      <c r="AH120" s="780"/>
      <c r="AI120" s="780"/>
      <c r="AJ120" s="781"/>
      <c r="AK120" s="782" t="s">
        <v>469</v>
      </c>
      <c r="AL120" s="780"/>
      <c r="AM120" s="780"/>
      <c r="AN120" s="780"/>
      <c r="AO120" s="781"/>
      <c r="AP120" s="824" t="s">
        <v>466</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20946501</v>
      </c>
      <c r="BR120" s="842"/>
      <c r="BS120" s="842"/>
      <c r="BT120" s="842"/>
      <c r="BU120" s="842"/>
      <c r="BV120" s="842">
        <v>22010160</v>
      </c>
      <c r="BW120" s="842"/>
      <c r="BX120" s="842"/>
      <c r="BY120" s="842"/>
      <c r="BZ120" s="842"/>
      <c r="CA120" s="842">
        <v>22322220</v>
      </c>
      <c r="CB120" s="842"/>
      <c r="CC120" s="842"/>
      <c r="CD120" s="842"/>
      <c r="CE120" s="842"/>
      <c r="CF120" s="866">
        <v>143.9</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10525253</v>
      </c>
      <c r="DH120" s="842"/>
      <c r="DI120" s="842"/>
      <c r="DJ120" s="842"/>
      <c r="DK120" s="842"/>
      <c r="DL120" s="842">
        <v>9203404</v>
      </c>
      <c r="DM120" s="842"/>
      <c r="DN120" s="842"/>
      <c r="DO120" s="842"/>
      <c r="DP120" s="842"/>
      <c r="DQ120" s="842">
        <v>7991195</v>
      </c>
      <c r="DR120" s="842"/>
      <c r="DS120" s="842"/>
      <c r="DT120" s="842"/>
      <c r="DU120" s="842"/>
      <c r="DV120" s="843">
        <v>51.5</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469</v>
      </c>
      <c r="AB121" s="780"/>
      <c r="AC121" s="780"/>
      <c r="AD121" s="780"/>
      <c r="AE121" s="781"/>
      <c r="AF121" s="782" t="s">
        <v>467</v>
      </c>
      <c r="AG121" s="780"/>
      <c r="AH121" s="780"/>
      <c r="AI121" s="780"/>
      <c r="AJ121" s="781"/>
      <c r="AK121" s="782" t="s">
        <v>469</v>
      </c>
      <c r="AL121" s="780"/>
      <c r="AM121" s="780"/>
      <c r="AN121" s="780"/>
      <c r="AO121" s="781"/>
      <c r="AP121" s="824" t="s">
        <v>467</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v>670898</v>
      </c>
      <c r="BR121" s="790"/>
      <c r="BS121" s="790"/>
      <c r="BT121" s="790"/>
      <c r="BU121" s="790"/>
      <c r="BV121" s="790">
        <v>535481</v>
      </c>
      <c r="BW121" s="790"/>
      <c r="BX121" s="790"/>
      <c r="BY121" s="790"/>
      <c r="BZ121" s="790"/>
      <c r="CA121" s="790">
        <v>433032</v>
      </c>
      <c r="CB121" s="790"/>
      <c r="CC121" s="790"/>
      <c r="CD121" s="790"/>
      <c r="CE121" s="790"/>
      <c r="CF121" s="875">
        <v>2.8</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789">
        <v>3663094</v>
      </c>
      <c r="DH121" s="790"/>
      <c r="DI121" s="790"/>
      <c r="DJ121" s="790"/>
      <c r="DK121" s="790"/>
      <c r="DL121" s="790">
        <v>3329797</v>
      </c>
      <c r="DM121" s="790"/>
      <c r="DN121" s="790"/>
      <c r="DO121" s="790"/>
      <c r="DP121" s="790"/>
      <c r="DQ121" s="790">
        <v>3089781</v>
      </c>
      <c r="DR121" s="790"/>
      <c r="DS121" s="790"/>
      <c r="DT121" s="790"/>
      <c r="DU121" s="790"/>
      <c r="DV121" s="796">
        <v>19.899999999999999</v>
      </c>
      <c r="DW121" s="796"/>
      <c r="DX121" s="796"/>
      <c r="DY121" s="796"/>
      <c r="DZ121" s="797"/>
    </row>
    <row r="122" spans="1:130" s="230" customFormat="1" ht="26.25" customHeight="1" x14ac:dyDescent="0.15">
      <c r="A122" s="820"/>
      <c r="B122" s="821"/>
      <c r="C122" s="817"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466</v>
      </c>
      <c r="AB122" s="780"/>
      <c r="AC122" s="780"/>
      <c r="AD122" s="780"/>
      <c r="AE122" s="781"/>
      <c r="AF122" s="782" t="s">
        <v>467</v>
      </c>
      <c r="AG122" s="780"/>
      <c r="AH122" s="780"/>
      <c r="AI122" s="780"/>
      <c r="AJ122" s="781"/>
      <c r="AK122" s="782" t="s">
        <v>469</v>
      </c>
      <c r="AL122" s="780"/>
      <c r="AM122" s="780"/>
      <c r="AN122" s="780"/>
      <c r="AO122" s="781"/>
      <c r="AP122" s="824" t="s">
        <v>469</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47370087</v>
      </c>
      <c r="BR122" s="845"/>
      <c r="BS122" s="845"/>
      <c r="BT122" s="845"/>
      <c r="BU122" s="845"/>
      <c r="BV122" s="845">
        <v>44676087</v>
      </c>
      <c r="BW122" s="845"/>
      <c r="BX122" s="845"/>
      <c r="BY122" s="845"/>
      <c r="BZ122" s="845"/>
      <c r="CA122" s="845">
        <v>41241281</v>
      </c>
      <c r="CB122" s="845"/>
      <c r="CC122" s="845"/>
      <c r="CD122" s="845"/>
      <c r="CE122" s="845"/>
      <c r="CF122" s="846">
        <v>265.8</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789">
        <v>1763851</v>
      </c>
      <c r="DH122" s="790"/>
      <c r="DI122" s="790"/>
      <c r="DJ122" s="790"/>
      <c r="DK122" s="790"/>
      <c r="DL122" s="790">
        <v>1561646</v>
      </c>
      <c r="DM122" s="790"/>
      <c r="DN122" s="790"/>
      <c r="DO122" s="790"/>
      <c r="DP122" s="790"/>
      <c r="DQ122" s="790">
        <v>1331258</v>
      </c>
      <c r="DR122" s="790"/>
      <c r="DS122" s="790"/>
      <c r="DT122" s="790"/>
      <c r="DU122" s="790"/>
      <c r="DV122" s="796">
        <v>8.6</v>
      </c>
      <c r="DW122" s="796"/>
      <c r="DX122" s="796"/>
      <c r="DY122" s="796"/>
      <c r="DZ122" s="797"/>
    </row>
    <row r="123" spans="1:130" s="230" customFormat="1" ht="26.25" customHeight="1" x14ac:dyDescent="0.15">
      <c r="A123" s="820"/>
      <c r="B123" s="821"/>
      <c r="C123" s="817"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33948</v>
      </c>
      <c r="AB123" s="780"/>
      <c r="AC123" s="780"/>
      <c r="AD123" s="780"/>
      <c r="AE123" s="781"/>
      <c r="AF123" s="782">
        <v>27152</v>
      </c>
      <c r="AG123" s="780"/>
      <c r="AH123" s="780"/>
      <c r="AI123" s="780"/>
      <c r="AJ123" s="781"/>
      <c r="AK123" s="782">
        <v>14813</v>
      </c>
      <c r="AL123" s="780"/>
      <c r="AM123" s="780"/>
      <c r="AN123" s="780"/>
      <c r="AO123" s="781"/>
      <c r="AP123" s="824">
        <v>0.1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483</v>
      </c>
      <c r="BP123" s="878"/>
      <c r="BQ123" s="832">
        <v>68987486</v>
      </c>
      <c r="BR123" s="833"/>
      <c r="BS123" s="833"/>
      <c r="BT123" s="833"/>
      <c r="BU123" s="833"/>
      <c r="BV123" s="833">
        <v>67221728</v>
      </c>
      <c r="BW123" s="833"/>
      <c r="BX123" s="833"/>
      <c r="BY123" s="833"/>
      <c r="BZ123" s="833"/>
      <c r="CA123" s="833">
        <v>63996533</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v>56997</v>
      </c>
      <c r="DH123" s="780"/>
      <c r="DI123" s="780"/>
      <c r="DJ123" s="780"/>
      <c r="DK123" s="781"/>
      <c r="DL123" s="782">
        <v>50933</v>
      </c>
      <c r="DM123" s="780"/>
      <c r="DN123" s="780"/>
      <c r="DO123" s="780"/>
      <c r="DP123" s="781"/>
      <c r="DQ123" s="782">
        <v>44710</v>
      </c>
      <c r="DR123" s="780"/>
      <c r="DS123" s="780"/>
      <c r="DT123" s="780"/>
      <c r="DU123" s="781"/>
      <c r="DV123" s="824">
        <v>0.3</v>
      </c>
      <c r="DW123" s="825"/>
      <c r="DX123" s="825"/>
      <c r="DY123" s="825"/>
      <c r="DZ123" s="826"/>
    </row>
    <row r="124" spans="1:130" s="230" customFormat="1" ht="26.25" customHeight="1" thickBot="1" x14ac:dyDescent="0.2">
      <c r="A124" s="820"/>
      <c r="B124" s="821"/>
      <c r="C124" s="817"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469</v>
      </c>
      <c r="AB124" s="780"/>
      <c r="AC124" s="780"/>
      <c r="AD124" s="780"/>
      <c r="AE124" s="781"/>
      <c r="AF124" s="782" t="s">
        <v>469</v>
      </c>
      <c r="AG124" s="780"/>
      <c r="AH124" s="780"/>
      <c r="AI124" s="780"/>
      <c r="AJ124" s="781"/>
      <c r="AK124" s="782" t="s">
        <v>467</v>
      </c>
      <c r="AL124" s="780"/>
      <c r="AM124" s="780"/>
      <c r="AN124" s="780"/>
      <c r="AO124" s="781"/>
      <c r="AP124" s="824" t="s">
        <v>469</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469</v>
      </c>
      <c r="BR124" s="831"/>
      <c r="BS124" s="831"/>
      <c r="BT124" s="831"/>
      <c r="BU124" s="831"/>
      <c r="BV124" s="831" t="s">
        <v>469</v>
      </c>
      <c r="BW124" s="831"/>
      <c r="BX124" s="831"/>
      <c r="BY124" s="831"/>
      <c r="BZ124" s="831"/>
      <c r="CA124" s="831" t="s">
        <v>467</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v>41036</v>
      </c>
      <c r="DH124" s="764"/>
      <c r="DI124" s="764"/>
      <c r="DJ124" s="764"/>
      <c r="DK124" s="765"/>
      <c r="DL124" s="766">
        <v>30241</v>
      </c>
      <c r="DM124" s="764"/>
      <c r="DN124" s="764"/>
      <c r="DO124" s="764"/>
      <c r="DP124" s="765"/>
      <c r="DQ124" s="766">
        <v>12845</v>
      </c>
      <c r="DR124" s="764"/>
      <c r="DS124" s="764"/>
      <c r="DT124" s="764"/>
      <c r="DU124" s="765"/>
      <c r="DV124" s="848">
        <v>0.1</v>
      </c>
      <c r="DW124" s="849"/>
      <c r="DX124" s="849"/>
      <c r="DY124" s="849"/>
      <c r="DZ124" s="850"/>
    </row>
    <row r="125" spans="1:130" s="230" customFormat="1" ht="26.25" customHeight="1" x14ac:dyDescent="0.15">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487</v>
      </c>
      <c r="AB125" s="780"/>
      <c r="AC125" s="780"/>
      <c r="AD125" s="780"/>
      <c r="AE125" s="781"/>
      <c r="AF125" s="782" t="s">
        <v>131</v>
      </c>
      <c r="AG125" s="780"/>
      <c r="AH125" s="780"/>
      <c r="AI125" s="780"/>
      <c r="AJ125" s="781"/>
      <c r="AK125" s="782" t="s">
        <v>488</v>
      </c>
      <c r="AL125" s="780"/>
      <c r="AM125" s="780"/>
      <c r="AN125" s="780"/>
      <c r="AO125" s="781"/>
      <c r="AP125" s="824" t="s">
        <v>487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10"/>
      <c r="CR125" s="810"/>
      <c r="CS125" s="810"/>
      <c r="CT125" s="810"/>
      <c r="CU125" s="810"/>
      <c r="CV125" s="810"/>
      <c r="CW125" s="810"/>
      <c r="CX125" s="810"/>
      <c r="CY125" s="810"/>
      <c r="CZ125" s="810"/>
      <c r="DA125" s="810"/>
      <c r="DB125" s="810"/>
      <c r="DC125" s="810"/>
      <c r="DD125" s="810"/>
      <c r="DE125" s="810"/>
      <c r="DF125" s="811"/>
      <c r="DG125" s="861" t="s">
        <v>491</v>
      </c>
      <c r="DH125" s="842"/>
      <c r="DI125" s="842"/>
      <c r="DJ125" s="842"/>
      <c r="DK125" s="842"/>
      <c r="DL125" s="842" t="s">
        <v>492</v>
      </c>
      <c r="DM125" s="842"/>
      <c r="DN125" s="842"/>
      <c r="DO125" s="842"/>
      <c r="DP125" s="842"/>
      <c r="DQ125" s="842" t="s">
        <v>493</v>
      </c>
      <c r="DR125" s="842"/>
      <c r="DS125" s="842"/>
      <c r="DT125" s="842"/>
      <c r="DU125" s="842"/>
      <c r="DV125" s="843" t="s">
        <v>494</v>
      </c>
      <c r="DW125" s="843"/>
      <c r="DX125" s="843"/>
      <c r="DY125" s="843"/>
      <c r="DZ125" s="844"/>
    </row>
    <row r="126" spans="1:130" s="230" customFormat="1" ht="26.25" customHeight="1" thickBot="1" x14ac:dyDescent="0.2">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494</v>
      </c>
      <c r="AB126" s="780"/>
      <c r="AC126" s="780"/>
      <c r="AD126" s="780"/>
      <c r="AE126" s="781"/>
      <c r="AF126" s="782" t="s">
        <v>495</v>
      </c>
      <c r="AG126" s="780"/>
      <c r="AH126" s="780"/>
      <c r="AI126" s="780"/>
      <c r="AJ126" s="781"/>
      <c r="AK126" s="782" t="s">
        <v>496</v>
      </c>
      <c r="AL126" s="780"/>
      <c r="AM126" s="780"/>
      <c r="AN126" s="780"/>
      <c r="AO126" s="781"/>
      <c r="AP126" s="824" t="s">
        <v>494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497</v>
      </c>
      <c r="CQ126" s="752"/>
      <c r="CR126" s="752"/>
      <c r="CS126" s="752"/>
      <c r="CT126" s="752"/>
      <c r="CU126" s="752"/>
      <c r="CV126" s="752"/>
      <c r="CW126" s="752"/>
      <c r="CX126" s="752"/>
      <c r="CY126" s="752"/>
      <c r="CZ126" s="752"/>
      <c r="DA126" s="752"/>
      <c r="DB126" s="752"/>
      <c r="DC126" s="752"/>
      <c r="DD126" s="752"/>
      <c r="DE126" s="752"/>
      <c r="DF126" s="753"/>
      <c r="DG126" s="789" t="s">
        <v>495</v>
      </c>
      <c r="DH126" s="790"/>
      <c r="DI126" s="790"/>
      <c r="DJ126" s="790"/>
      <c r="DK126" s="790"/>
      <c r="DL126" s="790" t="s">
        <v>487</v>
      </c>
      <c r="DM126" s="790"/>
      <c r="DN126" s="790"/>
      <c r="DO126" s="790"/>
      <c r="DP126" s="790"/>
      <c r="DQ126" s="790" t="s">
        <v>498</v>
      </c>
      <c r="DR126" s="790"/>
      <c r="DS126" s="790"/>
      <c r="DT126" s="790"/>
      <c r="DU126" s="790"/>
      <c r="DV126" s="796" t="s">
        <v>499</v>
      </c>
      <c r="DW126" s="796"/>
      <c r="DX126" s="796"/>
      <c r="DY126" s="796"/>
      <c r="DZ126" s="797"/>
    </row>
    <row r="127" spans="1:130" s="230" customFormat="1" ht="26.25" customHeight="1" x14ac:dyDescent="0.15">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4407</v>
      </c>
      <c r="AB127" s="780"/>
      <c r="AC127" s="780"/>
      <c r="AD127" s="780"/>
      <c r="AE127" s="781"/>
      <c r="AF127" s="782">
        <v>3920</v>
      </c>
      <c r="AG127" s="780"/>
      <c r="AH127" s="780"/>
      <c r="AI127" s="780"/>
      <c r="AJ127" s="781"/>
      <c r="AK127" s="782">
        <v>3433</v>
      </c>
      <c r="AL127" s="780"/>
      <c r="AM127" s="780"/>
      <c r="AN127" s="780"/>
      <c r="AO127" s="781"/>
      <c r="AP127" s="824">
        <v>0</v>
      </c>
      <c r="AQ127" s="825"/>
      <c r="AR127" s="825"/>
      <c r="AS127" s="825"/>
      <c r="AT127" s="826"/>
      <c r="AU127" s="232"/>
      <c r="AV127" s="232"/>
      <c r="AW127" s="232"/>
      <c r="AX127" s="841" t="s">
        <v>501</v>
      </c>
      <c r="AY127" s="814"/>
      <c r="AZ127" s="814"/>
      <c r="BA127" s="814"/>
      <c r="BB127" s="814"/>
      <c r="BC127" s="814"/>
      <c r="BD127" s="814"/>
      <c r="BE127" s="815"/>
      <c r="BF127" s="813" t="s">
        <v>502</v>
      </c>
      <c r="BG127" s="814"/>
      <c r="BH127" s="814"/>
      <c r="BI127" s="814"/>
      <c r="BJ127" s="814"/>
      <c r="BK127" s="814"/>
      <c r="BL127" s="815"/>
      <c r="BM127" s="813" t="s">
        <v>503</v>
      </c>
      <c r="BN127" s="814"/>
      <c r="BO127" s="814"/>
      <c r="BP127" s="814"/>
      <c r="BQ127" s="814"/>
      <c r="BR127" s="814"/>
      <c r="BS127" s="815"/>
      <c r="BT127" s="813" t="s">
        <v>504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505</v>
      </c>
      <c r="CQ127" s="752"/>
      <c r="CR127" s="752"/>
      <c r="CS127" s="752"/>
      <c r="CT127" s="752"/>
      <c r="CU127" s="752"/>
      <c r="CV127" s="752"/>
      <c r="CW127" s="752"/>
      <c r="CX127" s="752"/>
      <c r="CY127" s="752"/>
      <c r="CZ127" s="752"/>
      <c r="DA127" s="752"/>
      <c r="DB127" s="752"/>
      <c r="DC127" s="752"/>
      <c r="DD127" s="752"/>
      <c r="DE127" s="752"/>
      <c r="DF127" s="753"/>
      <c r="DG127" s="789" t="s">
        <v>506</v>
      </c>
      <c r="DH127" s="790"/>
      <c r="DI127" s="790"/>
      <c r="DJ127" s="790"/>
      <c r="DK127" s="790"/>
      <c r="DL127" s="790" t="s">
        <v>496</v>
      </c>
      <c r="DM127" s="790"/>
      <c r="DN127" s="790"/>
      <c r="DO127" s="790"/>
      <c r="DP127" s="790"/>
      <c r="DQ127" s="790" t="s">
        <v>499</v>
      </c>
      <c r="DR127" s="790"/>
      <c r="DS127" s="790"/>
      <c r="DT127" s="790"/>
      <c r="DU127" s="790"/>
      <c r="DV127" s="796" t="s">
        <v>499</v>
      </c>
      <c r="DW127" s="796"/>
      <c r="DX127" s="796"/>
      <c r="DY127" s="796"/>
      <c r="DZ127" s="797"/>
    </row>
    <row r="128" spans="1:130" s="230" customFormat="1" ht="26.25" customHeight="1" thickBot="1" x14ac:dyDescent="0.2">
      <c r="A128" s="798" t="s">
        <v>507</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508</v>
      </c>
      <c r="X128" s="800"/>
      <c r="Y128" s="800"/>
      <c r="Z128" s="801"/>
      <c r="AA128" s="802">
        <v>142892</v>
      </c>
      <c r="AB128" s="803"/>
      <c r="AC128" s="803"/>
      <c r="AD128" s="803"/>
      <c r="AE128" s="804"/>
      <c r="AF128" s="805">
        <v>139640</v>
      </c>
      <c r="AG128" s="803"/>
      <c r="AH128" s="803"/>
      <c r="AI128" s="803"/>
      <c r="AJ128" s="804"/>
      <c r="AK128" s="805">
        <v>121159</v>
      </c>
      <c r="AL128" s="803"/>
      <c r="AM128" s="803"/>
      <c r="AN128" s="803"/>
      <c r="AO128" s="804"/>
      <c r="AP128" s="806"/>
      <c r="AQ128" s="807"/>
      <c r="AR128" s="807"/>
      <c r="AS128" s="807"/>
      <c r="AT128" s="808"/>
      <c r="AU128" s="232"/>
      <c r="AV128" s="232"/>
      <c r="AW128" s="232"/>
      <c r="AX128" s="809" t="s">
        <v>509</v>
      </c>
      <c r="AY128" s="810"/>
      <c r="AZ128" s="810"/>
      <c r="BA128" s="810"/>
      <c r="BB128" s="810"/>
      <c r="BC128" s="810"/>
      <c r="BD128" s="810"/>
      <c r="BE128" s="811"/>
      <c r="BF128" s="786" t="s">
        <v>506</v>
      </c>
      <c r="BG128" s="787"/>
      <c r="BH128" s="787"/>
      <c r="BI128" s="787"/>
      <c r="BJ128" s="787"/>
      <c r="BK128" s="787"/>
      <c r="BL128" s="812"/>
      <c r="BM128" s="786">
        <v>12.36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510</v>
      </c>
      <c r="CQ128" s="730"/>
      <c r="CR128" s="730"/>
      <c r="CS128" s="730"/>
      <c r="CT128" s="730"/>
      <c r="CU128" s="730"/>
      <c r="CV128" s="730"/>
      <c r="CW128" s="730"/>
      <c r="CX128" s="730"/>
      <c r="CY128" s="730"/>
      <c r="CZ128" s="730"/>
      <c r="DA128" s="730"/>
      <c r="DB128" s="730"/>
      <c r="DC128" s="730"/>
      <c r="DD128" s="730"/>
      <c r="DE128" s="730"/>
      <c r="DF128" s="731"/>
      <c r="DG128" s="792" t="s">
        <v>487</v>
      </c>
      <c r="DH128" s="793"/>
      <c r="DI128" s="793"/>
      <c r="DJ128" s="793"/>
      <c r="DK128" s="793"/>
      <c r="DL128" s="793" t="s">
        <v>491</v>
      </c>
      <c r="DM128" s="793"/>
      <c r="DN128" s="793"/>
      <c r="DO128" s="793"/>
      <c r="DP128" s="793"/>
      <c r="DQ128" s="793" t="s">
        <v>131</v>
      </c>
      <c r="DR128" s="793"/>
      <c r="DS128" s="793"/>
      <c r="DT128" s="793"/>
      <c r="DU128" s="793"/>
      <c r="DV128" s="794" t="s">
        <v>449</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21742567</v>
      </c>
      <c r="AB129" s="780"/>
      <c r="AC129" s="780"/>
      <c r="AD129" s="780"/>
      <c r="AE129" s="781"/>
      <c r="AF129" s="782">
        <v>22305160</v>
      </c>
      <c r="AG129" s="780"/>
      <c r="AH129" s="780"/>
      <c r="AI129" s="780"/>
      <c r="AJ129" s="781"/>
      <c r="AK129" s="782">
        <v>21470858</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513</v>
      </c>
      <c r="BG129" s="771"/>
      <c r="BH129" s="771"/>
      <c r="BI129" s="771"/>
      <c r="BJ129" s="771"/>
      <c r="BK129" s="771"/>
      <c r="BL129" s="772"/>
      <c r="BM129" s="770">
        <v>17.36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5983482</v>
      </c>
      <c r="AB130" s="780"/>
      <c r="AC130" s="780"/>
      <c r="AD130" s="780"/>
      <c r="AE130" s="781"/>
      <c r="AF130" s="782">
        <v>5987128</v>
      </c>
      <c r="AG130" s="780"/>
      <c r="AH130" s="780"/>
      <c r="AI130" s="780"/>
      <c r="AJ130" s="781"/>
      <c r="AK130" s="782">
        <v>5954858</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15759085</v>
      </c>
      <c r="AB131" s="764"/>
      <c r="AC131" s="764"/>
      <c r="AD131" s="764"/>
      <c r="AE131" s="765"/>
      <c r="AF131" s="766">
        <v>16318032</v>
      </c>
      <c r="AG131" s="764"/>
      <c r="AH131" s="764"/>
      <c r="AI131" s="764"/>
      <c r="AJ131" s="765"/>
      <c r="AK131" s="766">
        <v>15516000</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t="s">
        <v>499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520</v>
      </c>
      <c r="W132" s="742"/>
      <c r="X132" s="742"/>
      <c r="Y132" s="742"/>
      <c r="Z132" s="743"/>
      <c r="AA132" s="744">
        <v>5.4715422880000002</v>
      </c>
      <c r="AB132" s="745"/>
      <c r="AC132" s="745"/>
      <c r="AD132" s="745"/>
      <c r="AE132" s="746"/>
      <c r="AF132" s="747">
        <v>5.9144999839999999</v>
      </c>
      <c r="AG132" s="745"/>
      <c r="AH132" s="745"/>
      <c r="AI132" s="745"/>
      <c r="AJ132" s="746"/>
      <c r="AK132" s="747">
        <v>6.9928396490000004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521</v>
      </c>
      <c r="W133" s="721"/>
      <c r="X133" s="721"/>
      <c r="Y133" s="721"/>
      <c r="Z133" s="722"/>
      <c r="AA133" s="723">
        <v>4.8</v>
      </c>
      <c r="AB133" s="724"/>
      <c r="AC133" s="724"/>
      <c r="AD133" s="724"/>
      <c r="AE133" s="725"/>
      <c r="AF133" s="723">
        <v>5.4</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ScuStjuZHpxn7RyM8tu4AM6xLBza7UswgWtLmwMe2aUivriE9+Og27ZoHPfldPNT7d/DBNBVJzkLRMY6qtZhQ==" saltValue="dOF49N065jNAa6YcoU/Oo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b0BpbXvuNC0PeEwUeck+UMfPGdeWKxBBP1cJtZFHLmBaa3sk/VZS789UpUk9zh1wzGShaNjq48m182wXY2eqw==" saltValue="oaO6eQXMHKNGBV197qw2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jnXlYObRFD2KshSHuZ9IyiKLtGjv+2a0K1Rlpcd0uK3ADOkzl3IC4vc21U1ZfB7HDFqx2k9VEUvdPheId4smQ==" saltValue="wntciypmw/PamDINnEnM7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33"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34"/>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5" t="s">
        <v>530</v>
      </c>
      <c r="AL9" s="1146"/>
      <c r="AM9" s="1146"/>
      <c r="AN9" s="1147"/>
      <c r="AO9" s="281">
        <v>4873627</v>
      </c>
      <c r="AP9" s="281">
        <v>102006</v>
      </c>
      <c r="AQ9" s="282">
        <v>88339</v>
      </c>
      <c r="AR9" s="283">
        <v>15.5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5" t="s">
        <v>531</v>
      </c>
      <c r="AL10" s="1146"/>
      <c r="AM10" s="1146"/>
      <c r="AN10" s="1147"/>
      <c r="AO10" s="284">
        <v>778331</v>
      </c>
      <c r="AP10" s="284">
        <v>16291</v>
      </c>
      <c r="AQ10" s="285">
        <v>7842</v>
      </c>
      <c r="AR10" s="286">
        <v>107.7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5" t="s">
        <v>532</v>
      </c>
      <c r="AL11" s="1146"/>
      <c r="AM11" s="1146"/>
      <c r="AN11" s="1147"/>
      <c r="AO11" s="284">
        <v>513034</v>
      </c>
      <c r="AP11" s="284">
        <v>10738</v>
      </c>
      <c r="AQ11" s="285">
        <v>2321</v>
      </c>
      <c r="AR11" s="286">
        <v>362.6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5" t="s">
        <v>533</v>
      </c>
      <c r="AL12" s="1146"/>
      <c r="AM12" s="1146"/>
      <c r="AN12" s="1147"/>
      <c r="AO12" s="284" t="s">
        <v>534</v>
      </c>
      <c r="AP12" s="284" t="s">
        <v>534</v>
      </c>
      <c r="AQ12" s="285">
        <v>10</v>
      </c>
      <c r="AR12" s="286" t="s">
        <v>534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5" t="s">
        <v>535</v>
      </c>
      <c r="AL13" s="1146"/>
      <c r="AM13" s="1146"/>
      <c r="AN13" s="1147"/>
      <c r="AO13" s="284">
        <v>79326</v>
      </c>
      <c r="AP13" s="284">
        <v>1660</v>
      </c>
      <c r="AQ13" s="285">
        <v>2936</v>
      </c>
      <c r="AR13" s="286">
        <v>-43.5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5" t="s">
        <v>536</v>
      </c>
      <c r="AL14" s="1146"/>
      <c r="AM14" s="1146"/>
      <c r="AN14" s="1147"/>
      <c r="AO14" s="284">
        <v>38663</v>
      </c>
      <c r="AP14" s="284">
        <v>809</v>
      </c>
      <c r="AQ14" s="285">
        <v>1649</v>
      </c>
      <c r="AR14" s="286">
        <v>-50.9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8" t="s">
        <v>537</v>
      </c>
      <c r="AL15" s="1149"/>
      <c r="AM15" s="1149"/>
      <c r="AN15" s="1150"/>
      <c r="AO15" s="284">
        <v>-386566</v>
      </c>
      <c r="AP15" s="284">
        <v>-8091</v>
      </c>
      <c r="AQ15" s="285">
        <v>-5997</v>
      </c>
      <c r="AR15" s="286">
        <v>34.9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8" t="s">
        <v>191</v>
      </c>
      <c r="AL16" s="1149"/>
      <c r="AM16" s="1149"/>
      <c r="AN16" s="1150"/>
      <c r="AO16" s="284">
        <v>5896415</v>
      </c>
      <c r="AP16" s="284">
        <v>123413</v>
      </c>
      <c r="AQ16" s="285">
        <v>97102</v>
      </c>
      <c r="AR16" s="286">
        <v>27.1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51" t="s">
        <v>542</v>
      </c>
      <c r="AL21" s="1152"/>
      <c r="AM21" s="1152"/>
      <c r="AN21" s="1153"/>
      <c r="AO21" s="297">
        <v>10.86</v>
      </c>
      <c r="AP21" s="298">
        <v>8.91</v>
      </c>
      <c r="AQ21" s="299">
        <v>1.95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51" t="s">
        <v>543</v>
      </c>
      <c r="AL22" s="1152"/>
      <c r="AM22" s="1152"/>
      <c r="AN22" s="1153"/>
      <c r="AO22" s="302">
        <v>95.7</v>
      </c>
      <c r="AP22" s="303">
        <v>97.5</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44" t="s">
        <v>544</v>
      </c>
      <c r="B26" s="1144"/>
      <c r="C26" s="1144"/>
      <c r="D26" s="1144"/>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33"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34"/>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5" t="s">
        <v>547</v>
      </c>
      <c r="AL32" s="1136"/>
      <c r="AM32" s="1136"/>
      <c r="AN32" s="1137"/>
      <c r="AO32" s="312">
        <v>5215745</v>
      </c>
      <c r="AP32" s="312">
        <v>109166</v>
      </c>
      <c r="AQ32" s="313">
        <v>55264</v>
      </c>
      <c r="AR32" s="314">
        <v>97.5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5" t="s">
        <v>548</v>
      </c>
      <c r="AL33" s="1136"/>
      <c r="AM33" s="1136"/>
      <c r="AN33" s="1137"/>
      <c r="AO33" s="312" t="s">
        <v>534</v>
      </c>
      <c r="AP33" s="312" t="s">
        <v>534</v>
      </c>
      <c r="AQ33" s="313" t="s">
        <v>534</v>
      </c>
      <c r="AR33" s="314" t="s">
        <v>534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5" t="s">
        <v>549</v>
      </c>
      <c r="AL34" s="1136"/>
      <c r="AM34" s="1136"/>
      <c r="AN34" s="1137"/>
      <c r="AO34" s="312" t="s">
        <v>534</v>
      </c>
      <c r="AP34" s="312" t="s">
        <v>534</v>
      </c>
      <c r="AQ34" s="313">
        <v>19</v>
      </c>
      <c r="AR34" s="314" t="s">
        <v>534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5" t="s">
        <v>550</v>
      </c>
      <c r="AL35" s="1136"/>
      <c r="AM35" s="1136"/>
      <c r="AN35" s="1137"/>
      <c r="AO35" s="312">
        <v>1794632</v>
      </c>
      <c r="AP35" s="312">
        <v>37562</v>
      </c>
      <c r="AQ35" s="313">
        <v>18522</v>
      </c>
      <c r="AR35" s="314">
        <v>102.8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5" t="s">
        <v>551</v>
      </c>
      <c r="AL36" s="1136"/>
      <c r="AM36" s="1136"/>
      <c r="AN36" s="1137"/>
      <c r="AO36" s="312">
        <v>132403</v>
      </c>
      <c r="AP36" s="312">
        <v>2771</v>
      </c>
      <c r="AQ36" s="313">
        <v>2744</v>
      </c>
      <c r="AR36" s="314">
        <v>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5" t="s">
        <v>552</v>
      </c>
      <c r="AL37" s="1136"/>
      <c r="AM37" s="1136"/>
      <c r="AN37" s="1137"/>
      <c r="AO37" s="312">
        <v>18246</v>
      </c>
      <c r="AP37" s="312">
        <v>382</v>
      </c>
      <c r="AQ37" s="313">
        <v>519</v>
      </c>
      <c r="AR37" s="314">
        <v>-26.4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8" t="s">
        <v>553</v>
      </c>
      <c r="AL38" s="1139"/>
      <c r="AM38" s="1139"/>
      <c r="AN38" s="1140"/>
      <c r="AO38" s="315" t="s">
        <v>534</v>
      </c>
      <c r="AP38" s="315" t="s">
        <v>534</v>
      </c>
      <c r="AQ38" s="316">
        <v>4</v>
      </c>
      <c r="AR38" s="304" t="s">
        <v>534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8" t="s">
        <v>554</v>
      </c>
      <c r="AL39" s="1139"/>
      <c r="AM39" s="1139"/>
      <c r="AN39" s="1140"/>
      <c r="AO39" s="312">
        <v>-121159</v>
      </c>
      <c r="AP39" s="312">
        <v>-2536</v>
      </c>
      <c r="AQ39" s="313">
        <v>-3996</v>
      </c>
      <c r="AR39" s="314">
        <v>-36.5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5" t="s">
        <v>555</v>
      </c>
      <c r="AL40" s="1136"/>
      <c r="AM40" s="1136"/>
      <c r="AN40" s="1137"/>
      <c r="AO40" s="312">
        <v>-5954858</v>
      </c>
      <c r="AP40" s="312">
        <v>-124636</v>
      </c>
      <c r="AQ40" s="313">
        <v>-50182</v>
      </c>
      <c r="AR40" s="314">
        <v>148.4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1" t="s">
        <v>303</v>
      </c>
      <c r="AL41" s="1142"/>
      <c r="AM41" s="1142"/>
      <c r="AN41" s="1143"/>
      <c r="AO41" s="312">
        <v>1085009</v>
      </c>
      <c r="AP41" s="312">
        <v>22709</v>
      </c>
      <c r="AQ41" s="313">
        <v>22892</v>
      </c>
      <c r="AR41" s="314">
        <v>-0.8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525</v>
      </c>
      <c r="AN49" s="1130" t="s">
        <v>559</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3883089</v>
      </c>
      <c r="AN51" s="334">
        <v>76055</v>
      </c>
      <c r="AO51" s="335">
        <v>-35.299999999999997</v>
      </c>
      <c r="AP51" s="336">
        <v>54684</v>
      </c>
      <c r="AQ51" s="337">
        <v>1.1000000000000001</v>
      </c>
      <c r="AR51" s="338">
        <v>-36.4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1741906</v>
      </c>
      <c r="AN52" s="342">
        <v>34118</v>
      </c>
      <c r="AO52" s="343">
        <v>-44.9</v>
      </c>
      <c r="AP52" s="344">
        <v>32829</v>
      </c>
      <c r="AQ52" s="345">
        <v>7.2</v>
      </c>
      <c r="AR52" s="346">
        <v>-52.1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6907307</v>
      </c>
      <c r="AN53" s="334">
        <v>137221</v>
      </c>
      <c r="AO53" s="335">
        <v>80.400000000000006</v>
      </c>
      <c r="AP53" s="336">
        <v>62383</v>
      </c>
      <c r="AQ53" s="337">
        <v>14.1</v>
      </c>
      <c r="AR53" s="338">
        <v>66.3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4080383</v>
      </c>
      <c r="AN54" s="342">
        <v>81061</v>
      </c>
      <c r="AO54" s="343">
        <v>137.6</v>
      </c>
      <c r="AP54" s="344">
        <v>35325</v>
      </c>
      <c r="AQ54" s="345">
        <v>7.6</v>
      </c>
      <c r="AR54" s="346">
        <v>130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4070123</v>
      </c>
      <c r="AN55" s="334">
        <v>82238</v>
      </c>
      <c r="AO55" s="335">
        <v>-40.1</v>
      </c>
      <c r="AP55" s="336">
        <v>76347</v>
      </c>
      <c r="AQ55" s="337">
        <v>22.4</v>
      </c>
      <c r="AR55" s="338">
        <v>-62.5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1885954</v>
      </c>
      <c r="AN56" s="342">
        <v>38106</v>
      </c>
      <c r="AO56" s="343">
        <v>-53</v>
      </c>
      <c r="AP56" s="344">
        <v>41762</v>
      </c>
      <c r="AQ56" s="345">
        <v>18.2</v>
      </c>
      <c r="AR56" s="346">
        <v>-71.2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4577002</v>
      </c>
      <c r="AN57" s="334">
        <v>94131</v>
      </c>
      <c r="AO57" s="335">
        <v>14.5</v>
      </c>
      <c r="AP57" s="336">
        <v>69604</v>
      </c>
      <c r="AQ57" s="337">
        <v>-8.8000000000000007</v>
      </c>
      <c r="AR57" s="338">
        <v>23.3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2050020</v>
      </c>
      <c r="AN58" s="342">
        <v>42161</v>
      </c>
      <c r="AO58" s="343">
        <v>10.6</v>
      </c>
      <c r="AP58" s="344">
        <v>36247</v>
      </c>
      <c r="AQ58" s="345">
        <v>-13.2</v>
      </c>
      <c r="AR58" s="346">
        <v>23.8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4628295</v>
      </c>
      <c r="AN59" s="334">
        <v>96871</v>
      </c>
      <c r="AO59" s="335">
        <v>2.9</v>
      </c>
      <c r="AP59" s="336">
        <v>68410</v>
      </c>
      <c r="AQ59" s="337">
        <v>-1.7</v>
      </c>
      <c r="AR59" s="338">
        <v>4.5999999999999996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1645219</v>
      </c>
      <c r="AN60" s="342">
        <v>34435</v>
      </c>
      <c r="AO60" s="343">
        <v>-18.3</v>
      </c>
      <c r="AP60" s="344">
        <v>35086</v>
      </c>
      <c r="AQ60" s="345">
        <v>-3.2</v>
      </c>
      <c r="AR60" s="346">
        <v>-15.1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4813163</v>
      </c>
      <c r="AN61" s="349">
        <v>97303</v>
      </c>
      <c r="AO61" s="350">
        <v>4.5</v>
      </c>
      <c r="AP61" s="351">
        <v>66286</v>
      </c>
      <c r="AQ61" s="352">
        <v>5.4</v>
      </c>
      <c r="AR61" s="338">
        <v>-0.9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2280696</v>
      </c>
      <c r="AN62" s="342">
        <v>45976</v>
      </c>
      <c r="AO62" s="343">
        <v>6.4</v>
      </c>
      <c r="AP62" s="344">
        <v>36250</v>
      </c>
      <c r="AQ62" s="345">
        <v>3.3</v>
      </c>
      <c r="AR62" s="346">
        <v>3.1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tEvIbQLHq7dREx5FK0103vZGK5IPpuDTqxIYoIiqASjb3HWaHd9bYRjeFpgPiE5XXlfGDPhW3B8xbzwzLOdoA==" saltValue="E4xc7Bf16QMxJlyVXZx1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BPDizcjNhAT1TLcWU4LlV5rSH9OiqHrg7jo+n4FtH5rtzwK+ZCOEdJzD3i6w2scGAVk5bwfAJXQZSFmRmY6aBQ==" saltValue="Vn05uWJ3v/Eo6K9YBzQC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dv9svlHgxoXzXYFo+S2jxMrkSiKtt5otgq0uRyxUmXypqniKquJPnbUKe+NKhz/42SyMtrIYpFR5cmoHXCTeKw==" saltValue="VruSWW87/e/79XiF4KPt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54" t="s">
        <v>3</v>
      </c>
      <c r="D47" s="1154"/>
      <c r="E47" s="1155"/>
      <c r="F47" s="11">
        <v>16.53</v>
      </c>
      <c r="G47" s="12">
        <v>16.43</v>
      </c>
      <c r="H47" s="12">
        <v>15.86</v>
      </c>
      <c r="I47" s="12">
        <v>15.75</v>
      </c>
      <c r="J47" s="13">
        <v>16.309999999999999</v>
      </c>
    </row>
    <row r="48" spans="2:10" ht="57.75" customHeight="1" x14ac:dyDescent="0.15">
      <c r="B48" s="14"/>
      <c r="C48" s="1156" t="s">
        <v>4</v>
      </c>
      <c r="D48" s="1156"/>
      <c r="E48" s="1157"/>
      <c r="F48" s="15">
        <v>8.56</v>
      </c>
      <c r="G48" s="16">
        <v>6.88</v>
      </c>
      <c r="H48" s="16">
        <v>6.63</v>
      </c>
      <c r="I48" s="16">
        <v>9.24</v>
      </c>
      <c r="J48" s="17">
        <v>10.95</v>
      </c>
    </row>
    <row r="49" spans="2:10" ht="57.75" customHeight="1" thickBot="1" x14ac:dyDescent="0.2">
      <c r="B49" s="18"/>
      <c r="C49" s="1158" t="s">
        <v>5</v>
      </c>
      <c r="D49" s="1158"/>
      <c r="E49" s="1159"/>
      <c r="F49" s="19">
        <v>6.91</v>
      </c>
      <c r="G49" s="20" t="s">
        <v>580</v>
      </c>
      <c r="H49" s="20" t="s">
        <v>581</v>
      </c>
      <c r="I49" s="20">
        <v>3.07</v>
      </c>
      <c r="J49" s="21">
        <v>1.3</v>
      </c>
    </row>
    <row r="50" spans="2:10" x14ac:dyDescent="0.15"/>
  </sheetData>
  <sheetProtection algorithmName="SHA-512" hashValue="Gjk+raEqy5B+EYzQCemzRdGDAk/kh8ZxnGGc05Z/+I2gliIBSJjLl0GO19hOmy82oNxePBQDf7Z3rWpyoez1OQ==" saltValue="e+fPDEDUJDhAx2MC+5xq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財政課・井上</cp:lastModifiedBy>
  <dcterms:created xsi:type="dcterms:W3CDTF">2024-03-14T02:15:13Z</dcterms:created>
  <dcterms:modified xsi:type="dcterms:W3CDTF">2024-03-26T08:09:24Z</dcterms:modified>
  <cp:category/>
</cp:coreProperties>
</file>