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105" windowWidth="16485" windowHeight="11640"/>
  </bookViews>
  <sheets>
    <sheet name="蔵書冊数年度別" sheetId="4" r:id="rId1"/>
  </sheets>
  <definedNames>
    <definedName name="_xlnm.Print_Area" localSheetId="0">蔵書冊数年度別!$A$147:$P$156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<sst xmlns="http://schemas.openxmlformats.org/spreadsheetml/2006/main" xmlns:r="http://schemas.openxmlformats.org/officeDocument/2006/relationships" count="43" uniqueCount="43">
  <si>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平成２１年度</t>
    <rPh sb="0" eb="2">
      <t>ヘイセイ</t>
    </rPh>
    <rPh sb="4" eb="6">
      <t>ネンド</t>
    </rPh>
    <phoneticPr fontId="1"/>
  </si>
  <si>
    <t>分類別蔵書冊数</t>
    <rPh sb="0" eb="2">
      <t>ブンルイ</t>
    </rPh>
    <rPh sb="2" eb="3">
      <t>ベツ</t>
    </rPh>
    <rPh sb="3" eb="5">
      <t>ゾウショ</t>
    </rPh>
    <rPh sb="5" eb="6">
      <t>サツ</t>
    </rPh>
    <rPh sb="6" eb="7">
      <t>スウ</t>
    </rPh>
    <phoneticPr fontId="1"/>
  </si>
  <si>
    <t>視聴覚資料</t>
    <rPh sb="0" eb="3">
      <t>シチョウカク</t>
    </rPh>
    <rPh sb="3" eb="5">
      <t>シリョウ</t>
    </rPh>
    <phoneticPr fontId="1"/>
  </si>
  <si>
    <t>平図書館</t>
    <rPh sb="0" eb="1">
      <t>タイラ</t>
    </rPh>
    <rPh sb="1" eb="4">
      <t>トショカン</t>
    </rPh>
    <phoneticPr fontId="1"/>
  </si>
  <si>
    <t>総数</t>
    <rPh sb="0" eb="2">
      <t>ソウスウ</t>
    </rPh>
    <phoneticPr fontId="1"/>
  </si>
  <si>
    <t>令和３年度</t>
    <rPh sb="0" eb="2">
      <t>レイワ</t>
    </rPh>
    <rPh sb="4" eb="5">
      <t>ガンネン</t>
    </rPh>
    <phoneticPr fontId="1"/>
  </si>
  <si>
    <t>井波図書館</t>
    <rPh sb="0" eb="2">
      <t>イナミ</t>
    </rPh>
    <rPh sb="2" eb="5">
      <t>トショカン</t>
    </rPh>
    <phoneticPr fontId="1"/>
  </si>
  <si>
    <t>文学</t>
    <rPh sb="0" eb="2">
      <t>ブンガク</t>
    </rPh>
    <phoneticPr fontId="1"/>
  </si>
  <si>
    <t>語学</t>
    <rPh sb="0" eb="2">
      <t>ゴガク</t>
    </rPh>
    <phoneticPr fontId="1"/>
  </si>
  <si>
    <t>平成２９年度</t>
    <rPh sb="0" eb="2">
      <t>ヘイセイ</t>
    </rPh>
    <rPh sb="4" eb="6">
      <t>ネンド</t>
    </rPh>
    <phoneticPr fontId="1"/>
  </si>
  <si>
    <t>総記</t>
    <rPh sb="0" eb="2">
      <t>ソウキ</t>
    </rPh>
    <phoneticPr fontId="1"/>
  </si>
  <si>
    <t>産業</t>
    <rPh sb="0" eb="2">
      <t>サンギョウ</t>
    </rPh>
    <phoneticPr fontId="1"/>
  </si>
  <si>
    <t>合計</t>
    <rPh sb="0" eb="2">
      <t>ゴウケイ</t>
    </rPh>
    <phoneticPr fontId="1"/>
  </si>
  <si>
    <t>芸術</t>
    <rPh sb="0" eb="2">
      <t>ゲイジュツ</t>
    </rPh>
    <phoneticPr fontId="1"/>
  </si>
  <si>
    <t>平成２０年度</t>
    <rPh sb="0" eb="2">
      <t>ヘイセイ</t>
    </rPh>
    <rPh sb="4" eb="6">
      <t>ネンド</t>
    </rPh>
    <phoneticPr fontId="1"/>
  </si>
  <si>
    <t>平成２２年度</t>
    <rPh sb="0" eb="2">
      <t>ヘイセイ</t>
    </rPh>
    <rPh sb="4" eb="6">
      <t>ネンド</t>
    </rPh>
    <phoneticPr fontId="1"/>
  </si>
  <si>
    <t>（冊）</t>
    <rPh sb="1" eb="2">
      <t>サツ</t>
    </rPh>
    <phoneticPr fontId="1"/>
  </si>
  <si>
    <t>平成２５年度</t>
    <rPh sb="0" eb="2">
      <t>ヘイセイ</t>
    </rPh>
    <rPh sb="4" eb="6">
      <t>ネンド</t>
    </rPh>
    <phoneticPr fontId="1"/>
  </si>
  <si>
    <t>歴史
地誌</t>
    <rPh sb="0" eb="2">
      <t>レキシ</t>
    </rPh>
    <rPh sb="3" eb="4">
      <t>チ</t>
    </rPh>
    <rPh sb="4" eb="5">
      <t>シ</t>
    </rPh>
    <phoneticPr fontId="1"/>
  </si>
  <si>
    <t>城端図書館</t>
    <rPh sb="0" eb="2">
      <t>ジョウハナ</t>
    </rPh>
    <rPh sb="2" eb="5">
      <t>トショカン</t>
    </rPh>
    <phoneticPr fontId="1"/>
  </si>
  <si>
    <t>福野図書館</t>
    <rPh sb="0" eb="2">
      <t>フクノ</t>
    </rPh>
    <rPh sb="2" eb="5">
      <t>トショカン</t>
    </rPh>
    <phoneticPr fontId="1"/>
  </si>
  <si>
    <t>福光図書館</t>
    <rPh sb="0" eb="2">
      <t>フクミツ</t>
    </rPh>
    <rPh sb="2" eb="5">
      <t>トショカン</t>
    </rPh>
    <phoneticPr fontId="1"/>
  </si>
  <si>
    <t>中央図書館(福野)</t>
    <rPh sb="0" eb="2">
      <t>チュウオウ</t>
    </rPh>
    <rPh sb="2" eb="5">
      <t>トショカン</t>
    </rPh>
    <rPh sb="6" eb="8">
      <t>フクノ</t>
    </rPh>
    <phoneticPr fontId="1"/>
  </si>
  <si>
    <t>中央図書館(福光)</t>
    <rPh sb="0" eb="2">
      <t>チュウオウ</t>
    </rPh>
    <rPh sb="2" eb="5">
      <t>トショカン</t>
    </rPh>
    <rPh sb="6" eb="8">
      <t>フクミツ</t>
    </rPh>
    <phoneticPr fontId="1"/>
  </si>
  <si>
    <t>哲学
宗教</t>
    <rPh sb="0" eb="2">
      <t>テツガク</t>
    </rPh>
    <rPh sb="3" eb="5">
      <t>シュウキョウ</t>
    </rPh>
    <phoneticPr fontId="1"/>
  </si>
  <si>
    <t>社会
科学</t>
    <rPh sb="0" eb="2">
      <t>シャカイ</t>
    </rPh>
    <rPh sb="3" eb="5">
      <t>カガク</t>
    </rPh>
    <phoneticPr fontId="1"/>
  </si>
  <si>
    <t>自然
科学</t>
    <rPh sb="0" eb="2">
      <t>シゼン</t>
    </rPh>
    <rPh sb="3" eb="5">
      <t>カガク</t>
    </rPh>
    <phoneticPr fontId="1"/>
  </si>
  <si>
    <t>工学
工業</t>
    <rPh sb="0" eb="2">
      <t>コウガク</t>
    </rPh>
    <rPh sb="3" eb="5">
      <t>コウギョウ</t>
    </rPh>
    <phoneticPr fontId="1"/>
  </si>
  <si>
    <t>令和２年度</t>
    <rPh sb="0" eb="2">
      <t>レイワ</t>
    </rPh>
    <rPh sb="4" eb="5">
      <t>ガンネン</t>
    </rPh>
    <phoneticPr fontId="1"/>
  </si>
  <si>
    <t>郷土
資料</t>
    <rPh sb="0" eb="2">
      <t>キョウド</t>
    </rPh>
    <rPh sb="3" eb="5">
      <t>シリョウ</t>
    </rPh>
    <phoneticPr fontId="1"/>
  </si>
  <si>
    <t>児童
図書</t>
    <rPh sb="0" eb="2">
      <t>ジドウ</t>
    </rPh>
    <rPh sb="3" eb="5">
      <t>トショ</t>
    </rPh>
    <phoneticPr fontId="1"/>
  </si>
  <si>
    <t>平成２３年度</t>
    <rPh sb="0" eb="2">
      <t>ヘイセイ</t>
    </rPh>
    <rPh sb="4" eb="6">
      <t>ネンド</t>
    </rPh>
    <phoneticPr fontId="1"/>
  </si>
  <si>
    <t>平成２４年度</t>
    <rPh sb="0" eb="2">
      <t>ヘイセイ</t>
    </rPh>
    <rPh sb="4" eb="6">
      <t>ネンド</t>
    </rPh>
    <phoneticPr fontId="1"/>
  </si>
  <si>
    <t>平成２６年度</t>
    <rPh sb="0" eb="2">
      <t>ヘイセイ</t>
    </rPh>
    <rPh sb="4" eb="6">
      <t>ネンド</t>
    </rPh>
    <phoneticPr fontId="1"/>
  </si>
  <si>
    <t>平成２７年度</t>
    <rPh sb="0" eb="2">
      <t>ヘイセイ</t>
    </rPh>
    <rPh sb="4" eb="6">
      <t>ネンド</t>
    </rPh>
    <phoneticPr fontId="1"/>
  </si>
  <si>
    <t>平成２８年度</t>
    <rPh sb="0" eb="2">
      <t>ヘイセイ</t>
    </rPh>
    <rPh sb="4" eb="6">
      <t>ネンド</t>
    </rPh>
    <phoneticPr fontId="1"/>
  </si>
  <si>
    <t>平成３０年度</t>
    <rPh sb="0" eb="2">
      <t>ヘイセイ</t>
    </rPh>
    <rPh sb="4" eb="6">
      <t>ネンド</t>
    </rPh>
    <phoneticPr fontId="1"/>
  </si>
  <si>
    <t>令和元年度</t>
    <rPh sb="0" eb="2">
      <t>レイワ</t>
    </rPh>
    <rPh sb="3" eb="5">
      <t>ネンド</t>
    </rPh>
    <phoneticPr fontId="1"/>
  </si>
  <si>
    <t>※その他･･･日本十進分類表（NDC)にない資料のこと（ボードゲーム、測定器等）</t>
    <rPh sb="3" eb="4">
      <t>タ</t>
    </rPh>
    <rPh sb="7" eb="9">
      <t>ニホン</t>
    </rPh>
    <rPh sb="9" eb="11">
      <t>ジュッシン</t>
    </rPh>
    <rPh sb="11" eb="14">
      <t>ブンルイヒョウ</t>
    </rPh>
    <rPh sb="22" eb="24">
      <t>シリョウ</t>
    </rPh>
    <rPh sb="35" eb="38">
      <t>ソクテイキ</t>
    </rPh>
    <rPh sb="38" eb="39">
      <t>トウ</t>
    </rPh>
    <phoneticPr fontId="1"/>
  </si>
  <si>
    <t>令和４年度</t>
    <rPh sb="0" eb="2">
      <t>レイワ</t>
    </rPh>
    <rPh sb="4" eb="5">
      <t>ガンネン</t>
    </rPh>
    <phoneticPr fontId="1"/>
  </si>
  <si>
    <t>令和５年度</t>
    <rPh sb="0" eb="2">
      <t>レイワ</t>
    </rPh>
    <rPh sb="4" eb="5">
      <t>ガンネン</t>
    </rPh>
    <phoneticPr fontId="1"/>
  </si>
  <si>
    <t>令和６年度</t>
    <rPh sb="0" eb="2">
      <t>レイワ</t>
    </rPh>
    <rPh sb="4" eb="5">
      <t>ガンネン</t>
    </rPh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</si>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</sst>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b/>
      <sz val="10"/>
      <color indexed="8"/>
      <name val="ＭＳ Ｐゴシック"/>
      <family val="3"/>
    </font>
    <font>
      <sz val="10"/>
      <color indexed="8"/>
      <name val="ＭＳ Ｐゴシック"/>
      <family val="3"/>
    </font>
    <font>
      <sz val="10"/>
      <color auto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sz val="10"/>
      <color rgb="FFFF0000"/>
      <name val="ＭＳ Ｐゴシック"/>
      <family val="3"/>
      <scheme val="minor"/>
    </font>
    <font>
      <sz val="10"/>
      <color theme="0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shrinkToFi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38" fontId="2" fillId="0" borderId="1" xfId="1" applyFont="1" applyFill="1" applyBorder="1">
      <alignment vertical="center"/>
    </xf>
    <xf numFmtId="38" fontId="2" fillId="0" borderId="1" xfId="1" applyFont="1" applyFill="1" applyBorder="1" applyAlignment="1">
      <alignment horizontal="right" vertical="center"/>
    </xf>
    <xf numFmtId="38" fontId="2" fillId="0" borderId="0" xfId="1" applyFont="1" applyFill="1" applyBorder="1">
      <alignment vertical="center"/>
    </xf>
    <xf numFmtId="0" fontId="5" fillId="0" borderId="0" xfId="0" applyFont="1" applyFill="1" applyBorder="1">
      <alignment vertical="center"/>
    </xf>
    <xf numFmtId="38" fontId="5" fillId="0" borderId="1" xfId="1" applyFont="1" applyFill="1" applyBorder="1">
      <alignment vertical="center"/>
    </xf>
    <xf numFmtId="38" fontId="5" fillId="0" borderId="1" xfId="1" applyFont="1" applyFill="1" applyBorder="1" applyAlignment="1">
      <alignment horizontal="right" vertical="center"/>
    </xf>
    <xf numFmtId="38" fontId="5" fillId="2" borderId="1" xfId="1" applyFont="1" applyFill="1" applyBorder="1">
      <alignment vertical="center"/>
    </xf>
    <xf numFmtId="38" fontId="5" fillId="2" borderId="1" xfId="1" applyFont="1" applyFill="1" applyBorder="1" applyAlignment="1">
      <alignment horizontal="right" vertical="center"/>
    </xf>
    <xf numFmtId="0" fontId="0" fillId="0" borderId="0" xfId="0">
      <alignment vertical="center"/>
    </xf>
    <xf numFmtId="38" fontId="2" fillId="2" borderId="1" xfId="1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8" fontId="6" fillId="2" borderId="1" xfId="1" applyFont="1" applyFill="1" applyBorder="1">
      <alignment vertical="center"/>
    </xf>
    <xf numFmtId="38" fontId="6" fillId="2" borderId="2" xfId="1" applyFont="1" applyFill="1" applyBorder="1">
      <alignment vertical="center"/>
    </xf>
    <xf numFmtId="38" fontId="2" fillId="0" borderId="2" xfId="1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38" fontId="8" fillId="0" borderId="1" xfId="1" applyFont="1" applyFill="1" applyBorder="1">
      <alignment vertical="center"/>
    </xf>
    <xf numFmtId="38" fontId="8" fillId="0" borderId="1" xfId="1" applyFont="1" applyFill="1" applyBorder="1" applyAlignment="1">
      <alignment horizontal="right" vertical="center"/>
    </xf>
    <xf numFmtId="0" fontId="9" fillId="0" borderId="0" xfId="0" applyFont="1" applyFill="1">
      <alignment vertical="center"/>
    </xf>
    <xf numFmtId="38" fontId="2" fillId="2" borderId="3" xfId="1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38" fontId="2" fillId="0" borderId="0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38" fontId="10" fillId="0" borderId="0" xfId="0" applyNumberFormat="1" applyFont="1" applyFill="1" applyBorder="1">
      <alignment vertical="center"/>
    </xf>
    <xf numFmtId="0" fontId="10" fillId="0" borderId="0" xfId="0" applyFont="1" applyFill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1:Q156"/>
  <sheetViews>
    <sheetView tabSelected="1" topLeftCell="A136" zoomScale="90" zoomScaleNormal="90" workbookViewId="0">
      <selection activeCell="K157" sqref="K157"/>
    </sheetView>
  </sheetViews>
  <sheetFormatPr defaultRowHeight="12"/>
  <cols>
    <col min="1" max="1" width="14.625" style="1" customWidth="1"/>
    <col min="2" max="2" width="8.5" style="1" customWidth="1"/>
    <col min="3" max="3" width="6.25" style="1" bestFit="1" customWidth="1"/>
    <col min="4" max="8" width="8" style="1" bestFit="1" customWidth="1"/>
    <col min="9" max="9" width="6.625" style="1" customWidth="1"/>
    <col min="10" max="12" width="7" style="1" customWidth="1"/>
    <col min="13" max="13" width="7.5" style="1" customWidth="1"/>
    <col min="14" max="14" width="8" style="1" bestFit="1" customWidth="1"/>
    <col min="15" max="16" width="7.25" style="1" customWidth="1"/>
    <col min="17" max="16384" width="9" style="1" customWidth="1"/>
  </cols>
  <sheetData>
    <row r="1" spans="1:17" ht="13">
      <c r="A1" s="3" t="s">
        <v>1</v>
      </c>
      <c r="C1" s="19"/>
    </row>
    <row r="3" spans="1:17">
      <c r="A3" s="4" t="s">
        <v>14</v>
      </c>
      <c r="B3" s="2"/>
      <c r="C3" s="2"/>
      <c r="D3" s="2"/>
      <c r="E3" s="2"/>
      <c r="F3" s="2"/>
      <c r="G3" s="2"/>
      <c r="H3" s="2"/>
      <c r="O3" s="31" t="s">
        <v>16</v>
      </c>
    </row>
    <row r="4" spans="1:17" s="2" customFormat="1" ht="24">
      <c r="A4" s="5"/>
      <c r="B4" s="6" t="s">
        <v>4</v>
      </c>
      <c r="C4" s="6" t="s">
        <v>10</v>
      </c>
      <c r="D4" s="21" t="s">
        <v>24</v>
      </c>
      <c r="E4" s="21" t="s">
        <v>18</v>
      </c>
      <c r="F4" s="21" t="s">
        <v>25</v>
      </c>
      <c r="G4" s="21" t="s">
        <v>26</v>
      </c>
      <c r="H4" s="21" t="s">
        <v>27</v>
      </c>
      <c r="I4" s="6" t="s">
        <v>11</v>
      </c>
      <c r="J4" s="6" t="s">
        <v>13</v>
      </c>
      <c r="K4" s="6" t="s">
        <v>8</v>
      </c>
      <c r="L4" s="6" t="s">
        <v>7</v>
      </c>
      <c r="M4" s="21" t="s">
        <v>29</v>
      </c>
      <c r="N4" s="21" t="s">
        <v>30</v>
      </c>
      <c r="O4" s="32" t="s">
        <v>2</v>
      </c>
    </row>
    <row r="5" spans="1:17" ht="15" customHeight="1">
      <c r="A5" s="5" t="s">
        <v>21</v>
      </c>
      <c r="B5" s="11">
        <v>144600</v>
      </c>
      <c r="C5" s="11">
        <v>17781</v>
      </c>
      <c r="D5" s="11">
        <v>6418</v>
      </c>
      <c r="E5" s="11">
        <v>11382</v>
      </c>
      <c r="F5" s="11">
        <v>13467</v>
      </c>
      <c r="G5" s="11">
        <v>6897</v>
      </c>
      <c r="H5" s="11">
        <v>6007</v>
      </c>
      <c r="I5" s="11">
        <v>4453</v>
      </c>
      <c r="J5" s="11">
        <v>6918</v>
      </c>
      <c r="K5" s="11">
        <v>1985</v>
      </c>
      <c r="L5" s="11">
        <v>29520</v>
      </c>
      <c r="M5" s="11">
        <v>23335</v>
      </c>
      <c r="N5" s="11">
        <v>16029</v>
      </c>
      <c r="O5" s="12">
        <v>408</v>
      </c>
      <c r="Q5" s="35">
        <f>SUM(C5:O5)</f>
        <v>144600</v>
      </c>
    </row>
    <row r="6" spans="1:17" ht="15" customHeight="1">
      <c r="A6" s="5" t="s">
        <v>22</v>
      </c>
      <c r="B6" s="11">
        <v>124979</v>
      </c>
      <c r="C6" s="11">
        <v>3540</v>
      </c>
      <c r="D6" s="11">
        <v>3334</v>
      </c>
      <c r="E6" s="11">
        <v>8085</v>
      </c>
      <c r="F6" s="11">
        <v>11427</v>
      </c>
      <c r="G6" s="11">
        <v>5787</v>
      </c>
      <c r="H6" s="11">
        <v>6667</v>
      </c>
      <c r="I6" s="11">
        <v>2964</v>
      </c>
      <c r="J6" s="12">
        <v>7063</v>
      </c>
      <c r="K6" s="12">
        <v>1743</v>
      </c>
      <c r="L6" s="12">
        <v>34168</v>
      </c>
      <c r="M6" s="12">
        <v>12866</v>
      </c>
      <c r="N6" s="12">
        <v>23309</v>
      </c>
      <c r="O6" s="12">
        <v>4026</v>
      </c>
      <c r="Q6" s="35">
        <f>SUM(C6:O6)</f>
        <v>124979</v>
      </c>
    </row>
    <row r="7" spans="1:17" ht="15" customHeight="1">
      <c r="A7" s="5" t="s">
        <v>6</v>
      </c>
      <c r="B7" s="12">
        <v>98143</v>
      </c>
      <c r="C7" s="12">
        <v>5238</v>
      </c>
      <c r="D7" s="12">
        <v>3343</v>
      </c>
      <c r="E7" s="12">
        <v>7224</v>
      </c>
      <c r="F7" s="12">
        <v>9191</v>
      </c>
      <c r="G7" s="12">
        <v>4137</v>
      </c>
      <c r="H7" s="12">
        <v>3749</v>
      </c>
      <c r="I7" s="12">
        <v>2087</v>
      </c>
      <c r="J7" s="12">
        <v>7364</v>
      </c>
      <c r="K7" s="12">
        <v>1424</v>
      </c>
      <c r="L7" s="12">
        <v>24590</v>
      </c>
      <c r="M7" s="12">
        <v>12547</v>
      </c>
      <c r="N7" s="12">
        <v>16142</v>
      </c>
      <c r="O7" s="12">
        <v>1107</v>
      </c>
      <c r="Q7" s="35">
        <f>SUM(C7:O7)</f>
        <v>98143</v>
      </c>
    </row>
    <row r="8" spans="1:17" ht="15" customHeight="1">
      <c r="A8" s="5" t="s">
        <v>19</v>
      </c>
      <c r="B8" s="12">
        <v>80623</v>
      </c>
      <c r="C8" s="12">
        <v>2860</v>
      </c>
      <c r="D8" s="12">
        <v>2439</v>
      </c>
      <c r="E8" s="12">
        <v>5627</v>
      </c>
      <c r="F8" s="12">
        <v>5584</v>
      </c>
      <c r="G8" s="12">
        <v>2851</v>
      </c>
      <c r="H8" s="12">
        <v>3194</v>
      </c>
      <c r="I8" s="12">
        <v>1709</v>
      </c>
      <c r="J8" s="12">
        <v>3947</v>
      </c>
      <c r="K8" s="12">
        <v>1236</v>
      </c>
      <c r="L8" s="12">
        <v>25431</v>
      </c>
      <c r="M8" s="12">
        <v>7736</v>
      </c>
      <c r="N8" s="12">
        <v>17274</v>
      </c>
      <c r="O8" s="12">
        <v>735</v>
      </c>
      <c r="Q8" s="35">
        <f>SUM(C8:O8)</f>
        <v>80623</v>
      </c>
    </row>
    <row r="9" spans="1:17" ht="15" customHeight="1">
      <c r="A9" s="5" t="s">
        <v>3</v>
      </c>
      <c r="B9" s="12">
        <v>16902</v>
      </c>
      <c r="C9" s="12">
        <v>381</v>
      </c>
      <c r="D9" s="12">
        <v>371</v>
      </c>
      <c r="E9" s="12">
        <v>744</v>
      </c>
      <c r="F9" s="12">
        <v>1209</v>
      </c>
      <c r="G9" s="12">
        <v>705</v>
      </c>
      <c r="H9" s="12">
        <v>821</v>
      </c>
      <c r="I9" s="12">
        <v>267</v>
      </c>
      <c r="J9" s="12">
        <v>1112</v>
      </c>
      <c r="K9" s="12">
        <v>200</v>
      </c>
      <c r="L9" s="12">
        <v>4612</v>
      </c>
      <c r="M9" s="12">
        <v>979</v>
      </c>
      <c r="N9" s="12">
        <v>5093</v>
      </c>
      <c r="O9" s="12">
        <v>403</v>
      </c>
      <c r="Q9" s="35">
        <f>SUM(C9:O9)</f>
        <v>16897</v>
      </c>
    </row>
    <row r="10" spans="1:17" ht="15" customHeight="1">
      <c r="A10" s="6" t="s">
        <v>12</v>
      </c>
      <c r="B10" s="12">
        <f t="shared" ref="B10:O10" si="0">SUM(B5:B9)</f>
        <v>465247</v>
      </c>
      <c r="C10" s="12">
        <f t="shared" si="0"/>
        <v>29800</v>
      </c>
      <c r="D10" s="12">
        <f t="shared" si="0"/>
        <v>15905</v>
      </c>
      <c r="E10" s="12">
        <f t="shared" si="0"/>
        <v>33062</v>
      </c>
      <c r="F10" s="12">
        <f t="shared" si="0"/>
        <v>40878</v>
      </c>
      <c r="G10" s="12">
        <f t="shared" si="0"/>
        <v>20377</v>
      </c>
      <c r="H10" s="12">
        <f t="shared" si="0"/>
        <v>20438</v>
      </c>
      <c r="I10" s="12">
        <f t="shared" si="0"/>
        <v>11480</v>
      </c>
      <c r="J10" s="12">
        <f t="shared" si="0"/>
        <v>26404</v>
      </c>
      <c r="K10" s="12">
        <f t="shared" si="0"/>
        <v>6588</v>
      </c>
      <c r="L10" s="12">
        <f t="shared" si="0"/>
        <v>118321</v>
      </c>
      <c r="M10" s="12">
        <f t="shared" si="0"/>
        <v>57463</v>
      </c>
      <c r="N10" s="12">
        <f t="shared" si="0"/>
        <v>77847</v>
      </c>
      <c r="O10" s="12">
        <f t="shared" si="0"/>
        <v>6679</v>
      </c>
      <c r="Q10" s="35">
        <f>SUM(Q5:Q9)</f>
        <v>465242</v>
      </c>
    </row>
    <row r="11" spans="1:17">
      <c r="A11" s="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33"/>
      <c r="Q11" s="36"/>
    </row>
    <row r="12" spans="1:17">
      <c r="A12" s="4" t="s">
        <v>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33"/>
      <c r="Q12" s="36"/>
    </row>
    <row r="13" spans="1:17" s="2" customFormat="1" ht="24">
      <c r="A13" s="5"/>
      <c r="B13" s="6" t="s">
        <v>4</v>
      </c>
      <c r="C13" s="6" t="s">
        <v>10</v>
      </c>
      <c r="D13" s="21" t="s">
        <v>24</v>
      </c>
      <c r="E13" s="21" t="s">
        <v>18</v>
      </c>
      <c r="F13" s="21" t="s">
        <v>25</v>
      </c>
      <c r="G13" s="21" t="s">
        <v>26</v>
      </c>
      <c r="H13" s="21" t="s">
        <v>27</v>
      </c>
      <c r="I13" s="6" t="s">
        <v>11</v>
      </c>
      <c r="J13" s="6" t="s">
        <v>13</v>
      </c>
      <c r="K13" s="6" t="s">
        <v>8</v>
      </c>
      <c r="L13" s="6" t="s">
        <v>7</v>
      </c>
      <c r="M13" s="21" t="s">
        <v>29</v>
      </c>
      <c r="N13" s="21" t="s">
        <v>30</v>
      </c>
      <c r="O13" s="32" t="s">
        <v>2</v>
      </c>
      <c r="Q13" s="36"/>
    </row>
    <row r="14" spans="1:17" ht="15" customHeight="1">
      <c r="A14" s="5" t="s">
        <v>21</v>
      </c>
      <c r="B14" s="11">
        <v>105764</v>
      </c>
      <c r="C14" s="11">
        <v>3475</v>
      </c>
      <c r="D14" s="11">
        <v>4033</v>
      </c>
      <c r="E14" s="11">
        <v>7548</v>
      </c>
      <c r="F14" s="11">
        <v>9408</v>
      </c>
      <c r="G14" s="11">
        <v>4822</v>
      </c>
      <c r="H14" s="11">
        <v>4937</v>
      </c>
      <c r="I14" s="11">
        <v>2375</v>
      </c>
      <c r="J14" s="11">
        <v>5881</v>
      </c>
      <c r="K14" s="11">
        <v>1325</v>
      </c>
      <c r="L14" s="11">
        <v>25147</v>
      </c>
      <c r="M14" s="11">
        <v>18173</v>
      </c>
      <c r="N14" s="11">
        <v>17920</v>
      </c>
      <c r="O14" s="12">
        <v>720</v>
      </c>
      <c r="Q14" s="35">
        <f>SUM(C14:O14)</f>
        <v>105764</v>
      </c>
    </row>
    <row r="15" spans="1:17" ht="15" customHeight="1">
      <c r="A15" s="5" t="s">
        <v>22</v>
      </c>
      <c r="B15" s="11">
        <v>128155</v>
      </c>
      <c r="C15" s="11">
        <v>3546</v>
      </c>
      <c r="D15" s="11">
        <v>3380</v>
      </c>
      <c r="E15" s="11">
        <v>8292</v>
      </c>
      <c r="F15" s="11">
        <v>11598</v>
      </c>
      <c r="G15" s="11">
        <v>5903</v>
      </c>
      <c r="H15" s="11">
        <v>6788</v>
      </c>
      <c r="I15" s="11">
        <v>3011</v>
      </c>
      <c r="J15" s="12">
        <v>7206</v>
      </c>
      <c r="K15" s="12">
        <v>1760</v>
      </c>
      <c r="L15" s="12">
        <v>35106</v>
      </c>
      <c r="M15" s="12">
        <v>13220</v>
      </c>
      <c r="N15" s="12">
        <v>24261</v>
      </c>
      <c r="O15" s="12">
        <v>4084</v>
      </c>
      <c r="Q15" s="35">
        <f>SUM(C15:O15)</f>
        <v>128155</v>
      </c>
    </row>
    <row r="16" spans="1:17" ht="15" customHeight="1">
      <c r="A16" s="5" t="s">
        <v>6</v>
      </c>
      <c r="B16" s="12">
        <v>100551</v>
      </c>
      <c r="C16" s="12">
        <v>5283</v>
      </c>
      <c r="D16" s="12">
        <v>3437</v>
      </c>
      <c r="E16" s="12">
        <v>7341</v>
      </c>
      <c r="F16" s="12">
        <v>9422</v>
      </c>
      <c r="G16" s="12">
        <v>4263</v>
      </c>
      <c r="H16" s="12">
        <v>3907</v>
      </c>
      <c r="I16" s="12">
        <v>2154</v>
      </c>
      <c r="J16" s="12">
        <v>7570</v>
      </c>
      <c r="K16" s="12">
        <v>1450</v>
      </c>
      <c r="L16" s="12">
        <v>25066</v>
      </c>
      <c r="M16" s="12">
        <v>12820</v>
      </c>
      <c r="N16" s="12">
        <v>16737</v>
      </c>
      <c r="O16" s="12">
        <v>1101</v>
      </c>
      <c r="Q16" s="35">
        <f>SUM(C16:O16)</f>
        <v>100551</v>
      </c>
    </row>
    <row r="17" spans="1:17" ht="15" customHeight="1">
      <c r="A17" s="5" t="s">
        <v>19</v>
      </c>
      <c r="B17" s="12">
        <v>82930</v>
      </c>
      <c r="C17" s="12">
        <v>2886</v>
      </c>
      <c r="D17" s="12">
        <v>2653</v>
      </c>
      <c r="E17" s="12">
        <v>5679</v>
      </c>
      <c r="F17" s="12">
        <v>5659</v>
      </c>
      <c r="G17" s="12">
        <v>2938</v>
      </c>
      <c r="H17" s="12">
        <v>3276</v>
      </c>
      <c r="I17" s="12">
        <v>1735</v>
      </c>
      <c r="J17" s="12">
        <v>4045</v>
      </c>
      <c r="K17" s="12">
        <v>1245</v>
      </c>
      <c r="L17" s="12">
        <v>25948</v>
      </c>
      <c r="M17" s="12">
        <v>8078</v>
      </c>
      <c r="N17" s="12">
        <v>18003</v>
      </c>
      <c r="O17" s="12">
        <v>785</v>
      </c>
      <c r="Q17" s="35">
        <f>SUM(C17:O17)</f>
        <v>82930</v>
      </c>
    </row>
    <row r="18" spans="1:17" ht="15" customHeight="1">
      <c r="A18" s="5" t="s">
        <v>3</v>
      </c>
      <c r="B18" s="12">
        <v>17894</v>
      </c>
      <c r="C18" s="12">
        <v>418</v>
      </c>
      <c r="D18" s="12">
        <v>379</v>
      </c>
      <c r="E18" s="12">
        <v>799</v>
      </c>
      <c r="F18" s="12">
        <v>1296</v>
      </c>
      <c r="G18" s="12">
        <v>763</v>
      </c>
      <c r="H18" s="12">
        <v>878</v>
      </c>
      <c r="I18" s="12">
        <v>287</v>
      </c>
      <c r="J18" s="12">
        <v>1244</v>
      </c>
      <c r="K18" s="12">
        <v>219</v>
      </c>
      <c r="L18" s="12">
        <v>4842</v>
      </c>
      <c r="M18" s="12">
        <v>1100</v>
      </c>
      <c r="N18" s="12">
        <v>5234</v>
      </c>
      <c r="O18" s="12">
        <v>435</v>
      </c>
      <c r="Q18" s="35">
        <f>SUM(C18:O18)</f>
        <v>17894</v>
      </c>
    </row>
    <row r="19" spans="1:17" ht="15" customHeight="1">
      <c r="A19" s="6" t="s">
        <v>12</v>
      </c>
      <c r="B19" s="12">
        <f t="shared" ref="B19:O19" si="1">SUM(B14:B18)</f>
        <v>435294</v>
      </c>
      <c r="C19" s="12">
        <f t="shared" si="1"/>
        <v>15608</v>
      </c>
      <c r="D19" s="12">
        <f t="shared" si="1"/>
        <v>13882</v>
      </c>
      <c r="E19" s="12">
        <f t="shared" si="1"/>
        <v>29659</v>
      </c>
      <c r="F19" s="12">
        <f t="shared" si="1"/>
        <v>37383</v>
      </c>
      <c r="G19" s="12">
        <f t="shared" si="1"/>
        <v>18689</v>
      </c>
      <c r="H19" s="12">
        <f t="shared" si="1"/>
        <v>19786</v>
      </c>
      <c r="I19" s="12">
        <f t="shared" si="1"/>
        <v>9562</v>
      </c>
      <c r="J19" s="12">
        <f t="shared" si="1"/>
        <v>25946</v>
      </c>
      <c r="K19" s="12">
        <f t="shared" si="1"/>
        <v>5999</v>
      </c>
      <c r="L19" s="12">
        <f t="shared" si="1"/>
        <v>116109</v>
      </c>
      <c r="M19" s="12">
        <f t="shared" si="1"/>
        <v>53391</v>
      </c>
      <c r="N19" s="12">
        <f t="shared" si="1"/>
        <v>82155</v>
      </c>
      <c r="O19" s="12">
        <f t="shared" si="1"/>
        <v>7125</v>
      </c>
      <c r="Q19" s="35">
        <f>SUM(Q14:Q18)</f>
        <v>435294</v>
      </c>
    </row>
    <row r="20" spans="1:17">
      <c r="A20" s="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33"/>
      <c r="Q20" s="36"/>
    </row>
    <row r="21" spans="1:17">
      <c r="A21" s="4" t="s">
        <v>15</v>
      </c>
      <c r="Q21" s="36"/>
    </row>
    <row r="22" spans="1:17" s="2" customFormat="1" ht="24">
      <c r="A22" s="5"/>
      <c r="B22" s="6" t="s">
        <v>4</v>
      </c>
      <c r="C22" s="6" t="s">
        <v>10</v>
      </c>
      <c r="D22" s="21" t="s">
        <v>24</v>
      </c>
      <c r="E22" s="21" t="s">
        <v>18</v>
      </c>
      <c r="F22" s="21" t="s">
        <v>25</v>
      </c>
      <c r="G22" s="21" t="s">
        <v>26</v>
      </c>
      <c r="H22" s="21" t="s">
        <v>27</v>
      </c>
      <c r="I22" s="6" t="s">
        <v>11</v>
      </c>
      <c r="J22" s="6" t="s">
        <v>13</v>
      </c>
      <c r="K22" s="6" t="s">
        <v>8</v>
      </c>
      <c r="L22" s="6" t="s">
        <v>7</v>
      </c>
      <c r="M22" s="21" t="s">
        <v>29</v>
      </c>
      <c r="N22" s="21" t="s">
        <v>30</v>
      </c>
      <c r="O22" s="32" t="s">
        <v>2</v>
      </c>
      <c r="Q22" s="36"/>
    </row>
    <row r="23" spans="1:17" ht="15" customHeight="1">
      <c r="A23" s="5" t="s">
        <v>23</v>
      </c>
      <c r="B23" s="11">
        <v>110693</v>
      </c>
      <c r="C23" s="11">
        <v>3552</v>
      </c>
      <c r="D23" s="11">
        <v>4175</v>
      </c>
      <c r="E23" s="11">
        <v>7815</v>
      </c>
      <c r="F23" s="11">
        <v>9946</v>
      </c>
      <c r="G23" s="11">
        <v>5160</v>
      </c>
      <c r="H23" s="11">
        <v>5398</v>
      </c>
      <c r="I23" s="11">
        <v>2519</v>
      </c>
      <c r="J23" s="11">
        <v>6177</v>
      </c>
      <c r="K23" s="11">
        <v>1362</v>
      </c>
      <c r="L23" s="11">
        <v>26147</v>
      </c>
      <c r="M23" s="11">
        <v>18465</v>
      </c>
      <c r="N23" s="11">
        <v>19162</v>
      </c>
      <c r="O23" s="12">
        <v>815</v>
      </c>
      <c r="Q23" s="35">
        <f>SUM(C23:O23)</f>
        <v>110693</v>
      </c>
    </row>
    <row r="24" spans="1:17" ht="15" customHeight="1">
      <c r="A24" s="5" t="s">
        <v>20</v>
      </c>
      <c r="B24" s="11">
        <v>131005</v>
      </c>
      <c r="C24" s="11">
        <v>3630</v>
      </c>
      <c r="D24" s="11">
        <v>3433</v>
      </c>
      <c r="E24" s="11">
        <v>8104</v>
      </c>
      <c r="F24" s="11">
        <v>11665</v>
      </c>
      <c r="G24" s="11">
        <v>6016</v>
      </c>
      <c r="H24" s="11">
        <v>6922</v>
      </c>
      <c r="I24" s="11">
        <v>3033</v>
      </c>
      <c r="J24" s="12">
        <v>7391</v>
      </c>
      <c r="K24" s="12">
        <v>1783</v>
      </c>
      <c r="L24" s="12">
        <v>36547</v>
      </c>
      <c r="M24" s="12">
        <v>13631</v>
      </c>
      <c r="N24" s="12">
        <v>24665</v>
      </c>
      <c r="O24" s="12">
        <v>4185</v>
      </c>
      <c r="Q24" s="35">
        <f>SUM(C24:O24)</f>
        <v>131005</v>
      </c>
    </row>
    <row r="25" spans="1:17" ht="15" customHeight="1">
      <c r="A25" s="5" t="s">
        <v>6</v>
      </c>
      <c r="B25" s="12">
        <v>80949</v>
      </c>
      <c r="C25" s="12">
        <v>2256</v>
      </c>
      <c r="D25" s="12">
        <v>2291</v>
      </c>
      <c r="E25" s="12">
        <v>5408</v>
      </c>
      <c r="F25" s="12">
        <v>6564</v>
      </c>
      <c r="G25" s="12">
        <v>3114</v>
      </c>
      <c r="H25" s="12">
        <v>2792</v>
      </c>
      <c r="I25" s="12">
        <v>1274</v>
      </c>
      <c r="J25" s="12">
        <v>6214</v>
      </c>
      <c r="K25" s="12">
        <v>799</v>
      </c>
      <c r="L25" s="12">
        <v>21646</v>
      </c>
      <c r="M25" s="12">
        <v>12036</v>
      </c>
      <c r="N25" s="12">
        <v>15430</v>
      </c>
      <c r="O25" s="12">
        <v>1125</v>
      </c>
      <c r="Q25" s="35">
        <f>SUM(C25:O25)</f>
        <v>80949</v>
      </c>
    </row>
    <row r="26" spans="1:17" ht="15" customHeight="1">
      <c r="A26" s="5" t="s">
        <v>19</v>
      </c>
      <c r="B26" s="12">
        <v>85024</v>
      </c>
      <c r="C26" s="12">
        <v>2962</v>
      </c>
      <c r="D26" s="12">
        <v>2683</v>
      </c>
      <c r="E26" s="12">
        <v>5717</v>
      </c>
      <c r="F26" s="12">
        <v>5747</v>
      </c>
      <c r="G26" s="12">
        <v>2993</v>
      </c>
      <c r="H26" s="12">
        <v>3361</v>
      </c>
      <c r="I26" s="12">
        <v>1765</v>
      </c>
      <c r="J26" s="12">
        <v>4163</v>
      </c>
      <c r="K26" s="12">
        <v>1252</v>
      </c>
      <c r="L26" s="12">
        <v>26567</v>
      </c>
      <c r="M26" s="12">
        <v>8329</v>
      </c>
      <c r="N26" s="12">
        <v>18672</v>
      </c>
      <c r="O26" s="12">
        <v>813</v>
      </c>
      <c r="Q26" s="35">
        <f>SUM(C26:O26)</f>
        <v>85024</v>
      </c>
    </row>
    <row r="27" spans="1:17" ht="15" customHeight="1">
      <c r="A27" s="5" t="s">
        <v>3</v>
      </c>
      <c r="B27" s="12">
        <v>18739</v>
      </c>
      <c r="C27" s="12">
        <v>435</v>
      </c>
      <c r="D27" s="12">
        <v>406</v>
      </c>
      <c r="E27" s="12">
        <v>822</v>
      </c>
      <c r="F27" s="12">
        <v>1353</v>
      </c>
      <c r="G27" s="12">
        <v>794</v>
      </c>
      <c r="H27" s="12">
        <v>933</v>
      </c>
      <c r="I27" s="12">
        <v>295</v>
      </c>
      <c r="J27" s="12">
        <v>1289</v>
      </c>
      <c r="K27" s="12">
        <v>230</v>
      </c>
      <c r="L27" s="12">
        <v>4997</v>
      </c>
      <c r="M27" s="12">
        <v>1125</v>
      </c>
      <c r="N27" s="12">
        <v>5604</v>
      </c>
      <c r="O27" s="12">
        <v>456</v>
      </c>
      <c r="Q27" s="35">
        <f>SUM(C27:O27)</f>
        <v>18739</v>
      </c>
    </row>
    <row r="28" spans="1:17" ht="15" customHeight="1">
      <c r="A28" s="6" t="s">
        <v>12</v>
      </c>
      <c r="B28" s="12">
        <f t="shared" ref="B28:O28" si="2">SUM(B23:B27)</f>
        <v>426410</v>
      </c>
      <c r="C28" s="12">
        <f t="shared" si="2"/>
        <v>12835</v>
      </c>
      <c r="D28" s="12">
        <f t="shared" si="2"/>
        <v>12988</v>
      </c>
      <c r="E28" s="12">
        <f t="shared" si="2"/>
        <v>27866</v>
      </c>
      <c r="F28" s="12">
        <f t="shared" si="2"/>
        <v>35275</v>
      </c>
      <c r="G28" s="12">
        <f t="shared" si="2"/>
        <v>18077</v>
      </c>
      <c r="H28" s="12">
        <f t="shared" si="2"/>
        <v>19406</v>
      </c>
      <c r="I28" s="12">
        <f t="shared" si="2"/>
        <v>8886</v>
      </c>
      <c r="J28" s="12">
        <f t="shared" si="2"/>
        <v>25234</v>
      </c>
      <c r="K28" s="12">
        <f t="shared" si="2"/>
        <v>5426</v>
      </c>
      <c r="L28" s="12">
        <f t="shared" si="2"/>
        <v>115904</v>
      </c>
      <c r="M28" s="12">
        <f t="shared" si="2"/>
        <v>53586</v>
      </c>
      <c r="N28" s="12">
        <f t="shared" si="2"/>
        <v>83533</v>
      </c>
      <c r="O28" s="12">
        <f t="shared" si="2"/>
        <v>7394</v>
      </c>
      <c r="Q28" s="35">
        <f>SUM(Q23:Q27)</f>
        <v>426410</v>
      </c>
    </row>
    <row r="30" spans="1:17">
      <c r="A30" s="7" t="s">
        <v>31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7" ht="24">
      <c r="A31" s="8"/>
      <c r="B31" s="9" t="s">
        <v>4</v>
      </c>
      <c r="C31" s="9" t="s">
        <v>10</v>
      </c>
      <c r="D31" s="22" t="s">
        <v>24</v>
      </c>
      <c r="E31" s="22" t="s">
        <v>18</v>
      </c>
      <c r="F31" s="22" t="s">
        <v>25</v>
      </c>
      <c r="G31" s="22" t="s">
        <v>26</v>
      </c>
      <c r="H31" s="22" t="s">
        <v>27</v>
      </c>
      <c r="I31" s="9" t="s">
        <v>11</v>
      </c>
      <c r="J31" s="9" t="s">
        <v>13</v>
      </c>
      <c r="K31" s="9" t="s">
        <v>8</v>
      </c>
      <c r="L31" s="9" t="s">
        <v>7</v>
      </c>
      <c r="M31" s="22" t="s">
        <v>29</v>
      </c>
      <c r="N31" s="22" t="s">
        <v>30</v>
      </c>
      <c r="O31" s="34" t="s">
        <v>2</v>
      </c>
    </row>
    <row r="32" spans="1:17" ht="15" customHeight="1">
      <c r="A32" s="8" t="s">
        <v>23</v>
      </c>
      <c r="B32" s="15">
        <f>SUM(C32:O32)</f>
        <v>115540</v>
      </c>
      <c r="C32" s="15">
        <v>3638</v>
      </c>
      <c r="D32" s="15">
        <v>4305</v>
      </c>
      <c r="E32" s="15">
        <v>8064</v>
      </c>
      <c r="F32" s="15">
        <v>10510</v>
      </c>
      <c r="G32" s="15">
        <v>5500</v>
      </c>
      <c r="H32" s="15">
        <v>5791</v>
      </c>
      <c r="I32" s="15">
        <v>2660</v>
      </c>
      <c r="J32" s="15">
        <v>6438</v>
      </c>
      <c r="K32" s="15">
        <v>1406</v>
      </c>
      <c r="L32" s="15">
        <v>27235</v>
      </c>
      <c r="M32" s="15">
        <v>18762</v>
      </c>
      <c r="N32" s="15">
        <v>20244</v>
      </c>
      <c r="O32" s="16">
        <v>987</v>
      </c>
    </row>
    <row r="33" spans="1:15" ht="15" customHeight="1">
      <c r="A33" s="8" t="s">
        <v>20</v>
      </c>
      <c r="B33" s="15">
        <f>SUM(C33:O33)</f>
        <v>133858</v>
      </c>
      <c r="C33" s="15">
        <v>3639</v>
      </c>
      <c r="D33" s="15">
        <v>3496</v>
      </c>
      <c r="E33" s="15">
        <v>8098</v>
      </c>
      <c r="F33" s="15">
        <v>11666</v>
      </c>
      <c r="G33" s="15">
        <v>6178</v>
      </c>
      <c r="H33" s="15">
        <v>7115</v>
      </c>
      <c r="I33" s="15">
        <v>3074</v>
      </c>
      <c r="J33" s="16">
        <v>7506</v>
      </c>
      <c r="K33" s="16">
        <v>1812</v>
      </c>
      <c r="L33" s="16">
        <v>37703</v>
      </c>
      <c r="M33" s="16">
        <v>13930</v>
      </c>
      <c r="N33" s="16">
        <v>25489</v>
      </c>
      <c r="O33" s="16">
        <v>4152</v>
      </c>
    </row>
    <row r="34" spans="1:15" ht="15" customHeight="1">
      <c r="A34" s="8" t="s">
        <v>6</v>
      </c>
      <c r="B34" s="15">
        <f>SUM(C34:O34)</f>
        <v>83977</v>
      </c>
      <c r="C34" s="16">
        <v>2287</v>
      </c>
      <c r="D34" s="16">
        <v>2363</v>
      </c>
      <c r="E34" s="16">
        <v>5498</v>
      </c>
      <c r="F34" s="16">
        <v>6767</v>
      </c>
      <c r="G34" s="16">
        <v>3224</v>
      </c>
      <c r="H34" s="16">
        <v>2941</v>
      </c>
      <c r="I34" s="16">
        <v>1334</v>
      </c>
      <c r="J34" s="16">
        <v>6377</v>
      </c>
      <c r="K34" s="16">
        <v>824</v>
      </c>
      <c r="L34" s="16">
        <v>22590</v>
      </c>
      <c r="M34" s="16">
        <v>12331</v>
      </c>
      <c r="N34" s="16">
        <v>16415</v>
      </c>
      <c r="O34" s="16">
        <v>1026</v>
      </c>
    </row>
    <row r="35" spans="1:15" ht="15" customHeight="1">
      <c r="A35" s="8" t="s">
        <v>19</v>
      </c>
      <c r="B35" s="15">
        <f>SUM(C35:O35)</f>
        <v>79367</v>
      </c>
      <c r="C35" s="16">
        <v>2158</v>
      </c>
      <c r="D35" s="16">
        <v>1957</v>
      </c>
      <c r="E35" s="16">
        <v>4055</v>
      </c>
      <c r="F35" s="16">
        <v>4858</v>
      </c>
      <c r="G35" s="16">
        <v>2506</v>
      </c>
      <c r="H35" s="16">
        <v>3074</v>
      </c>
      <c r="I35" s="16">
        <v>1345</v>
      </c>
      <c r="J35" s="16">
        <v>3832</v>
      </c>
      <c r="K35" s="16">
        <v>545</v>
      </c>
      <c r="L35" s="16">
        <v>22918</v>
      </c>
      <c r="M35" s="16">
        <v>11334</v>
      </c>
      <c r="N35" s="16">
        <v>19944</v>
      </c>
      <c r="O35" s="16">
        <v>841</v>
      </c>
    </row>
    <row r="36" spans="1:15" ht="15" customHeight="1">
      <c r="A36" s="8" t="s">
        <v>3</v>
      </c>
      <c r="B36" s="15">
        <f>SUM(C36:O36)</f>
        <v>19716</v>
      </c>
      <c r="C36" s="16">
        <v>447</v>
      </c>
      <c r="D36" s="16">
        <v>428</v>
      </c>
      <c r="E36" s="16">
        <v>862</v>
      </c>
      <c r="F36" s="16">
        <v>1426</v>
      </c>
      <c r="G36" s="16">
        <v>828</v>
      </c>
      <c r="H36" s="16">
        <v>1016</v>
      </c>
      <c r="I36" s="16">
        <v>304</v>
      </c>
      <c r="J36" s="16">
        <v>1351</v>
      </c>
      <c r="K36" s="16">
        <v>233</v>
      </c>
      <c r="L36" s="16">
        <v>5178</v>
      </c>
      <c r="M36" s="16">
        <v>1216</v>
      </c>
      <c r="N36" s="16">
        <v>5937</v>
      </c>
      <c r="O36" s="16">
        <v>490</v>
      </c>
    </row>
    <row r="37" spans="1:15" ht="15" customHeight="1">
      <c r="A37" s="9" t="s">
        <v>12</v>
      </c>
      <c r="B37" s="16">
        <f t="shared" ref="B37:O37" si="3">SUM(B32:B36)</f>
        <v>432458</v>
      </c>
      <c r="C37" s="16">
        <f t="shared" si="3"/>
        <v>12169</v>
      </c>
      <c r="D37" s="16">
        <f t="shared" si="3"/>
        <v>12549</v>
      </c>
      <c r="E37" s="16">
        <f t="shared" si="3"/>
        <v>26577</v>
      </c>
      <c r="F37" s="16">
        <f t="shared" si="3"/>
        <v>35227</v>
      </c>
      <c r="G37" s="16">
        <f t="shared" si="3"/>
        <v>18236</v>
      </c>
      <c r="H37" s="16">
        <f t="shared" si="3"/>
        <v>19937</v>
      </c>
      <c r="I37" s="16">
        <f t="shared" si="3"/>
        <v>8717</v>
      </c>
      <c r="J37" s="16">
        <f t="shared" si="3"/>
        <v>25504</v>
      </c>
      <c r="K37" s="16">
        <f t="shared" si="3"/>
        <v>4820</v>
      </c>
      <c r="L37" s="16">
        <f t="shared" si="3"/>
        <v>115624</v>
      </c>
      <c r="M37" s="16">
        <f t="shared" si="3"/>
        <v>57573</v>
      </c>
      <c r="N37" s="16">
        <f t="shared" si="3"/>
        <v>88029</v>
      </c>
      <c r="O37" s="16">
        <f t="shared" si="3"/>
        <v>7496</v>
      </c>
    </row>
    <row r="39" spans="1:15">
      <c r="A39" s="7" t="s">
        <v>32</v>
      </c>
    </row>
    <row r="40" spans="1:15" ht="24">
      <c r="A40" s="8"/>
      <c r="B40" s="9" t="s">
        <v>4</v>
      </c>
      <c r="C40" s="9" t="s">
        <v>10</v>
      </c>
      <c r="D40" s="22" t="s">
        <v>24</v>
      </c>
      <c r="E40" s="22" t="s">
        <v>18</v>
      </c>
      <c r="F40" s="22" t="s">
        <v>25</v>
      </c>
      <c r="G40" s="22" t="s">
        <v>26</v>
      </c>
      <c r="H40" s="22" t="s">
        <v>27</v>
      </c>
      <c r="I40" s="9" t="s">
        <v>11</v>
      </c>
      <c r="J40" s="9" t="s">
        <v>13</v>
      </c>
      <c r="K40" s="9" t="s">
        <v>8</v>
      </c>
      <c r="L40" s="9" t="s">
        <v>7</v>
      </c>
      <c r="M40" s="22" t="s">
        <v>29</v>
      </c>
      <c r="N40" s="22" t="s">
        <v>30</v>
      </c>
      <c r="O40" s="34" t="s">
        <v>2</v>
      </c>
    </row>
    <row r="41" spans="1:15" ht="15" customHeight="1">
      <c r="A41" s="8" t="s">
        <v>23</v>
      </c>
      <c r="B41" s="15">
        <f>SUM(C41:O41)</f>
        <v>119878</v>
      </c>
      <c r="C41" s="11">
        <v>3729</v>
      </c>
      <c r="D41" s="11">
        <v>4421</v>
      </c>
      <c r="E41" s="11">
        <v>8249</v>
      </c>
      <c r="F41" s="11">
        <v>10942</v>
      </c>
      <c r="G41" s="11">
        <v>5746</v>
      </c>
      <c r="H41" s="11">
        <v>6119</v>
      </c>
      <c r="I41" s="11">
        <v>2784</v>
      </c>
      <c r="J41" s="11">
        <v>6686</v>
      </c>
      <c r="K41" s="11">
        <v>1465</v>
      </c>
      <c r="L41" s="11">
        <v>28237</v>
      </c>
      <c r="M41" s="11">
        <v>19267</v>
      </c>
      <c r="N41" s="11">
        <v>21153</v>
      </c>
      <c r="O41" s="11">
        <v>1080</v>
      </c>
    </row>
    <row r="42" spans="1:15" ht="15" customHeight="1">
      <c r="A42" s="8" t="s">
        <v>20</v>
      </c>
      <c r="B42" s="15">
        <f>SUM(C42:O42)</f>
        <v>136592</v>
      </c>
      <c r="C42" s="11">
        <v>3676</v>
      </c>
      <c r="D42" s="11">
        <v>3599</v>
      </c>
      <c r="E42" s="11">
        <v>8057</v>
      </c>
      <c r="F42" s="11">
        <v>11660</v>
      </c>
      <c r="G42" s="11">
        <v>6474</v>
      </c>
      <c r="H42" s="11">
        <v>7271</v>
      </c>
      <c r="I42" s="11">
        <v>3109</v>
      </c>
      <c r="J42" s="11">
        <v>7553</v>
      </c>
      <c r="K42" s="11">
        <v>1807</v>
      </c>
      <c r="L42" s="11">
        <v>38785</v>
      </c>
      <c r="M42" s="11">
        <v>14278</v>
      </c>
      <c r="N42" s="11">
        <v>26259</v>
      </c>
      <c r="O42" s="11">
        <v>4064</v>
      </c>
    </row>
    <row r="43" spans="1:15" ht="15" customHeight="1">
      <c r="A43" s="8" t="s">
        <v>6</v>
      </c>
      <c r="B43" s="15">
        <f>SUM(C43:O43)</f>
        <v>86997</v>
      </c>
      <c r="C43" s="11">
        <v>2366</v>
      </c>
      <c r="D43" s="11">
        <v>2439</v>
      </c>
      <c r="E43" s="11">
        <v>5771</v>
      </c>
      <c r="F43" s="11">
        <v>6983</v>
      </c>
      <c r="G43" s="11">
        <v>3330</v>
      </c>
      <c r="H43" s="11">
        <v>3195</v>
      </c>
      <c r="I43" s="11">
        <v>1385</v>
      </c>
      <c r="J43" s="11">
        <v>6518</v>
      </c>
      <c r="K43" s="11">
        <v>840</v>
      </c>
      <c r="L43" s="11">
        <v>23185</v>
      </c>
      <c r="M43" s="11">
        <v>12776</v>
      </c>
      <c r="N43" s="11">
        <v>17220</v>
      </c>
      <c r="O43" s="11">
        <v>989</v>
      </c>
    </row>
    <row r="44" spans="1:15" ht="15" customHeight="1">
      <c r="A44" s="8" t="s">
        <v>19</v>
      </c>
      <c r="B44" s="15">
        <f>SUM(C44:O44)</f>
        <v>82822</v>
      </c>
      <c r="C44" s="11">
        <v>2261</v>
      </c>
      <c r="D44" s="11">
        <v>2182</v>
      </c>
      <c r="E44" s="11">
        <v>4221</v>
      </c>
      <c r="F44" s="11">
        <v>5030</v>
      </c>
      <c r="G44" s="11">
        <v>2769</v>
      </c>
      <c r="H44" s="11">
        <v>3238</v>
      </c>
      <c r="I44" s="11">
        <v>1466</v>
      </c>
      <c r="J44" s="11">
        <v>4146</v>
      </c>
      <c r="K44" s="11">
        <v>564</v>
      </c>
      <c r="L44" s="11">
        <v>23706</v>
      </c>
      <c r="M44" s="11">
        <v>11678</v>
      </c>
      <c r="N44" s="11">
        <v>20665</v>
      </c>
      <c r="O44" s="11">
        <v>896</v>
      </c>
    </row>
    <row r="45" spans="1:15" ht="15" customHeight="1">
      <c r="A45" s="8" t="s">
        <v>3</v>
      </c>
      <c r="B45" s="15">
        <f>SUM(C45:O45)</f>
        <v>20821</v>
      </c>
      <c r="C45" s="11">
        <v>468</v>
      </c>
      <c r="D45" s="11">
        <v>466</v>
      </c>
      <c r="E45" s="11">
        <v>886</v>
      </c>
      <c r="F45" s="11">
        <v>1511</v>
      </c>
      <c r="G45" s="11">
        <v>879</v>
      </c>
      <c r="H45" s="11">
        <v>1082</v>
      </c>
      <c r="I45" s="11">
        <v>313</v>
      </c>
      <c r="J45" s="11">
        <v>1419</v>
      </c>
      <c r="K45" s="11">
        <v>238</v>
      </c>
      <c r="L45" s="11">
        <v>5377</v>
      </c>
      <c r="M45" s="11">
        <v>1298</v>
      </c>
      <c r="N45" s="11">
        <v>6367</v>
      </c>
      <c r="O45" s="11">
        <v>517</v>
      </c>
    </row>
    <row r="46" spans="1:15" ht="15" customHeight="1">
      <c r="A46" s="9" t="s">
        <v>12</v>
      </c>
      <c r="B46" s="16">
        <f t="shared" ref="B46:O46" si="4">SUM(B41:B45)</f>
        <v>447110</v>
      </c>
      <c r="C46" s="16">
        <f t="shared" si="4"/>
        <v>12500</v>
      </c>
      <c r="D46" s="16">
        <f t="shared" si="4"/>
        <v>13107</v>
      </c>
      <c r="E46" s="16">
        <f t="shared" si="4"/>
        <v>27184</v>
      </c>
      <c r="F46" s="16">
        <f t="shared" si="4"/>
        <v>36126</v>
      </c>
      <c r="G46" s="16">
        <f t="shared" si="4"/>
        <v>19198</v>
      </c>
      <c r="H46" s="16">
        <f t="shared" si="4"/>
        <v>20905</v>
      </c>
      <c r="I46" s="16">
        <f t="shared" si="4"/>
        <v>9057</v>
      </c>
      <c r="J46" s="16">
        <f t="shared" si="4"/>
        <v>26322</v>
      </c>
      <c r="K46" s="16">
        <f t="shared" si="4"/>
        <v>4914</v>
      </c>
      <c r="L46" s="16">
        <f t="shared" si="4"/>
        <v>119290</v>
      </c>
      <c r="M46" s="16">
        <f t="shared" si="4"/>
        <v>59297</v>
      </c>
      <c r="N46" s="16">
        <f t="shared" si="4"/>
        <v>91664</v>
      </c>
      <c r="O46" s="16">
        <f t="shared" si="4"/>
        <v>7546</v>
      </c>
    </row>
    <row r="48" spans="1:15">
      <c r="A48" s="7" t="s">
        <v>17</v>
      </c>
    </row>
    <row r="49" spans="1:15" ht="24">
      <c r="A49" s="8"/>
      <c r="B49" s="9" t="s">
        <v>4</v>
      </c>
      <c r="C49" s="9" t="s">
        <v>10</v>
      </c>
      <c r="D49" s="22" t="s">
        <v>24</v>
      </c>
      <c r="E49" s="22" t="s">
        <v>18</v>
      </c>
      <c r="F49" s="22" t="s">
        <v>25</v>
      </c>
      <c r="G49" s="22" t="s">
        <v>26</v>
      </c>
      <c r="H49" s="22" t="s">
        <v>27</v>
      </c>
      <c r="I49" s="9" t="s">
        <v>11</v>
      </c>
      <c r="J49" s="9" t="s">
        <v>13</v>
      </c>
      <c r="K49" s="9" t="s">
        <v>8</v>
      </c>
      <c r="L49" s="9" t="s">
        <v>7</v>
      </c>
      <c r="M49" s="22" t="s">
        <v>29</v>
      </c>
      <c r="N49" s="22" t="s">
        <v>30</v>
      </c>
      <c r="O49" s="34" t="s">
        <v>2</v>
      </c>
    </row>
    <row r="50" spans="1:15" ht="15" customHeight="1">
      <c r="A50" s="8" t="s">
        <v>23</v>
      </c>
      <c r="B50" s="15">
        <f>SUM(C50:O50)</f>
        <v>124028</v>
      </c>
      <c r="C50" s="11">
        <v>3807</v>
      </c>
      <c r="D50" s="11">
        <v>4558</v>
      </c>
      <c r="E50" s="11">
        <v>8443</v>
      </c>
      <c r="F50" s="11">
        <v>11383</v>
      </c>
      <c r="G50" s="11">
        <v>5965</v>
      </c>
      <c r="H50" s="11">
        <v>6355</v>
      </c>
      <c r="I50" s="11">
        <v>2925</v>
      </c>
      <c r="J50" s="11">
        <v>6923</v>
      </c>
      <c r="K50" s="11">
        <v>1511</v>
      </c>
      <c r="L50" s="11">
        <v>29199</v>
      </c>
      <c r="M50" s="11">
        <v>19702</v>
      </c>
      <c r="N50" s="11">
        <v>22094</v>
      </c>
      <c r="O50" s="11">
        <v>1163</v>
      </c>
    </row>
    <row r="51" spans="1:15" ht="15" customHeight="1">
      <c r="A51" s="8" t="s">
        <v>20</v>
      </c>
      <c r="B51" s="15">
        <f>SUM(C51:O51)</f>
        <v>139930</v>
      </c>
      <c r="C51" s="11">
        <v>3722</v>
      </c>
      <c r="D51" s="11">
        <v>3710</v>
      </c>
      <c r="E51" s="11">
        <v>8189</v>
      </c>
      <c r="F51" s="11">
        <v>11968</v>
      </c>
      <c r="G51" s="11">
        <v>6706</v>
      </c>
      <c r="H51" s="11">
        <v>7483</v>
      </c>
      <c r="I51" s="11">
        <v>3199</v>
      </c>
      <c r="J51" s="11">
        <v>7745</v>
      </c>
      <c r="K51" s="11">
        <v>1839</v>
      </c>
      <c r="L51" s="11">
        <v>39938</v>
      </c>
      <c r="M51" s="11">
        <v>14644</v>
      </c>
      <c r="N51" s="11">
        <v>26668</v>
      </c>
      <c r="O51" s="11">
        <v>4119</v>
      </c>
    </row>
    <row r="52" spans="1:15" ht="15" customHeight="1">
      <c r="A52" s="8" t="s">
        <v>6</v>
      </c>
      <c r="B52" s="15">
        <f>SUM(C52:O52)</f>
        <v>88882</v>
      </c>
      <c r="C52" s="11">
        <v>2383</v>
      </c>
      <c r="D52" s="11">
        <v>2481</v>
      </c>
      <c r="E52" s="11">
        <v>5786</v>
      </c>
      <c r="F52" s="11">
        <v>7108</v>
      </c>
      <c r="G52" s="11">
        <v>3405</v>
      </c>
      <c r="H52" s="11">
        <v>3320</v>
      </c>
      <c r="I52" s="11">
        <v>1415</v>
      </c>
      <c r="J52" s="11">
        <v>6768</v>
      </c>
      <c r="K52" s="11">
        <v>847</v>
      </c>
      <c r="L52" s="11">
        <v>23638</v>
      </c>
      <c r="M52" s="11">
        <v>13064</v>
      </c>
      <c r="N52" s="11">
        <v>17708</v>
      </c>
      <c r="O52" s="11">
        <v>959</v>
      </c>
    </row>
    <row r="53" spans="1:15" ht="15" customHeight="1">
      <c r="A53" s="8" t="s">
        <v>19</v>
      </c>
      <c r="B53" s="15">
        <f>SUM(C53:O53)</f>
        <v>85462</v>
      </c>
      <c r="C53" s="11">
        <v>2383</v>
      </c>
      <c r="D53" s="11">
        <v>2200</v>
      </c>
      <c r="E53" s="11">
        <v>4314</v>
      </c>
      <c r="F53" s="11">
        <v>5120</v>
      </c>
      <c r="G53" s="11">
        <v>2819</v>
      </c>
      <c r="H53" s="11">
        <v>3349</v>
      </c>
      <c r="I53" s="11">
        <v>1489</v>
      </c>
      <c r="J53" s="11">
        <v>4365</v>
      </c>
      <c r="K53" s="11">
        <v>579</v>
      </c>
      <c r="L53" s="11">
        <v>24245</v>
      </c>
      <c r="M53" s="11">
        <v>12031</v>
      </c>
      <c r="N53" s="11">
        <v>21605</v>
      </c>
      <c r="O53" s="11">
        <v>963</v>
      </c>
    </row>
    <row r="54" spans="1:15" ht="15" customHeight="1">
      <c r="A54" s="8" t="s">
        <v>3</v>
      </c>
      <c r="B54" s="15">
        <f>SUM(C54:O54)</f>
        <v>21790</v>
      </c>
      <c r="C54" s="11">
        <v>480</v>
      </c>
      <c r="D54" s="11">
        <v>502</v>
      </c>
      <c r="E54" s="11">
        <v>912</v>
      </c>
      <c r="F54" s="11">
        <v>1592</v>
      </c>
      <c r="G54" s="11">
        <v>929</v>
      </c>
      <c r="H54" s="11">
        <v>1148</v>
      </c>
      <c r="I54" s="11">
        <v>330</v>
      </c>
      <c r="J54" s="11">
        <v>1488</v>
      </c>
      <c r="K54" s="11">
        <v>244</v>
      </c>
      <c r="L54" s="11">
        <v>5532</v>
      </c>
      <c r="M54" s="11">
        <v>1354</v>
      </c>
      <c r="N54" s="11">
        <v>6740</v>
      </c>
      <c r="O54" s="11">
        <v>539</v>
      </c>
    </row>
    <row r="55" spans="1:15" ht="15" customHeight="1">
      <c r="A55" s="9" t="s">
        <v>12</v>
      </c>
      <c r="B55" s="16">
        <f t="shared" ref="B55:O55" si="5">SUM(B50:B54)</f>
        <v>460092</v>
      </c>
      <c r="C55" s="16">
        <f t="shared" si="5"/>
        <v>12775</v>
      </c>
      <c r="D55" s="16">
        <f t="shared" si="5"/>
        <v>13451</v>
      </c>
      <c r="E55" s="16">
        <f t="shared" si="5"/>
        <v>27644</v>
      </c>
      <c r="F55" s="16">
        <f t="shared" si="5"/>
        <v>37171</v>
      </c>
      <c r="G55" s="16">
        <f t="shared" si="5"/>
        <v>19824</v>
      </c>
      <c r="H55" s="16">
        <f t="shared" si="5"/>
        <v>21655</v>
      </c>
      <c r="I55" s="16">
        <f t="shared" si="5"/>
        <v>9358</v>
      </c>
      <c r="J55" s="16">
        <f t="shared" si="5"/>
        <v>27289</v>
      </c>
      <c r="K55" s="16">
        <f t="shared" si="5"/>
        <v>5020</v>
      </c>
      <c r="L55" s="16">
        <f t="shared" si="5"/>
        <v>122552</v>
      </c>
      <c r="M55" s="16">
        <f t="shared" si="5"/>
        <v>60795</v>
      </c>
      <c r="N55" s="16">
        <f t="shared" si="5"/>
        <v>94815</v>
      </c>
      <c r="O55" s="16">
        <f t="shared" si="5"/>
        <v>7743</v>
      </c>
    </row>
    <row r="57" spans="1:15">
      <c r="A57" s="7" t="s">
        <v>33</v>
      </c>
    </row>
    <row r="58" spans="1:15" ht="24">
      <c r="A58" s="8"/>
      <c r="B58" s="9" t="s">
        <v>4</v>
      </c>
      <c r="C58" s="9" t="s">
        <v>10</v>
      </c>
      <c r="D58" s="22" t="s">
        <v>24</v>
      </c>
      <c r="E58" s="22" t="s">
        <v>18</v>
      </c>
      <c r="F58" s="22" t="s">
        <v>25</v>
      </c>
      <c r="G58" s="22" t="s">
        <v>26</v>
      </c>
      <c r="H58" s="22" t="s">
        <v>27</v>
      </c>
      <c r="I58" s="9" t="s">
        <v>11</v>
      </c>
      <c r="J58" s="9" t="s">
        <v>13</v>
      </c>
      <c r="K58" s="9" t="s">
        <v>8</v>
      </c>
      <c r="L58" s="9" t="s">
        <v>7</v>
      </c>
      <c r="M58" s="22" t="s">
        <v>29</v>
      </c>
      <c r="N58" s="22" t="s">
        <v>30</v>
      </c>
      <c r="O58" s="34" t="s">
        <v>2</v>
      </c>
    </row>
    <row r="59" spans="1:15" ht="15" customHeight="1">
      <c r="A59" s="8" t="s">
        <v>23</v>
      </c>
      <c r="B59" s="15">
        <f>SUM(C59:O59)</f>
        <v>127726</v>
      </c>
      <c r="C59" s="11">
        <v>3889</v>
      </c>
      <c r="D59" s="11">
        <v>4659</v>
      </c>
      <c r="E59" s="11">
        <v>8602</v>
      </c>
      <c r="F59" s="11">
        <v>11712</v>
      </c>
      <c r="G59" s="11">
        <v>6160</v>
      </c>
      <c r="H59" s="11">
        <v>6593</v>
      </c>
      <c r="I59" s="11">
        <v>3020</v>
      </c>
      <c r="J59" s="11">
        <v>7096</v>
      </c>
      <c r="K59" s="11">
        <v>1545</v>
      </c>
      <c r="L59" s="11">
        <v>30155</v>
      </c>
      <c r="M59" s="11">
        <v>20124</v>
      </c>
      <c r="N59" s="11">
        <v>22929</v>
      </c>
      <c r="O59" s="11">
        <v>1242</v>
      </c>
    </row>
    <row r="60" spans="1:15" ht="15" customHeight="1">
      <c r="A60" s="8" t="s">
        <v>20</v>
      </c>
      <c r="B60" s="15">
        <f>SUM(C60:O60)</f>
        <v>141794</v>
      </c>
      <c r="C60" s="11">
        <v>3755</v>
      </c>
      <c r="D60" s="11">
        <v>3742</v>
      </c>
      <c r="E60" s="11">
        <v>8289</v>
      </c>
      <c r="F60" s="11">
        <v>11853</v>
      </c>
      <c r="G60" s="11">
        <v>6622</v>
      </c>
      <c r="H60" s="11">
        <v>7657</v>
      </c>
      <c r="I60" s="11">
        <v>3275</v>
      </c>
      <c r="J60" s="11">
        <v>7972</v>
      </c>
      <c r="K60" s="11">
        <v>1835</v>
      </c>
      <c r="L60" s="11">
        <v>40853</v>
      </c>
      <c r="M60" s="11">
        <v>14881</v>
      </c>
      <c r="N60" s="11">
        <v>26886</v>
      </c>
      <c r="O60" s="11">
        <v>4174</v>
      </c>
    </row>
    <row r="61" spans="1:15" ht="15" customHeight="1">
      <c r="A61" s="8" t="s">
        <v>6</v>
      </c>
      <c r="B61" s="15">
        <f>SUM(C61:O61)</f>
        <v>90741</v>
      </c>
      <c r="C61" s="11">
        <v>2401</v>
      </c>
      <c r="D61" s="11">
        <v>2505</v>
      </c>
      <c r="E61" s="11">
        <v>5878</v>
      </c>
      <c r="F61" s="11">
        <v>7200</v>
      </c>
      <c r="G61" s="11">
        <v>3473</v>
      </c>
      <c r="H61" s="11">
        <v>3419</v>
      </c>
      <c r="I61" s="11">
        <v>1471</v>
      </c>
      <c r="J61" s="11">
        <v>6896</v>
      </c>
      <c r="K61" s="11">
        <v>851</v>
      </c>
      <c r="L61" s="11">
        <v>24066</v>
      </c>
      <c r="M61" s="11">
        <v>13364</v>
      </c>
      <c r="N61" s="11">
        <v>18156</v>
      </c>
      <c r="O61" s="11">
        <v>1061</v>
      </c>
    </row>
    <row r="62" spans="1:15" ht="15" customHeight="1">
      <c r="A62" s="8" t="s">
        <v>19</v>
      </c>
      <c r="B62" s="15">
        <f>SUM(C62:O62)</f>
        <v>87023</v>
      </c>
      <c r="C62" s="11">
        <v>2422</v>
      </c>
      <c r="D62" s="11">
        <v>2219</v>
      </c>
      <c r="E62" s="11">
        <v>4347</v>
      </c>
      <c r="F62" s="11">
        <v>5230</v>
      </c>
      <c r="G62" s="11">
        <v>2886</v>
      </c>
      <c r="H62" s="11">
        <v>3448</v>
      </c>
      <c r="I62" s="11">
        <v>1538</v>
      </c>
      <c r="J62" s="11">
        <v>4534</v>
      </c>
      <c r="K62" s="11">
        <v>595</v>
      </c>
      <c r="L62" s="11">
        <v>24673</v>
      </c>
      <c r="M62" s="11">
        <v>12283</v>
      </c>
      <c r="N62" s="11">
        <v>21863</v>
      </c>
      <c r="O62" s="11">
        <v>985</v>
      </c>
    </row>
    <row r="63" spans="1:15" ht="15" customHeight="1">
      <c r="A63" s="8" t="s">
        <v>3</v>
      </c>
      <c r="B63" s="15">
        <f>SUM(C63:O63)</f>
        <v>22286</v>
      </c>
      <c r="C63" s="11">
        <v>490</v>
      </c>
      <c r="D63" s="11">
        <v>510</v>
      </c>
      <c r="E63" s="11">
        <v>903</v>
      </c>
      <c r="F63" s="11">
        <v>1563</v>
      </c>
      <c r="G63" s="11">
        <v>971</v>
      </c>
      <c r="H63" s="11">
        <v>1199</v>
      </c>
      <c r="I63" s="11">
        <v>348</v>
      </c>
      <c r="J63" s="11">
        <v>1556</v>
      </c>
      <c r="K63" s="11">
        <v>247</v>
      </c>
      <c r="L63" s="11">
        <v>5654</v>
      </c>
      <c r="M63" s="11">
        <v>1423</v>
      </c>
      <c r="N63" s="11">
        <v>6868</v>
      </c>
      <c r="O63" s="11">
        <v>554</v>
      </c>
    </row>
    <row r="64" spans="1:15" ht="15" customHeight="1">
      <c r="A64" s="9" t="s">
        <v>12</v>
      </c>
      <c r="B64" s="16">
        <f t="shared" ref="B64:O64" si="6">SUM(B59:B63)</f>
        <v>469570</v>
      </c>
      <c r="C64" s="16">
        <f t="shared" si="6"/>
        <v>12957</v>
      </c>
      <c r="D64" s="16">
        <f t="shared" si="6"/>
        <v>13635</v>
      </c>
      <c r="E64" s="16">
        <f t="shared" si="6"/>
        <v>28019</v>
      </c>
      <c r="F64" s="16">
        <f t="shared" si="6"/>
        <v>37558</v>
      </c>
      <c r="G64" s="16">
        <f t="shared" si="6"/>
        <v>20112</v>
      </c>
      <c r="H64" s="16">
        <f t="shared" si="6"/>
        <v>22316</v>
      </c>
      <c r="I64" s="16">
        <f t="shared" si="6"/>
        <v>9652</v>
      </c>
      <c r="J64" s="16">
        <f t="shared" si="6"/>
        <v>28054</v>
      </c>
      <c r="K64" s="16">
        <f t="shared" si="6"/>
        <v>5073</v>
      </c>
      <c r="L64" s="16">
        <f t="shared" si="6"/>
        <v>125401</v>
      </c>
      <c r="M64" s="16">
        <f t="shared" si="6"/>
        <v>62075</v>
      </c>
      <c r="N64" s="16">
        <f t="shared" si="6"/>
        <v>96702</v>
      </c>
      <c r="O64" s="16">
        <f t="shared" si="6"/>
        <v>8016</v>
      </c>
    </row>
    <row r="66" spans="1:15">
      <c r="A66" s="7" t="s">
        <v>34</v>
      </c>
    </row>
    <row r="67" spans="1:15" ht="24">
      <c r="A67" s="8"/>
      <c r="B67" s="9" t="s">
        <v>4</v>
      </c>
      <c r="C67" s="9" t="s">
        <v>10</v>
      </c>
      <c r="D67" s="22" t="s">
        <v>24</v>
      </c>
      <c r="E67" s="22" t="s">
        <v>18</v>
      </c>
      <c r="F67" s="22" t="s">
        <v>25</v>
      </c>
      <c r="G67" s="22" t="s">
        <v>26</v>
      </c>
      <c r="H67" s="22" t="s">
        <v>27</v>
      </c>
      <c r="I67" s="9" t="s">
        <v>11</v>
      </c>
      <c r="J67" s="9" t="s">
        <v>13</v>
      </c>
      <c r="K67" s="9" t="s">
        <v>8</v>
      </c>
      <c r="L67" s="9" t="s">
        <v>7</v>
      </c>
      <c r="M67" s="22" t="s">
        <v>29</v>
      </c>
      <c r="N67" s="22" t="s">
        <v>30</v>
      </c>
      <c r="O67" s="34" t="s">
        <v>2</v>
      </c>
    </row>
    <row r="68" spans="1:15" ht="15" customHeight="1">
      <c r="A68" s="8" t="s">
        <v>23</v>
      </c>
      <c r="B68" s="15">
        <f>SUM(C68:O68)</f>
        <v>131870</v>
      </c>
      <c r="C68" s="11">
        <v>3957</v>
      </c>
      <c r="D68" s="11">
        <v>4760</v>
      </c>
      <c r="E68" s="11">
        <v>8815</v>
      </c>
      <c r="F68" s="11">
        <v>12097</v>
      </c>
      <c r="G68" s="11">
        <v>6329</v>
      </c>
      <c r="H68" s="11">
        <v>6797</v>
      </c>
      <c r="I68" s="11">
        <v>3113</v>
      </c>
      <c r="J68" s="11">
        <v>7280</v>
      </c>
      <c r="K68" s="11">
        <v>1583</v>
      </c>
      <c r="L68" s="11">
        <v>31145</v>
      </c>
      <c r="M68" s="11">
        <v>20807</v>
      </c>
      <c r="N68" s="11">
        <v>23824</v>
      </c>
      <c r="O68" s="11">
        <v>1363</v>
      </c>
    </row>
    <row r="69" spans="1:15" ht="15" customHeight="1">
      <c r="A69" s="8" t="s">
        <v>20</v>
      </c>
      <c r="B69" s="15">
        <f>SUM(C69:O69)</f>
        <v>144469</v>
      </c>
      <c r="C69" s="11">
        <v>3788</v>
      </c>
      <c r="D69" s="11">
        <v>3805</v>
      </c>
      <c r="E69" s="11">
        <v>8308</v>
      </c>
      <c r="F69" s="11">
        <v>11918</v>
      </c>
      <c r="G69" s="11">
        <v>6697</v>
      </c>
      <c r="H69" s="11">
        <v>7829</v>
      </c>
      <c r="I69" s="11">
        <v>3322</v>
      </c>
      <c r="J69" s="11">
        <v>8128</v>
      </c>
      <c r="K69" s="11">
        <v>1843</v>
      </c>
      <c r="L69" s="11">
        <v>41760</v>
      </c>
      <c r="M69" s="11">
        <v>15143</v>
      </c>
      <c r="N69" s="11">
        <v>27723</v>
      </c>
      <c r="O69" s="11">
        <v>4205</v>
      </c>
    </row>
    <row r="70" spans="1:15" ht="15" customHeight="1">
      <c r="A70" s="8" t="s">
        <v>6</v>
      </c>
      <c r="B70" s="15">
        <f>SUM(C70:O70)</f>
        <v>92556</v>
      </c>
      <c r="C70" s="11">
        <v>2404</v>
      </c>
      <c r="D70" s="11">
        <v>2547</v>
      </c>
      <c r="E70" s="11">
        <v>5891</v>
      </c>
      <c r="F70" s="11">
        <v>7314</v>
      </c>
      <c r="G70" s="11">
        <v>3533</v>
      </c>
      <c r="H70" s="11">
        <v>3479</v>
      </c>
      <c r="I70" s="11">
        <v>1489</v>
      </c>
      <c r="J70" s="11">
        <v>6969</v>
      </c>
      <c r="K70" s="11">
        <v>861</v>
      </c>
      <c r="L70" s="11">
        <v>24527</v>
      </c>
      <c r="M70" s="11">
        <v>13670</v>
      </c>
      <c r="N70" s="11">
        <v>18710</v>
      </c>
      <c r="O70" s="11">
        <v>1162</v>
      </c>
    </row>
    <row r="71" spans="1:15" ht="15" customHeight="1">
      <c r="A71" s="8" t="s">
        <v>19</v>
      </c>
      <c r="B71" s="15">
        <f>SUM(C71:O71)</f>
        <v>88275</v>
      </c>
      <c r="C71" s="11">
        <v>2452</v>
      </c>
      <c r="D71" s="11">
        <v>2269</v>
      </c>
      <c r="E71" s="11">
        <v>4368</v>
      </c>
      <c r="F71" s="11">
        <v>5268</v>
      </c>
      <c r="G71" s="11">
        <v>2960</v>
      </c>
      <c r="H71" s="11">
        <v>3555</v>
      </c>
      <c r="I71" s="11">
        <v>1556</v>
      </c>
      <c r="J71" s="11">
        <v>4760</v>
      </c>
      <c r="K71" s="11">
        <v>608</v>
      </c>
      <c r="L71" s="11">
        <v>24747</v>
      </c>
      <c r="M71" s="11">
        <v>12533</v>
      </c>
      <c r="N71" s="11">
        <v>22172</v>
      </c>
      <c r="O71" s="11">
        <v>1027</v>
      </c>
    </row>
    <row r="72" spans="1:15" ht="15" customHeight="1">
      <c r="A72" s="8" t="s">
        <v>3</v>
      </c>
      <c r="B72" s="15">
        <f>SUM(C72:O72)</f>
        <v>22838</v>
      </c>
      <c r="C72" s="11">
        <v>454</v>
      </c>
      <c r="D72" s="11">
        <v>536</v>
      </c>
      <c r="E72" s="11">
        <v>930</v>
      </c>
      <c r="F72" s="11">
        <v>1629</v>
      </c>
      <c r="G72" s="11">
        <v>1023</v>
      </c>
      <c r="H72" s="11">
        <v>1236</v>
      </c>
      <c r="I72" s="11">
        <v>364</v>
      </c>
      <c r="J72" s="11">
        <v>1576</v>
      </c>
      <c r="K72" s="11">
        <v>249</v>
      </c>
      <c r="L72" s="11">
        <v>5740</v>
      </c>
      <c r="M72" s="11">
        <v>1489</v>
      </c>
      <c r="N72" s="11">
        <v>7038</v>
      </c>
      <c r="O72" s="11">
        <v>574</v>
      </c>
    </row>
    <row r="73" spans="1:15" ht="15" customHeight="1">
      <c r="A73" s="9" t="s">
        <v>12</v>
      </c>
      <c r="B73" s="16">
        <f t="shared" ref="B73:O73" si="7">SUM(B68:B72)</f>
        <v>480008</v>
      </c>
      <c r="C73" s="16">
        <f t="shared" si="7"/>
        <v>13055</v>
      </c>
      <c r="D73" s="16">
        <f t="shared" si="7"/>
        <v>13917</v>
      </c>
      <c r="E73" s="16">
        <f t="shared" si="7"/>
        <v>28312</v>
      </c>
      <c r="F73" s="16">
        <f t="shared" si="7"/>
        <v>38226</v>
      </c>
      <c r="G73" s="16">
        <f t="shared" si="7"/>
        <v>20542</v>
      </c>
      <c r="H73" s="16">
        <f t="shared" si="7"/>
        <v>22896</v>
      </c>
      <c r="I73" s="16">
        <f t="shared" si="7"/>
        <v>9844</v>
      </c>
      <c r="J73" s="16">
        <f t="shared" si="7"/>
        <v>28713</v>
      </c>
      <c r="K73" s="16">
        <f t="shared" si="7"/>
        <v>5144</v>
      </c>
      <c r="L73" s="16">
        <f t="shared" si="7"/>
        <v>127919</v>
      </c>
      <c r="M73" s="16">
        <f t="shared" si="7"/>
        <v>63642</v>
      </c>
      <c r="N73" s="16">
        <f t="shared" si="7"/>
        <v>99467</v>
      </c>
      <c r="O73" s="16">
        <f t="shared" si="7"/>
        <v>8331</v>
      </c>
    </row>
    <row r="75" spans="1:15">
      <c r="A75" s="7" t="s">
        <v>35</v>
      </c>
    </row>
    <row r="76" spans="1:15" ht="24">
      <c r="A76" s="8"/>
      <c r="B76" s="9" t="s">
        <v>4</v>
      </c>
      <c r="C76" s="9" t="s">
        <v>10</v>
      </c>
      <c r="D76" s="22" t="s">
        <v>24</v>
      </c>
      <c r="E76" s="22" t="s">
        <v>18</v>
      </c>
      <c r="F76" s="22" t="s">
        <v>25</v>
      </c>
      <c r="G76" s="22" t="s">
        <v>26</v>
      </c>
      <c r="H76" s="22" t="s">
        <v>27</v>
      </c>
      <c r="I76" s="9" t="s">
        <v>11</v>
      </c>
      <c r="J76" s="9" t="s">
        <v>13</v>
      </c>
      <c r="K76" s="9" t="s">
        <v>8</v>
      </c>
      <c r="L76" s="9" t="s">
        <v>7</v>
      </c>
      <c r="M76" s="22" t="s">
        <v>29</v>
      </c>
      <c r="N76" s="22" t="s">
        <v>30</v>
      </c>
      <c r="O76" s="34" t="s">
        <v>2</v>
      </c>
    </row>
    <row r="77" spans="1:15" ht="15" customHeight="1">
      <c r="A77" s="8" t="s">
        <v>23</v>
      </c>
      <c r="B77" s="15">
        <f>SUM(C77:O77)</f>
        <v>136082</v>
      </c>
      <c r="C77" s="11">
        <v>4033</v>
      </c>
      <c r="D77" s="11">
        <v>4868</v>
      </c>
      <c r="E77" s="11">
        <v>9040</v>
      </c>
      <c r="F77" s="11">
        <v>12456</v>
      </c>
      <c r="G77" s="11">
        <v>6540</v>
      </c>
      <c r="H77" s="11">
        <v>7082</v>
      </c>
      <c r="I77" s="11">
        <v>3227</v>
      </c>
      <c r="J77" s="11">
        <v>7484</v>
      </c>
      <c r="K77" s="11">
        <v>1613</v>
      </c>
      <c r="L77" s="11">
        <f>13978+18008+5</f>
        <v>31991</v>
      </c>
      <c r="M77" s="11">
        <v>21546</v>
      </c>
      <c r="N77" s="11">
        <v>24778</v>
      </c>
      <c r="O77" s="11">
        <v>1424</v>
      </c>
    </row>
    <row r="78" spans="1:15" ht="15" customHeight="1">
      <c r="A78" s="8" t="s">
        <v>20</v>
      </c>
      <c r="B78" s="15">
        <f>SUM(C78:O78)</f>
        <v>146896</v>
      </c>
      <c r="C78" s="11">
        <v>3837</v>
      </c>
      <c r="D78" s="11">
        <v>3856</v>
      </c>
      <c r="E78" s="11">
        <v>8333</v>
      </c>
      <c r="F78" s="11">
        <v>11960</v>
      </c>
      <c r="G78" s="11">
        <v>6881</v>
      </c>
      <c r="H78" s="11">
        <v>7766</v>
      </c>
      <c r="I78" s="11">
        <v>3248</v>
      </c>
      <c r="J78" s="11">
        <v>8234</v>
      </c>
      <c r="K78" s="11">
        <v>1853</v>
      </c>
      <c r="L78" s="11">
        <f>16404+26240+1</f>
        <v>42645</v>
      </c>
      <c r="M78" s="11">
        <v>15446</v>
      </c>
      <c r="N78" s="11">
        <v>28600</v>
      </c>
      <c r="O78" s="11">
        <v>4237</v>
      </c>
    </row>
    <row r="79" spans="1:15" ht="15" customHeight="1">
      <c r="A79" s="8" t="s">
        <v>6</v>
      </c>
      <c r="B79" s="15">
        <f>SUM(C79:O79)</f>
        <v>94652</v>
      </c>
      <c r="C79" s="11">
        <v>2425</v>
      </c>
      <c r="D79" s="11">
        <v>2738</v>
      </c>
      <c r="E79" s="11">
        <v>5964</v>
      </c>
      <c r="F79" s="11">
        <v>7395</v>
      </c>
      <c r="G79" s="11">
        <v>3590</v>
      </c>
      <c r="H79" s="11">
        <v>3562</v>
      </c>
      <c r="I79" s="11">
        <v>1505</v>
      </c>
      <c r="J79" s="11">
        <v>7043</v>
      </c>
      <c r="K79" s="11">
        <v>873</v>
      </c>
      <c r="L79" s="11">
        <v>25012</v>
      </c>
      <c r="M79" s="11">
        <v>14004</v>
      </c>
      <c r="N79" s="11">
        <v>19297</v>
      </c>
      <c r="O79" s="11">
        <v>1244</v>
      </c>
    </row>
    <row r="80" spans="1:15" ht="15" customHeight="1">
      <c r="A80" s="8" t="s">
        <v>19</v>
      </c>
      <c r="B80" s="15">
        <f>SUM(C80:O80)</f>
        <v>90009</v>
      </c>
      <c r="C80" s="11">
        <v>2479</v>
      </c>
      <c r="D80" s="11">
        <v>2316</v>
      </c>
      <c r="E80" s="11">
        <v>4402</v>
      </c>
      <c r="F80" s="11">
        <v>5368</v>
      </c>
      <c r="G80" s="11">
        <v>3036</v>
      </c>
      <c r="H80" s="11">
        <v>3663</v>
      </c>
      <c r="I80" s="11">
        <v>1592</v>
      </c>
      <c r="J80" s="11">
        <v>4826</v>
      </c>
      <c r="K80" s="11">
        <v>618</v>
      </c>
      <c r="L80" s="11">
        <v>25012</v>
      </c>
      <c r="M80" s="11">
        <v>12798</v>
      </c>
      <c r="N80" s="11">
        <v>22840</v>
      </c>
      <c r="O80" s="11">
        <v>1059</v>
      </c>
    </row>
    <row r="81" spans="1:15" ht="15" customHeight="1">
      <c r="A81" s="8" t="s">
        <v>3</v>
      </c>
      <c r="B81" s="15">
        <f>SUM(C81:O81)</f>
        <v>23523</v>
      </c>
      <c r="C81" s="11">
        <v>464</v>
      </c>
      <c r="D81" s="11">
        <f>563+1</f>
        <v>564</v>
      </c>
      <c r="E81" s="11">
        <v>957</v>
      </c>
      <c r="F81" s="11">
        <v>1687</v>
      </c>
      <c r="G81" s="11">
        <v>1078</v>
      </c>
      <c r="H81" s="11">
        <v>1281</v>
      </c>
      <c r="I81" s="11">
        <v>378</v>
      </c>
      <c r="J81" s="11">
        <v>1623</v>
      </c>
      <c r="K81" s="11">
        <v>255</v>
      </c>
      <c r="L81" s="11">
        <f>5767+7</f>
        <v>5774</v>
      </c>
      <c r="M81" s="11">
        <f>1582+1</f>
        <v>1583</v>
      </c>
      <c r="N81" s="11">
        <v>7285</v>
      </c>
      <c r="O81" s="11">
        <v>594</v>
      </c>
    </row>
    <row r="82" spans="1:15" ht="15" customHeight="1">
      <c r="A82" s="9" t="s">
        <v>12</v>
      </c>
      <c r="B82" s="16">
        <f t="shared" ref="B82:O82" si="8">SUM(B77:B81)</f>
        <v>491162</v>
      </c>
      <c r="C82" s="16">
        <f t="shared" si="8"/>
        <v>13238</v>
      </c>
      <c r="D82" s="16">
        <f t="shared" si="8"/>
        <v>14342</v>
      </c>
      <c r="E82" s="16">
        <f t="shared" si="8"/>
        <v>28696</v>
      </c>
      <c r="F82" s="16">
        <f t="shared" si="8"/>
        <v>38866</v>
      </c>
      <c r="G82" s="16">
        <f t="shared" si="8"/>
        <v>21125</v>
      </c>
      <c r="H82" s="16">
        <f t="shared" si="8"/>
        <v>23354</v>
      </c>
      <c r="I82" s="16">
        <f t="shared" si="8"/>
        <v>9950</v>
      </c>
      <c r="J82" s="16">
        <f t="shared" si="8"/>
        <v>29210</v>
      </c>
      <c r="K82" s="16">
        <f t="shared" si="8"/>
        <v>5212</v>
      </c>
      <c r="L82" s="16">
        <f t="shared" si="8"/>
        <v>130434</v>
      </c>
      <c r="M82" s="16">
        <f t="shared" si="8"/>
        <v>65377</v>
      </c>
      <c r="N82" s="16">
        <f t="shared" si="8"/>
        <v>102800</v>
      </c>
      <c r="O82" s="16">
        <f t="shared" si="8"/>
        <v>8558</v>
      </c>
    </row>
    <row r="84" spans="1:15">
      <c r="A84" s="7" t="s">
        <v>9</v>
      </c>
    </row>
    <row r="85" spans="1:15" ht="24">
      <c r="A85" s="8"/>
      <c r="B85" s="9" t="s">
        <v>4</v>
      </c>
      <c r="C85" s="9" t="s">
        <v>10</v>
      </c>
      <c r="D85" s="22" t="s">
        <v>24</v>
      </c>
      <c r="E85" s="22" t="s">
        <v>18</v>
      </c>
      <c r="F85" s="22" t="s">
        <v>25</v>
      </c>
      <c r="G85" s="22" t="s">
        <v>26</v>
      </c>
      <c r="H85" s="22" t="s">
        <v>27</v>
      </c>
      <c r="I85" s="9" t="s">
        <v>11</v>
      </c>
      <c r="J85" s="9" t="s">
        <v>13</v>
      </c>
      <c r="K85" s="9" t="s">
        <v>8</v>
      </c>
      <c r="L85" s="9" t="s">
        <v>7</v>
      </c>
      <c r="M85" s="22" t="s">
        <v>29</v>
      </c>
      <c r="N85" s="22" t="s">
        <v>30</v>
      </c>
      <c r="O85" s="34" t="s">
        <v>2</v>
      </c>
    </row>
    <row r="86" spans="1:15" ht="15" customHeight="1">
      <c r="A86" s="8" t="s">
        <v>23</v>
      </c>
      <c r="B86" s="15">
        <f>SUM(C86:O86)</f>
        <v>140206</v>
      </c>
      <c r="C86" s="11">
        <v>4125</v>
      </c>
      <c r="D86" s="11">
        <v>4998</v>
      </c>
      <c r="E86" s="11">
        <v>9288</v>
      </c>
      <c r="F86" s="11">
        <v>12839</v>
      </c>
      <c r="G86" s="11">
        <v>6737</v>
      </c>
      <c r="H86" s="11">
        <v>7311</v>
      </c>
      <c r="I86" s="11">
        <v>3357</v>
      </c>
      <c r="J86" s="11">
        <v>7783</v>
      </c>
      <c r="K86" s="11">
        <v>1654</v>
      </c>
      <c r="L86" s="11">
        <v>32884</v>
      </c>
      <c r="M86" s="11">
        <v>22097</v>
      </c>
      <c r="N86" s="11">
        <v>25664</v>
      </c>
      <c r="O86" s="11">
        <v>1469</v>
      </c>
    </row>
    <row r="87" spans="1:15" ht="15" customHeight="1">
      <c r="A87" s="8" t="s">
        <v>20</v>
      </c>
      <c r="B87" s="15">
        <f>SUM(C87:O87)</f>
        <v>149191</v>
      </c>
      <c r="C87" s="11">
        <v>3890</v>
      </c>
      <c r="D87" s="11">
        <v>3919</v>
      </c>
      <c r="E87" s="11">
        <v>8389</v>
      </c>
      <c r="F87" s="11">
        <v>11885</v>
      </c>
      <c r="G87" s="11">
        <v>6935</v>
      </c>
      <c r="H87" s="11">
        <v>7742</v>
      </c>
      <c r="I87" s="11">
        <v>3307</v>
      </c>
      <c r="J87" s="11">
        <v>8376</v>
      </c>
      <c r="K87" s="11">
        <v>1861</v>
      </c>
      <c r="L87" s="11">
        <v>43420</v>
      </c>
      <c r="M87" s="11">
        <v>15699</v>
      </c>
      <c r="N87" s="11">
        <v>29497</v>
      </c>
      <c r="O87" s="11">
        <v>4271</v>
      </c>
    </row>
    <row r="88" spans="1:15" ht="15" customHeight="1">
      <c r="A88" s="8" t="s">
        <v>6</v>
      </c>
      <c r="B88" s="15">
        <f>SUM(C88:O88)</f>
        <v>96451</v>
      </c>
      <c r="C88" s="11">
        <v>2434</v>
      </c>
      <c r="D88" s="11">
        <v>2787</v>
      </c>
      <c r="E88" s="11">
        <v>6025</v>
      </c>
      <c r="F88" s="11">
        <v>7472</v>
      </c>
      <c r="G88" s="11">
        <v>3672</v>
      </c>
      <c r="H88" s="11">
        <v>3668</v>
      </c>
      <c r="I88" s="11">
        <v>1552</v>
      </c>
      <c r="J88" s="11">
        <v>7128</v>
      </c>
      <c r="K88" s="11">
        <v>882</v>
      </c>
      <c r="L88" s="11">
        <v>25360</v>
      </c>
      <c r="M88" s="11">
        <v>14295</v>
      </c>
      <c r="N88" s="11">
        <v>19881</v>
      </c>
      <c r="O88" s="11">
        <v>1295</v>
      </c>
    </row>
    <row r="89" spans="1:15" ht="15" customHeight="1">
      <c r="A89" s="8" t="s">
        <v>19</v>
      </c>
      <c r="B89" s="15">
        <f>SUM(C89:O89)</f>
        <v>91687</v>
      </c>
      <c r="C89" s="11">
        <v>2483</v>
      </c>
      <c r="D89" s="11">
        <v>2373</v>
      </c>
      <c r="E89" s="11">
        <v>4432</v>
      </c>
      <c r="F89" s="11">
        <v>5449</v>
      </c>
      <c r="G89" s="11">
        <v>3088</v>
      </c>
      <c r="H89" s="11">
        <v>3757</v>
      </c>
      <c r="I89" s="11">
        <v>1611</v>
      </c>
      <c r="J89" s="11">
        <v>4891</v>
      </c>
      <c r="K89" s="11">
        <v>624</v>
      </c>
      <c r="L89" s="11">
        <v>25362</v>
      </c>
      <c r="M89" s="11">
        <v>13029</v>
      </c>
      <c r="N89" s="11">
        <v>23492</v>
      </c>
      <c r="O89" s="11">
        <v>1096</v>
      </c>
    </row>
    <row r="90" spans="1:15" ht="15" customHeight="1">
      <c r="A90" s="8" t="s">
        <v>3</v>
      </c>
      <c r="B90" s="15">
        <f>SUM(C90:O90)</f>
        <v>23838</v>
      </c>
      <c r="C90" s="11">
        <v>471</v>
      </c>
      <c r="D90" s="11">
        <v>578</v>
      </c>
      <c r="E90" s="11">
        <v>980</v>
      </c>
      <c r="F90" s="11">
        <v>1684</v>
      </c>
      <c r="G90" s="11">
        <v>1121</v>
      </c>
      <c r="H90" s="11">
        <v>1321</v>
      </c>
      <c r="I90" s="11">
        <v>393</v>
      </c>
      <c r="J90" s="11">
        <v>1678</v>
      </c>
      <c r="K90" s="11">
        <v>257</v>
      </c>
      <c r="L90" s="11">
        <v>5734</v>
      </c>
      <c r="M90" s="11">
        <v>1667</v>
      </c>
      <c r="N90" s="11">
        <v>7341</v>
      </c>
      <c r="O90" s="11">
        <v>613</v>
      </c>
    </row>
    <row r="91" spans="1:15" ht="15" customHeight="1">
      <c r="A91" s="9" t="s">
        <v>12</v>
      </c>
      <c r="B91" s="16">
        <f t="shared" ref="B91:O91" si="9">SUM(B86:B90)</f>
        <v>501373</v>
      </c>
      <c r="C91" s="16">
        <f t="shared" si="9"/>
        <v>13403</v>
      </c>
      <c r="D91" s="16">
        <f t="shared" si="9"/>
        <v>14655</v>
      </c>
      <c r="E91" s="16">
        <f t="shared" si="9"/>
        <v>29114</v>
      </c>
      <c r="F91" s="16">
        <f t="shared" si="9"/>
        <v>39329</v>
      </c>
      <c r="G91" s="16">
        <f t="shared" si="9"/>
        <v>21553</v>
      </c>
      <c r="H91" s="16">
        <f t="shared" si="9"/>
        <v>23799</v>
      </c>
      <c r="I91" s="16">
        <f t="shared" si="9"/>
        <v>10220</v>
      </c>
      <c r="J91" s="16">
        <f t="shared" si="9"/>
        <v>29856</v>
      </c>
      <c r="K91" s="16">
        <f t="shared" si="9"/>
        <v>5278</v>
      </c>
      <c r="L91" s="16">
        <f t="shared" si="9"/>
        <v>132760</v>
      </c>
      <c r="M91" s="16">
        <f t="shared" si="9"/>
        <v>66787</v>
      </c>
      <c r="N91" s="16">
        <f t="shared" si="9"/>
        <v>105875</v>
      </c>
      <c r="O91" s="16">
        <f t="shared" si="9"/>
        <v>8744</v>
      </c>
    </row>
    <row r="93" spans="1:15">
      <c r="A93" s="7" t="s">
        <v>36</v>
      </c>
    </row>
    <row r="94" spans="1:15" ht="24">
      <c r="A94" s="8"/>
      <c r="B94" s="9" t="s">
        <v>4</v>
      </c>
      <c r="C94" s="9" t="s">
        <v>10</v>
      </c>
      <c r="D94" s="22" t="s">
        <v>24</v>
      </c>
      <c r="E94" s="22" t="s">
        <v>18</v>
      </c>
      <c r="F94" s="22" t="s">
        <v>25</v>
      </c>
      <c r="G94" s="22" t="s">
        <v>26</v>
      </c>
      <c r="H94" s="22" t="s">
        <v>27</v>
      </c>
      <c r="I94" s="9" t="s">
        <v>11</v>
      </c>
      <c r="J94" s="9" t="s">
        <v>13</v>
      </c>
      <c r="K94" s="9" t="s">
        <v>8</v>
      </c>
      <c r="L94" s="9" t="s">
        <v>7</v>
      </c>
      <c r="M94" s="22" t="s">
        <v>29</v>
      </c>
      <c r="N94" s="22" t="s">
        <v>30</v>
      </c>
      <c r="O94" s="34" t="s">
        <v>2</v>
      </c>
    </row>
    <row r="95" spans="1:15" ht="15" customHeight="1">
      <c r="A95" s="8" t="s">
        <v>23</v>
      </c>
      <c r="B95" s="15">
        <f>SUM(C95:O95)</f>
        <v>143923</v>
      </c>
      <c r="C95" s="11">
        <v>4167</v>
      </c>
      <c r="D95" s="11">
        <v>5122</v>
      </c>
      <c r="E95" s="11">
        <v>9225</v>
      </c>
      <c r="F95" s="11">
        <v>13240</v>
      </c>
      <c r="G95" s="11">
        <v>6934</v>
      </c>
      <c r="H95" s="11">
        <v>7535</v>
      </c>
      <c r="I95" s="11">
        <v>3473</v>
      </c>
      <c r="J95" s="11">
        <v>8052</v>
      </c>
      <c r="K95" s="11">
        <v>1688</v>
      </c>
      <c r="L95" s="11">
        <v>33631</v>
      </c>
      <c r="M95" s="11">
        <v>22842</v>
      </c>
      <c r="N95" s="11">
        <v>26486</v>
      </c>
      <c r="O95" s="11">
        <v>1528</v>
      </c>
    </row>
    <row r="96" spans="1:15" ht="15" customHeight="1">
      <c r="A96" s="8" t="s">
        <v>20</v>
      </c>
      <c r="B96" s="15">
        <f>SUM(C96:O96)</f>
        <v>151613</v>
      </c>
      <c r="C96" s="11">
        <v>3905</v>
      </c>
      <c r="D96" s="11">
        <v>3968</v>
      </c>
      <c r="E96" s="11">
        <v>8419</v>
      </c>
      <c r="F96" s="11">
        <v>11811</v>
      </c>
      <c r="G96" s="11">
        <v>6911</v>
      </c>
      <c r="H96" s="11">
        <v>7809</v>
      </c>
      <c r="I96" s="11">
        <v>3372</v>
      </c>
      <c r="J96" s="11">
        <v>8459</v>
      </c>
      <c r="K96" s="11">
        <v>1801</v>
      </c>
      <c r="L96" s="11">
        <v>44210</v>
      </c>
      <c r="M96" s="11">
        <v>15977</v>
      </c>
      <c r="N96" s="11">
        <v>30666</v>
      </c>
      <c r="O96" s="11">
        <v>4305</v>
      </c>
    </row>
    <row r="97" spans="1:15" ht="15" customHeight="1">
      <c r="A97" s="8" t="s">
        <v>6</v>
      </c>
      <c r="B97" s="15">
        <f>SUM(C97:O97)</f>
        <v>98231</v>
      </c>
      <c r="C97" s="11">
        <v>2450</v>
      </c>
      <c r="D97" s="11">
        <v>2834</v>
      </c>
      <c r="E97" s="11">
        <v>6099</v>
      </c>
      <c r="F97" s="11">
        <v>7573</v>
      </c>
      <c r="G97" s="11">
        <v>3755</v>
      </c>
      <c r="H97" s="11">
        <v>3756</v>
      </c>
      <c r="I97" s="11">
        <v>1588</v>
      </c>
      <c r="J97" s="11">
        <v>7225</v>
      </c>
      <c r="K97" s="11">
        <v>903</v>
      </c>
      <c r="L97" s="11">
        <v>25656</v>
      </c>
      <c r="M97" s="11">
        <v>14522</v>
      </c>
      <c r="N97" s="11">
        <v>20531</v>
      </c>
      <c r="O97" s="11">
        <v>1339</v>
      </c>
    </row>
    <row r="98" spans="1:15" ht="15" customHeight="1">
      <c r="A98" s="8" t="s">
        <v>19</v>
      </c>
      <c r="B98" s="15">
        <f>SUM(C98:O98)</f>
        <v>92130</v>
      </c>
      <c r="C98" s="11">
        <v>2519</v>
      </c>
      <c r="D98" s="11">
        <v>2409</v>
      </c>
      <c r="E98" s="11">
        <v>4502</v>
      </c>
      <c r="F98" s="11">
        <v>5533</v>
      </c>
      <c r="G98" s="11">
        <v>3145</v>
      </c>
      <c r="H98" s="11">
        <v>3816</v>
      </c>
      <c r="I98" s="11">
        <v>1639</v>
      </c>
      <c r="J98" s="11">
        <v>4989</v>
      </c>
      <c r="K98" s="11">
        <v>637</v>
      </c>
      <c r="L98" s="11">
        <v>25669</v>
      </c>
      <c r="M98" s="11">
        <v>13318</v>
      </c>
      <c r="N98" s="11">
        <v>22752</v>
      </c>
      <c r="O98" s="11">
        <v>1202</v>
      </c>
    </row>
    <row r="99" spans="1:15" ht="15" customHeight="1">
      <c r="A99" s="8" t="s">
        <v>3</v>
      </c>
      <c r="B99" s="15">
        <f>SUM(C99:O99)</f>
        <v>24550</v>
      </c>
      <c r="C99" s="11">
        <v>479</v>
      </c>
      <c r="D99" s="11">
        <v>597</v>
      </c>
      <c r="E99" s="11">
        <v>1005</v>
      </c>
      <c r="F99" s="11">
        <v>1739</v>
      </c>
      <c r="G99" s="11">
        <v>1161</v>
      </c>
      <c r="H99" s="11">
        <v>1370</v>
      </c>
      <c r="I99" s="11">
        <v>406</v>
      </c>
      <c r="J99" s="11">
        <v>1721</v>
      </c>
      <c r="K99" s="11">
        <v>260</v>
      </c>
      <c r="L99" s="11">
        <v>5803</v>
      </c>
      <c r="M99" s="11">
        <v>1757</v>
      </c>
      <c r="N99" s="11">
        <v>7627</v>
      </c>
      <c r="O99" s="11">
        <v>625</v>
      </c>
    </row>
    <row r="100" spans="1:15" ht="15" customHeight="1">
      <c r="A100" s="9" t="s">
        <v>12</v>
      </c>
      <c r="B100" s="16">
        <f t="shared" ref="B100:O100" si="10">SUM(B95:B99)</f>
        <v>510447</v>
      </c>
      <c r="C100" s="16">
        <f t="shared" si="10"/>
        <v>13520</v>
      </c>
      <c r="D100" s="16">
        <f t="shared" si="10"/>
        <v>14930</v>
      </c>
      <c r="E100" s="16">
        <f t="shared" si="10"/>
        <v>29250</v>
      </c>
      <c r="F100" s="16">
        <f t="shared" si="10"/>
        <v>39896</v>
      </c>
      <c r="G100" s="16">
        <f t="shared" si="10"/>
        <v>21906</v>
      </c>
      <c r="H100" s="16">
        <f t="shared" si="10"/>
        <v>24286</v>
      </c>
      <c r="I100" s="16">
        <f t="shared" si="10"/>
        <v>10478</v>
      </c>
      <c r="J100" s="16">
        <f t="shared" si="10"/>
        <v>30446</v>
      </c>
      <c r="K100" s="16">
        <f t="shared" si="10"/>
        <v>5289</v>
      </c>
      <c r="L100" s="16">
        <f t="shared" si="10"/>
        <v>134969</v>
      </c>
      <c r="M100" s="16">
        <f t="shared" si="10"/>
        <v>68416</v>
      </c>
      <c r="N100" s="16">
        <f t="shared" si="10"/>
        <v>108062</v>
      </c>
      <c r="O100" s="16">
        <f t="shared" si="10"/>
        <v>8999</v>
      </c>
    </row>
    <row r="102" spans="1:15">
      <c r="A102" s="7" t="s">
        <v>37</v>
      </c>
    </row>
    <row r="103" spans="1:15" ht="24">
      <c r="A103" s="8"/>
      <c r="B103" s="9" t="s">
        <v>4</v>
      </c>
      <c r="C103" s="9" t="s">
        <v>10</v>
      </c>
      <c r="D103" s="22" t="s">
        <v>24</v>
      </c>
      <c r="E103" s="22" t="s">
        <v>18</v>
      </c>
      <c r="F103" s="22" t="s">
        <v>25</v>
      </c>
      <c r="G103" s="22" t="s">
        <v>26</v>
      </c>
      <c r="H103" s="22" t="s">
        <v>27</v>
      </c>
      <c r="I103" s="9" t="s">
        <v>11</v>
      </c>
      <c r="J103" s="9" t="s">
        <v>13</v>
      </c>
      <c r="K103" s="9" t="s">
        <v>8</v>
      </c>
      <c r="L103" s="9" t="s">
        <v>7</v>
      </c>
      <c r="M103" s="22" t="s">
        <v>29</v>
      </c>
      <c r="N103" s="22" t="s">
        <v>30</v>
      </c>
      <c r="O103" s="34" t="s">
        <v>2</v>
      </c>
    </row>
    <row r="104" spans="1:15" ht="15" customHeight="1">
      <c r="A104" s="8" t="s">
        <v>23</v>
      </c>
      <c r="B104" s="15">
        <f>SUM(C104:O104)</f>
        <v>146836</v>
      </c>
      <c r="C104" s="11">
        <v>4227</v>
      </c>
      <c r="D104" s="11">
        <v>5262</v>
      </c>
      <c r="E104" s="11">
        <v>9465</v>
      </c>
      <c r="F104" s="11">
        <v>13012</v>
      </c>
      <c r="G104" s="11">
        <v>6706</v>
      </c>
      <c r="H104" s="11">
        <v>7758</v>
      </c>
      <c r="I104" s="11">
        <v>3587</v>
      </c>
      <c r="J104" s="11">
        <v>8285</v>
      </c>
      <c r="K104" s="11">
        <v>1724</v>
      </c>
      <c r="L104" s="11">
        <v>34373</v>
      </c>
      <c r="M104" s="11">
        <v>23365</v>
      </c>
      <c r="N104" s="11">
        <v>27379</v>
      </c>
      <c r="O104" s="11">
        <v>1693</v>
      </c>
    </row>
    <row r="105" spans="1:15" ht="15" customHeight="1">
      <c r="A105" s="8" t="s">
        <v>20</v>
      </c>
      <c r="B105" s="15">
        <f>SUM(C105:O105)</f>
        <v>152676</v>
      </c>
      <c r="C105" s="11">
        <v>3715</v>
      </c>
      <c r="D105" s="11">
        <v>3755</v>
      </c>
      <c r="E105" s="11">
        <v>8357</v>
      </c>
      <c r="F105" s="11">
        <v>11983</v>
      </c>
      <c r="G105" s="11">
        <v>7064</v>
      </c>
      <c r="H105" s="11">
        <v>7631</v>
      </c>
      <c r="I105" s="11">
        <v>3431</v>
      </c>
      <c r="J105" s="11">
        <v>8556</v>
      </c>
      <c r="K105" s="11">
        <v>1818</v>
      </c>
      <c r="L105" s="11">
        <v>44693</v>
      </c>
      <c r="M105" s="11">
        <v>16140</v>
      </c>
      <c r="N105" s="11">
        <v>31179</v>
      </c>
      <c r="O105" s="11">
        <v>4354</v>
      </c>
    </row>
    <row r="106" spans="1:15" ht="15" customHeight="1">
      <c r="A106" s="8" t="s">
        <v>6</v>
      </c>
      <c r="B106" s="15">
        <f>SUM(C106:O106)</f>
        <v>99890</v>
      </c>
      <c r="C106" s="11">
        <v>2456</v>
      </c>
      <c r="D106" s="11">
        <v>2884</v>
      </c>
      <c r="E106" s="11">
        <v>6141</v>
      </c>
      <c r="F106" s="11">
        <v>7692</v>
      </c>
      <c r="G106" s="11">
        <v>3827</v>
      </c>
      <c r="H106" s="11">
        <v>3845</v>
      </c>
      <c r="I106" s="11">
        <v>1628</v>
      </c>
      <c r="J106" s="11">
        <v>7343</v>
      </c>
      <c r="K106" s="11">
        <v>921</v>
      </c>
      <c r="L106" s="11">
        <v>25913</v>
      </c>
      <c r="M106" s="11">
        <v>14719</v>
      </c>
      <c r="N106" s="11">
        <v>21135</v>
      </c>
      <c r="O106" s="11">
        <v>1386</v>
      </c>
    </row>
    <row r="107" spans="1:15" ht="15" customHeight="1">
      <c r="A107" s="8" t="s">
        <v>19</v>
      </c>
      <c r="B107" s="15">
        <f>SUM(C107:O107)</f>
        <v>89545</v>
      </c>
      <c r="C107" s="11">
        <v>2530</v>
      </c>
      <c r="D107" s="11">
        <v>2423</v>
      </c>
      <c r="E107" s="11">
        <v>4557</v>
      </c>
      <c r="F107" s="11">
        <v>5622</v>
      </c>
      <c r="G107" s="11">
        <v>3204</v>
      </c>
      <c r="H107" s="11">
        <v>3916</v>
      </c>
      <c r="I107" s="11">
        <v>1674</v>
      </c>
      <c r="J107" s="11">
        <v>5048</v>
      </c>
      <c r="K107" s="11">
        <v>655</v>
      </c>
      <c r="L107" s="11">
        <v>22359</v>
      </c>
      <c r="M107" s="11">
        <v>13476</v>
      </c>
      <c r="N107" s="11">
        <v>22849</v>
      </c>
      <c r="O107" s="11">
        <v>1232</v>
      </c>
    </row>
    <row r="108" spans="1:15" ht="15" customHeight="1">
      <c r="A108" s="8" t="s">
        <v>3</v>
      </c>
      <c r="B108" s="15">
        <f>SUM(C108:O108)</f>
        <v>25004</v>
      </c>
      <c r="C108" s="11">
        <v>482</v>
      </c>
      <c r="D108" s="11">
        <v>622</v>
      </c>
      <c r="E108" s="11">
        <v>1000</v>
      </c>
      <c r="F108" s="11">
        <v>1776</v>
      </c>
      <c r="G108" s="11">
        <v>1218</v>
      </c>
      <c r="H108" s="11">
        <v>1337</v>
      </c>
      <c r="I108" s="11">
        <v>413</v>
      </c>
      <c r="J108" s="11">
        <v>1764</v>
      </c>
      <c r="K108" s="11">
        <v>262</v>
      </c>
      <c r="L108" s="11">
        <v>5847</v>
      </c>
      <c r="M108" s="11">
        <v>1802</v>
      </c>
      <c r="N108" s="11">
        <v>7849</v>
      </c>
      <c r="O108" s="11">
        <v>632</v>
      </c>
    </row>
    <row r="109" spans="1:15" ht="15" customHeight="1">
      <c r="A109" s="9" t="s">
        <v>12</v>
      </c>
      <c r="B109" s="16">
        <f t="shared" ref="B109:O109" si="11">SUM(B104:B108)</f>
        <v>513951</v>
      </c>
      <c r="C109" s="16">
        <f t="shared" si="11"/>
        <v>13410</v>
      </c>
      <c r="D109" s="16">
        <f t="shared" si="11"/>
        <v>14946</v>
      </c>
      <c r="E109" s="16">
        <f t="shared" si="11"/>
        <v>29520</v>
      </c>
      <c r="F109" s="16">
        <f t="shared" si="11"/>
        <v>40085</v>
      </c>
      <c r="G109" s="16">
        <f t="shared" si="11"/>
        <v>22019</v>
      </c>
      <c r="H109" s="16">
        <f t="shared" si="11"/>
        <v>24487</v>
      </c>
      <c r="I109" s="16">
        <f t="shared" si="11"/>
        <v>10733</v>
      </c>
      <c r="J109" s="16">
        <f t="shared" si="11"/>
        <v>30996</v>
      </c>
      <c r="K109" s="16">
        <f t="shared" si="11"/>
        <v>5380</v>
      </c>
      <c r="L109" s="16">
        <f t="shared" si="11"/>
        <v>133185</v>
      </c>
      <c r="M109" s="16">
        <f t="shared" si="11"/>
        <v>69502</v>
      </c>
      <c r="N109" s="16">
        <f t="shared" si="11"/>
        <v>110391</v>
      </c>
      <c r="O109" s="16">
        <f t="shared" si="11"/>
        <v>9297</v>
      </c>
    </row>
    <row r="111" spans="1:15">
      <c r="A111" s="7" t="s">
        <v>28</v>
      </c>
    </row>
    <row r="112" spans="1:15" ht="24">
      <c r="A112" s="8"/>
      <c r="B112" s="9" t="s">
        <v>4</v>
      </c>
      <c r="C112" s="9" t="s">
        <v>10</v>
      </c>
      <c r="D112" s="22" t="s">
        <v>24</v>
      </c>
      <c r="E112" s="22" t="s">
        <v>18</v>
      </c>
      <c r="F112" s="22" t="s">
        <v>25</v>
      </c>
      <c r="G112" s="22" t="s">
        <v>26</v>
      </c>
      <c r="H112" s="22" t="s">
        <v>27</v>
      </c>
      <c r="I112" s="9" t="s">
        <v>11</v>
      </c>
      <c r="J112" s="9" t="s">
        <v>13</v>
      </c>
      <c r="K112" s="9" t="s">
        <v>8</v>
      </c>
      <c r="L112" s="9" t="s">
        <v>7</v>
      </c>
      <c r="M112" s="22" t="s">
        <v>29</v>
      </c>
      <c r="N112" s="22" t="s">
        <v>30</v>
      </c>
      <c r="O112" s="34" t="s">
        <v>2</v>
      </c>
    </row>
    <row r="113" spans="1:15" ht="15" customHeight="1">
      <c r="A113" s="8" t="s">
        <v>23</v>
      </c>
      <c r="B113" s="17">
        <f>SUM(C113:O113)</f>
        <v>143845</v>
      </c>
      <c r="C113" s="20">
        <v>4227</v>
      </c>
      <c r="D113" s="20">
        <v>5393</v>
      </c>
      <c r="E113" s="20">
        <v>9508</v>
      </c>
      <c r="F113" s="20">
        <v>13307</v>
      </c>
      <c r="G113" s="20">
        <v>6710</v>
      </c>
      <c r="H113" s="20">
        <v>7299</v>
      </c>
      <c r="I113" s="20">
        <v>3240</v>
      </c>
      <c r="J113" s="20">
        <v>8068</v>
      </c>
      <c r="K113" s="20">
        <v>1763</v>
      </c>
      <c r="L113" s="20">
        <v>30416</v>
      </c>
      <c r="M113" s="20">
        <v>24012</v>
      </c>
      <c r="N113" s="20">
        <v>28081</v>
      </c>
      <c r="O113" s="20">
        <v>1821</v>
      </c>
    </row>
    <row r="114" spans="1:15" ht="15" customHeight="1">
      <c r="A114" s="8" t="s">
        <v>20</v>
      </c>
      <c r="B114" s="17">
        <f>SUM(C114:O114)</f>
        <v>154827</v>
      </c>
      <c r="C114" s="20">
        <v>3752</v>
      </c>
      <c r="D114" s="20">
        <v>3801</v>
      </c>
      <c r="E114" s="20">
        <v>8445</v>
      </c>
      <c r="F114" s="20">
        <v>12133</v>
      </c>
      <c r="G114" s="20">
        <v>7220</v>
      </c>
      <c r="H114" s="20">
        <v>7759</v>
      </c>
      <c r="I114" s="20">
        <v>3471</v>
      </c>
      <c r="J114" s="20">
        <v>8729</v>
      </c>
      <c r="K114" s="20">
        <v>1773</v>
      </c>
      <c r="L114" s="20">
        <v>45247</v>
      </c>
      <c r="M114" s="20">
        <v>16365</v>
      </c>
      <c r="N114" s="20">
        <v>31751</v>
      </c>
      <c r="O114" s="20">
        <v>4381</v>
      </c>
    </row>
    <row r="115" spans="1:15" ht="15" customHeight="1">
      <c r="A115" s="8" t="s">
        <v>6</v>
      </c>
      <c r="B115" s="17">
        <f>SUM(C115:O115)</f>
        <v>100662</v>
      </c>
      <c r="C115" s="20">
        <v>2485</v>
      </c>
      <c r="D115" s="20">
        <v>2925</v>
      </c>
      <c r="E115" s="20">
        <v>6195</v>
      </c>
      <c r="F115" s="20">
        <v>7842</v>
      </c>
      <c r="G115" s="20">
        <v>3925</v>
      </c>
      <c r="H115" s="20">
        <v>3937</v>
      </c>
      <c r="I115" s="20">
        <v>1659</v>
      </c>
      <c r="J115" s="20">
        <v>7424</v>
      </c>
      <c r="K115" s="20">
        <v>911</v>
      </c>
      <c r="L115" s="20">
        <v>25330</v>
      </c>
      <c r="M115" s="20">
        <v>14905</v>
      </c>
      <c r="N115" s="20">
        <v>21708</v>
      </c>
      <c r="O115" s="20">
        <v>1416</v>
      </c>
    </row>
    <row r="116" spans="1:15" ht="15" customHeight="1">
      <c r="A116" s="8" t="s">
        <v>19</v>
      </c>
      <c r="B116" s="17">
        <f>SUM(C116:O116)</f>
        <v>87547</v>
      </c>
      <c r="C116" s="20">
        <v>2434</v>
      </c>
      <c r="D116" s="20">
        <v>2367</v>
      </c>
      <c r="E116" s="20">
        <v>4516</v>
      </c>
      <c r="F116" s="20">
        <v>5430</v>
      </c>
      <c r="G116" s="20">
        <v>3166</v>
      </c>
      <c r="H116" s="20">
        <v>3988</v>
      </c>
      <c r="I116" s="20">
        <v>1654</v>
      </c>
      <c r="J116" s="20">
        <v>5107</v>
      </c>
      <c r="K116" s="20">
        <v>647</v>
      </c>
      <c r="L116" s="20">
        <v>21467</v>
      </c>
      <c r="M116" s="20">
        <v>13678</v>
      </c>
      <c r="N116" s="20">
        <v>21845</v>
      </c>
      <c r="O116" s="20">
        <v>1248</v>
      </c>
    </row>
    <row r="117" spans="1:15" ht="15" customHeight="1">
      <c r="A117" s="8" t="s">
        <v>3</v>
      </c>
      <c r="B117" s="17">
        <f>SUM(C117:O117)</f>
        <v>25493</v>
      </c>
      <c r="C117" s="20">
        <v>496</v>
      </c>
      <c r="D117" s="20">
        <v>638</v>
      </c>
      <c r="E117" s="20">
        <v>986</v>
      </c>
      <c r="F117" s="20">
        <v>1815</v>
      </c>
      <c r="G117" s="20">
        <v>1245</v>
      </c>
      <c r="H117" s="20">
        <v>1406</v>
      </c>
      <c r="I117" s="20">
        <v>421</v>
      </c>
      <c r="J117" s="20">
        <v>1799</v>
      </c>
      <c r="K117" s="20">
        <v>266</v>
      </c>
      <c r="L117" s="20">
        <v>5761</v>
      </c>
      <c r="M117" s="20">
        <v>1956</v>
      </c>
      <c r="N117" s="20">
        <v>8057</v>
      </c>
      <c r="O117" s="20">
        <v>647</v>
      </c>
    </row>
    <row r="118" spans="1:15" ht="15" customHeight="1">
      <c r="A118" s="9" t="s">
        <v>12</v>
      </c>
      <c r="B118" s="18">
        <f t="shared" ref="B118:O118" si="12">SUM(B113:B117)</f>
        <v>512374</v>
      </c>
      <c r="C118" s="18">
        <f t="shared" si="12"/>
        <v>13394</v>
      </c>
      <c r="D118" s="18">
        <f t="shared" si="12"/>
        <v>15124</v>
      </c>
      <c r="E118" s="18">
        <f t="shared" si="12"/>
        <v>29650</v>
      </c>
      <c r="F118" s="18">
        <f t="shared" si="12"/>
        <v>40527</v>
      </c>
      <c r="G118" s="18">
        <f t="shared" si="12"/>
        <v>22266</v>
      </c>
      <c r="H118" s="18">
        <f t="shared" si="12"/>
        <v>24389</v>
      </c>
      <c r="I118" s="18">
        <f t="shared" si="12"/>
        <v>10445</v>
      </c>
      <c r="J118" s="18">
        <f t="shared" si="12"/>
        <v>31127</v>
      </c>
      <c r="K118" s="18">
        <f t="shared" si="12"/>
        <v>5360</v>
      </c>
      <c r="L118" s="18">
        <f t="shared" si="12"/>
        <v>128221</v>
      </c>
      <c r="M118" s="18">
        <f t="shared" si="12"/>
        <v>70916</v>
      </c>
      <c r="N118" s="18">
        <f t="shared" si="12"/>
        <v>111442</v>
      </c>
      <c r="O118" s="18">
        <f t="shared" si="12"/>
        <v>9513</v>
      </c>
    </row>
    <row r="120" spans="1:15">
      <c r="A120" s="7" t="s">
        <v>5</v>
      </c>
    </row>
    <row r="121" spans="1:15" ht="24">
      <c r="A121" s="8"/>
      <c r="B121" s="9" t="s">
        <v>4</v>
      </c>
      <c r="C121" s="9" t="s">
        <v>10</v>
      </c>
      <c r="D121" s="22" t="s">
        <v>24</v>
      </c>
      <c r="E121" s="22" t="s">
        <v>18</v>
      </c>
      <c r="F121" s="22" t="s">
        <v>25</v>
      </c>
      <c r="G121" s="22" t="s">
        <v>26</v>
      </c>
      <c r="H121" s="22" t="s">
        <v>27</v>
      </c>
      <c r="I121" s="9" t="s">
        <v>11</v>
      </c>
      <c r="J121" s="9" t="s">
        <v>13</v>
      </c>
      <c r="K121" s="9" t="s">
        <v>8</v>
      </c>
      <c r="L121" s="9" t="s">
        <v>7</v>
      </c>
      <c r="M121" s="22" t="s">
        <v>29</v>
      </c>
      <c r="N121" s="22" t="s">
        <v>30</v>
      </c>
      <c r="O121" s="34" t="s">
        <v>2</v>
      </c>
    </row>
    <row r="122" spans="1:15" ht="15" customHeight="1">
      <c r="A122" s="8" t="s">
        <v>23</v>
      </c>
      <c r="B122" s="17">
        <f>SUM(C122:O122)</f>
        <v>147567</v>
      </c>
      <c r="C122" s="20">
        <v>4279</v>
      </c>
      <c r="D122" s="20">
        <v>5528</v>
      </c>
      <c r="E122" s="20">
        <v>9682</v>
      </c>
      <c r="F122" s="20">
        <v>13604</v>
      </c>
      <c r="G122" s="20">
        <v>6893</v>
      </c>
      <c r="H122" s="20">
        <v>7534</v>
      </c>
      <c r="I122" s="20">
        <v>3345</v>
      </c>
      <c r="J122" s="20">
        <v>8319</v>
      </c>
      <c r="K122" s="20">
        <v>1796</v>
      </c>
      <c r="L122" s="20">
        <v>31149</v>
      </c>
      <c r="M122" s="20">
        <v>24553</v>
      </c>
      <c r="N122" s="20">
        <v>29019</v>
      </c>
      <c r="O122" s="20">
        <v>1866</v>
      </c>
    </row>
    <row r="123" spans="1:15" ht="15" customHeight="1">
      <c r="A123" s="8" t="s">
        <v>20</v>
      </c>
      <c r="B123" s="17">
        <f>SUM(C123:O123)</f>
        <v>157251</v>
      </c>
      <c r="C123" s="20">
        <v>3792</v>
      </c>
      <c r="D123" s="20">
        <v>3871</v>
      </c>
      <c r="E123" s="20">
        <v>8575</v>
      </c>
      <c r="F123" s="20">
        <v>12391</v>
      </c>
      <c r="G123" s="20">
        <v>7388</v>
      </c>
      <c r="H123" s="20">
        <v>7920</v>
      </c>
      <c r="I123" s="20">
        <v>3532</v>
      </c>
      <c r="J123" s="20">
        <v>8830</v>
      </c>
      <c r="K123" s="20">
        <v>1803</v>
      </c>
      <c r="L123" s="20">
        <v>45858</v>
      </c>
      <c r="M123" s="20">
        <v>16626</v>
      </c>
      <c r="N123" s="20">
        <v>32262</v>
      </c>
      <c r="O123" s="20">
        <v>4403</v>
      </c>
    </row>
    <row r="124" spans="1:15" ht="15" customHeight="1">
      <c r="A124" s="8" t="s">
        <v>6</v>
      </c>
      <c r="B124" s="17">
        <f>SUM(C124:O124)</f>
        <v>100789</v>
      </c>
      <c r="C124" s="20">
        <v>2378</v>
      </c>
      <c r="D124" s="20">
        <v>2929</v>
      </c>
      <c r="E124" s="20">
        <v>6001</v>
      </c>
      <c r="F124" s="20">
        <v>7227</v>
      </c>
      <c r="G124" s="20">
        <v>3966</v>
      </c>
      <c r="H124" s="20">
        <v>4003</v>
      </c>
      <c r="I124" s="20">
        <v>1660</v>
      </c>
      <c r="J124" s="20">
        <v>7499</v>
      </c>
      <c r="K124" s="20">
        <v>928</v>
      </c>
      <c r="L124" s="20">
        <v>25604</v>
      </c>
      <c r="M124" s="20">
        <v>15115</v>
      </c>
      <c r="N124" s="20">
        <v>22051</v>
      </c>
      <c r="O124" s="20">
        <v>1428</v>
      </c>
    </row>
    <row r="125" spans="1:15" ht="15" customHeight="1">
      <c r="A125" s="8" t="s">
        <v>19</v>
      </c>
      <c r="B125" s="17">
        <f>SUM(C125:O125)</f>
        <v>83208</v>
      </c>
      <c r="C125" s="20">
        <v>2431</v>
      </c>
      <c r="D125" s="20">
        <v>2243</v>
      </c>
      <c r="E125" s="20">
        <v>4359</v>
      </c>
      <c r="F125" s="20">
        <v>5193</v>
      </c>
      <c r="G125" s="20">
        <v>2861</v>
      </c>
      <c r="H125" s="20">
        <v>4016</v>
      </c>
      <c r="I125" s="20">
        <v>1639</v>
      </c>
      <c r="J125" s="20">
        <v>5115</v>
      </c>
      <c r="K125" s="20">
        <v>611</v>
      </c>
      <c r="L125" s="20">
        <v>18022</v>
      </c>
      <c r="M125" s="20">
        <v>13841</v>
      </c>
      <c r="N125" s="20">
        <v>21619</v>
      </c>
      <c r="O125" s="20">
        <v>1258</v>
      </c>
    </row>
    <row r="126" spans="1:15" ht="15" customHeight="1">
      <c r="A126" s="8" t="s">
        <v>3</v>
      </c>
      <c r="B126" s="17">
        <f>SUM(C126:O126)</f>
        <v>25768</v>
      </c>
      <c r="C126" s="20">
        <v>495</v>
      </c>
      <c r="D126" s="20">
        <v>655</v>
      </c>
      <c r="E126" s="20">
        <v>1000</v>
      </c>
      <c r="F126" s="20">
        <v>1848</v>
      </c>
      <c r="G126" s="20">
        <v>1262</v>
      </c>
      <c r="H126" s="20">
        <v>1444</v>
      </c>
      <c r="I126" s="20">
        <v>426</v>
      </c>
      <c r="J126" s="20">
        <v>1822</v>
      </c>
      <c r="K126" s="20">
        <v>270</v>
      </c>
      <c r="L126" s="20">
        <v>5778</v>
      </c>
      <c r="M126" s="20">
        <v>2000</v>
      </c>
      <c r="N126" s="20">
        <v>8113</v>
      </c>
      <c r="O126" s="20">
        <v>655</v>
      </c>
    </row>
    <row r="127" spans="1:15" ht="15" customHeight="1">
      <c r="A127" s="9" t="s">
        <v>12</v>
      </c>
      <c r="B127" s="18">
        <f t="shared" ref="B127:O127" si="13">SUM(B122:B126)</f>
        <v>514583</v>
      </c>
      <c r="C127" s="18">
        <f t="shared" si="13"/>
        <v>13375</v>
      </c>
      <c r="D127" s="18">
        <f t="shared" si="13"/>
        <v>15226</v>
      </c>
      <c r="E127" s="18">
        <f t="shared" si="13"/>
        <v>29617</v>
      </c>
      <c r="F127" s="18">
        <f t="shared" si="13"/>
        <v>40263</v>
      </c>
      <c r="G127" s="18">
        <f t="shared" si="13"/>
        <v>22370</v>
      </c>
      <c r="H127" s="18">
        <f t="shared" si="13"/>
        <v>24917</v>
      </c>
      <c r="I127" s="18">
        <f t="shared" si="13"/>
        <v>10602</v>
      </c>
      <c r="J127" s="18">
        <f t="shared" si="13"/>
        <v>31585</v>
      </c>
      <c r="K127" s="18">
        <f t="shared" si="13"/>
        <v>5408</v>
      </c>
      <c r="L127" s="18">
        <f t="shared" si="13"/>
        <v>126411</v>
      </c>
      <c r="M127" s="18">
        <f t="shared" si="13"/>
        <v>72135</v>
      </c>
      <c r="N127" s="18">
        <f t="shared" si="13"/>
        <v>113064</v>
      </c>
      <c r="O127" s="18">
        <f t="shared" si="13"/>
        <v>9610</v>
      </c>
    </row>
    <row r="129" spans="1:15">
      <c r="A129" s="7" t="s">
        <v>39</v>
      </c>
    </row>
    <row r="130" spans="1:15" ht="24">
      <c r="A130" s="8"/>
      <c r="B130" s="9" t="s">
        <v>4</v>
      </c>
      <c r="C130" s="9" t="s">
        <v>10</v>
      </c>
      <c r="D130" s="22" t="s">
        <v>24</v>
      </c>
      <c r="E130" s="22" t="s">
        <v>18</v>
      </c>
      <c r="F130" s="22" t="s">
        <v>25</v>
      </c>
      <c r="G130" s="22" t="s">
        <v>26</v>
      </c>
      <c r="H130" s="22" t="s">
        <v>27</v>
      </c>
      <c r="I130" s="9" t="s">
        <v>11</v>
      </c>
      <c r="J130" s="9" t="s">
        <v>13</v>
      </c>
      <c r="K130" s="9" t="s">
        <v>8</v>
      </c>
      <c r="L130" s="9" t="s">
        <v>7</v>
      </c>
      <c r="M130" s="22" t="s">
        <v>29</v>
      </c>
      <c r="N130" s="22" t="s">
        <v>30</v>
      </c>
      <c r="O130" s="34" t="s">
        <v>2</v>
      </c>
    </row>
    <row r="131" spans="1:15" ht="15" customHeight="1">
      <c r="A131" s="8" t="s">
        <v>23</v>
      </c>
      <c r="B131" s="17">
        <f>SUM(C131:O131)</f>
        <v>149397</v>
      </c>
      <c r="C131" s="20">
        <v>4287</v>
      </c>
      <c r="D131" s="20">
        <v>5486</v>
      </c>
      <c r="E131" s="20">
        <v>9808</v>
      </c>
      <c r="F131" s="20">
        <v>13950</v>
      </c>
      <c r="G131" s="20">
        <v>7047</v>
      </c>
      <c r="H131" s="20">
        <v>7588</v>
      </c>
      <c r="I131" s="20">
        <v>3416</v>
      </c>
      <c r="J131" s="20">
        <v>8590</v>
      </c>
      <c r="K131" s="20">
        <v>1841</v>
      </c>
      <c r="L131" s="20">
        <v>31476</v>
      </c>
      <c r="M131" s="20">
        <v>24981</v>
      </c>
      <c r="N131" s="20">
        <v>29035</v>
      </c>
      <c r="O131" s="20">
        <v>1892</v>
      </c>
    </row>
    <row r="132" spans="1:15" ht="15" customHeight="1">
      <c r="A132" s="8" t="s">
        <v>20</v>
      </c>
      <c r="B132" s="17">
        <f>SUM(C132:O132)</f>
        <v>155308</v>
      </c>
      <c r="C132" s="20">
        <v>3547</v>
      </c>
      <c r="D132" s="20">
        <v>3647</v>
      </c>
      <c r="E132" s="20">
        <v>8057</v>
      </c>
      <c r="F132" s="20">
        <v>11770</v>
      </c>
      <c r="G132" s="20">
        <v>7110</v>
      </c>
      <c r="H132" s="20">
        <v>7732</v>
      </c>
      <c r="I132" s="20">
        <v>3429</v>
      </c>
      <c r="J132" s="20">
        <v>8540</v>
      </c>
      <c r="K132" s="20">
        <v>1705</v>
      </c>
      <c r="L132" s="20">
        <v>46437</v>
      </c>
      <c r="M132" s="20">
        <v>16855</v>
      </c>
      <c r="N132" s="20">
        <v>32057</v>
      </c>
      <c r="O132" s="20">
        <v>4422</v>
      </c>
    </row>
    <row r="133" spans="1:15" ht="15" customHeight="1">
      <c r="A133" s="8" t="s">
        <v>6</v>
      </c>
      <c r="B133" s="17">
        <f>SUM(C133:O133)</f>
        <v>98447</v>
      </c>
      <c r="C133" s="20">
        <v>2400</v>
      </c>
      <c r="D133" s="20">
        <v>2971</v>
      </c>
      <c r="E133" s="20">
        <v>6081</v>
      </c>
      <c r="F133" s="20">
        <v>7371</v>
      </c>
      <c r="G133" s="20">
        <v>4091</v>
      </c>
      <c r="H133" s="20">
        <v>4031</v>
      </c>
      <c r="I133" s="20">
        <v>1698</v>
      </c>
      <c r="J133" s="20">
        <v>7323</v>
      </c>
      <c r="K133" s="20">
        <v>914</v>
      </c>
      <c r="L133" s="20">
        <v>25663</v>
      </c>
      <c r="M133" s="20">
        <v>15307</v>
      </c>
      <c r="N133" s="20">
        <v>19155</v>
      </c>
      <c r="O133" s="20">
        <v>1442</v>
      </c>
    </row>
    <row r="134" spans="1:15" ht="15" customHeight="1">
      <c r="A134" s="8" t="s">
        <v>19</v>
      </c>
      <c r="B134" s="17">
        <f>SUM(C134:O134)</f>
        <v>83666</v>
      </c>
      <c r="C134" s="20">
        <v>2432</v>
      </c>
      <c r="D134" s="20">
        <v>2233</v>
      </c>
      <c r="E134" s="20">
        <v>4371</v>
      </c>
      <c r="F134" s="20">
        <v>4739</v>
      </c>
      <c r="G134" s="20">
        <v>2933</v>
      </c>
      <c r="H134" s="20">
        <v>4105</v>
      </c>
      <c r="I134" s="20">
        <v>1665</v>
      </c>
      <c r="J134" s="20">
        <v>4871</v>
      </c>
      <c r="K134" s="20">
        <v>623</v>
      </c>
      <c r="L134" s="20">
        <v>18269</v>
      </c>
      <c r="M134" s="20">
        <v>13984</v>
      </c>
      <c r="N134" s="20">
        <v>22173</v>
      </c>
      <c r="O134" s="20">
        <v>1268</v>
      </c>
    </row>
    <row r="135" spans="1:15" ht="15" customHeight="1">
      <c r="A135" s="8" t="s">
        <v>3</v>
      </c>
      <c r="B135" s="17">
        <f>SUM(C135:O135)</f>
        <v>26077</v>
      </c>
      <c r="C135" s="20">
        <v>498</v>
      </c>
      <c r="D135" s="20">
        <v>674</v>
      </c>
      <c r="E135" s="20">
        <v>1019</v>
      </c>
      <c r="F135" s="20">
        <v>1884</v>
      </c>
      <c r="G135" s="20">
        <v>1271</v>
      </c>
      <c r="H135" s="20">
        <v>1477</v>
      </c>
      <c r="I135" s="20">
        <v>422</v>
      </c>
      <c r="J135" s="20">
        <v>1769</v>
      </c>
      <c r="K135" s="20">
        <v>270</v>
      </c>
      <c r="L135" s="20">
        <v>5848</v>
      </c>
      <c r="M135" s="20">
        <v>2029</v>
      </c>
      <c r="N135" s="20">
        <v>8254</v>
      </c>
      <c r="O135" s="20">
        <v>662</v>
      </c>
    </row>
    <row r="136" spans="1:15" ht="15" customHeight="1">
      <c r="A136" s="9" t="s">
        <v>12</v>
      </c>
      <c r="B136" s="18">
        <f t="shared" ref="B136:O136" si="14">SUM(B131:B135)</f>
        <v>512895</v>
      </c>
      <c r="C136" s="18">
        <f t="shared" si="14"/>
        <v>13164</v>
      </c>
      <c r="D136" s="18">
        <f t="shared" si="14"/>
        <v>15011</v>
      </c>
      <c r="E136" s="18">
        <f t="shared" si="14"/>
        <v>29336</v>
      </c>
      <c r="F136" s="18">
        <f t="shared" si="14"/>
        <v>39714</v>
      </c>
      <c r="G136" s="18">
        <f t="shared" si="14"/>
        <v>22452</v>
      </c>
      <c r="H136" s="18">
        <f t="shared" si="14"/>
        <v>24933</v>
      </c>
      <c r="I136" s="18">
        <f t="shared" si="14"/>
        <v>10630</v>
      </c>
      <c r="J136" s="18">
        <f t="shared" si="14"/>
        <v>31093</v>
      </c>
      <c r="K136" s="18">
        <f t="shared" si="14"/>
        <v>5353</v>
      </c>
      <c r="L136" s="18">
        <f t="shared" si="14"/>
        <v>127693</v>
      </c>
      <c r="M136" s="18">
        <f t="shared" si="14"/>
        <v>73156</v>
      </c>
      <c r="N136" s="18">
        <f t="shared" si="14"/>
        <v>110674</v>
      </c>
      <c r="O136" s="18">
        <f t="shared" si="14"/>
        <v>9686</v>
      </c>
    </row>
    <row r="138" spans="1:15">
      <c r="A138" s="7" t="s">
        <v>40</v>
      </c>
    </row>
    <row r="139" spans="1:15" ht="24">
      <c r="A139" s="8"/>
      <c r="B139" s="9" t="s">
        <v>4</v>
      </c>
      <c r="C139" s="9" t="s">
        <v>10</v>
      </c>
      <c r="D139" s="22" t="s">
        <v>24</v>
      </c>
      <c r="E139" s="22" t="s">
        <v>18</v>
      </c>
      <c r="F139" s="22" t="s">
        <v>25</v>
      </c>
      <c r="G139" s="22" t="s">
        <v>26</v>
      </c>
      <c r="H139" s="22" t="s">
        <v>27</v>
      </c>
      <c r="I139" s="9" t="s">
        <v>11</v>
      </c>
      <c r="J139" s="9" t="s">
        <v>13</v>
      </c>
      <c r="K139" s="9" t="s">
        <v>8</v>
      </c>
      <c r="L139" s="9" t="s">
        <v>7</v>
      </c>
      <c r="M139" s="22" t="s">
        <v>29</v>
      </c>
      <c r="N139" s="22" t="s">
        <v>30</v>
      </c>
      <c r="O139" s="34" t="s">
        <v>2</v>
      </c>
    </row>
    <row r="140" spans="1:15">
      <c r="A140" s="8" t="s">
        <v>23</v>
      </c>
      <c r="B140" s="15">
        <f>SUM(C140:O140)</f>
        <v>146773</v>
      </c>
      <c r="C140" s="11">
        <v>4339</v>
      </c>
      <c r="D140" s="11">
        <v>5292</v>
      </c>
      <c r="E140" s="11">
        <v>9545</v>
      </c>
      <c r="F140" s="11">
        <v>13520</v>
      </c>
      <c r="G140" s="11">
        <v>6847</v>
      </c>
      <c r="H140" s="11">
        <v>7269</v>
      </c>
      <c r="I140" s="11">
        <v>3288</v>
      </c>
      <c r="J140" s="11">
        <v>8556</v>
      </c>
      <c r="K140" s="11">
        <v>1846</v>
      </c>
      <c r="L140" s="11">
        <v>30802</v>
      </c>
      <c r="M140" s="11">
        <v>25307</v>
      </c>
      <c r="N140" s="11">
        <v>28289</v>
      </c>
      <c r="O140" s="11">
        <v>1873</v>
      </c>
    </row>
    <row r="141" spans="1:15">
      <c r="A141" s="8" t="s">
        <v>20</v>
      </c>
      <c r="B141" s="15">
        <f>SUM(C141:O141)</f>
        <v>157782</v>
      </c>
      <c r="C141" s="11">
        <v>3651</v>
      </c>
      <c r="D141" s="11">
        <v>3732</v>
      </c>
      <c r="E141" s="11">
        <v>8226</v>
      </c>
      <c r="F141" s="11">
        <v>12022</v>
      </c>
      <c r="G141" s="11">
        <v>7312</v>
      </c>
      <c r="H141" s="11">
        <v>7969</v>
      </c>
      <c r="I141" s="11">
        <v>3482</v>
      </c>
      <c r="J141" s="11">
        <v>8741</v>
      </c>
      <c r="K141" s="11">
        <v>1757</v>
      </c>
      <c r="L141" s="11">
        <v>47167</v>
      </c>
      <c r="M141" s="11">
        <v>17049</v>
      </c>
      <c r="N141" s="11">
        <v>32917</v>
      </c>
      <c r="O141" s="11">
        <v>3757</v>
      </c>
    </row>
    <row r="142" spans="1:15">
      <c r="A142" s="8" t="s">
        <v>6</v>
      </c>
      <c r="B142" s="15">
        <f>SUM(C142:O142)</f>
        <v>99062</v>
      </c>
      <c r="C142" s="11">
        <v>2379</v>
      </c>
      <c r="D142" s="11">
        <v>2973</v>
      </c>
      <c r="E142" s="11">
        <v>6046</v>
      </c>
      <c r="F142" s="11">
        <v>7162</v>
      </c>
      <c r="G142" s="11">
        <v>4095</v>
      </c>
      <c r="H142" s="11">
        <v>4029</v>
      </c>
      <c r="I142" s="11">
        <v>1716</v>
      </c>
      <c r="J142" s="11">
        <v>7423</v>
      </c>
      <c r="K142" s="11">
        <v>931</v>
      </c>
      <c r="L142" s="11">
        <v>25942</v>
      </c>
      <c r="M142" s="11">
        <v>15449</v>
      </c>
      <c r="N142" s="11">
        <v>19691</v>
      </c>
      <c r="O142" s="11">
        <v>1226</v>
      </c>
    </row>
    <row r="143" spans="1:15">
      <c r="A143" s="8" t="s">
        <v>19</v>
      </c>
      <c r="B143" s="15">
        <f>SUM(C143:O143)</f>
        <v>79157</v>
      </c>
      <c r="C143" s="11">
        <v>2218</v>
      </c>
      <c r="D143" s="11">
        <v>1872</v>
      </c>
      <c r="E143" s="11">
        <v>3424</v>
      </c>
      <c r="F143" s="11">
        <v>4155</v>
      </c>
      <c r="G143" s="11">
        <v>2411</v>
      </c>
      <c r="H143" s="11">
        <v>3401</v>
      </c>
      <c r="I143" s="11">
        <v>1507</v>
      </c>
      <c r="J143" s="11">
        <v>4772</v>
      </c>
      <c r="K143" s="11">
        <v>515</v>
      </c>
      <c r="L143" s="11">
        <v>17990</v>
      </c>
      <c r="M143" s="11">
        <v>14113</v>
      </c>
      <c r="N143" s="11">
        <v>21751</v>
      </c>
      <c r="O143" s="11">
        <v>1028</v>
      </c>
    </row>
    <row r="144" spans="1:15">
      <c r="A144" s="8" t="s">
        <v>3</v>
      </c>
      <c r="B144" s="15">
        <f>SUM(C144:O144)</f>
        <v>26369</v>
      </c>
      <c r="C144" s="11">
        <v>480</v>
      </c>
      <c r="D144" s="11">
        <v>688</v>
      </c>
      <c r="E144" s="11">
        <v>1028</v>
      </c>
      <c r="F144" s="11">
        <v>1942</v>
      </c>
      <c r="G144" s="11">
        <v>1322</v>
      </c>
      <c r="H144" s="11">
        <v>1515</v>
      </c>
      <c r="I144" s="11">
        <v>437</v>
      </c>
      <c r="J144" s="11">
        <v>1789</v>
      </c>
      <c r="K144" s="11">
        <v>271</v>
      </c>
      <c r="L144" s="11">
        <v>5895</v>
      </c>
      <c r="M144" s="11">
        <v>2060</v>
      </c>
      <c r="N144" s="11">
        <v>8335</v>
      </c>
      <c r="O144" s="11">
        <v>607</v>
      </c>
    </row>
    <row r="145" spans="1:16">
      <c r="A145" s="9" t="s">
        <v>12</v>
      </c>
      <c r="B145" s="16">
        <f t="shared" ref="B145:O145" si="15">SUM(B140:B144)</f>
        <v>509143</v>
      </c>
      <c r="C145" s="16">
        <f t="shared" si="15"/>
        <v>13067</v>
      </c>
      <c r="D145" s="16">
        <f t="shared" si="15"/>
        <v>14557</v>
      </c>
      <c r="E145" s="16">
        <f t="shared" si="15"/>
        <v>28269</v>
      </c>
      <c r="F145" s="16">
        <f t="shared" si="15"/>
        <v>38801</v>
      </c>
      <c r="G145" s="16">
        <f t="shared" si="15"/>
        <v>21987</v>
      </c>
      <c r="H145" s="16">
        <f t="shared" si="15"/>
        <v>24183</v>
      </c>
      <c r="I145" s="16">
        <f t="shared" si="15"/>
        <v>10430</v>
      </c>
      <c r="J145" s="16">
        <f t="shared" si="15"/>
        <v>31281</v>
      </c>
      <c r="K145" s="16">
        <f t="shared" si="15"/>
        <v>5320</v>
      </c>
      <c r="L145" s="16">
        <f t="shared" si="15"/>
        <v>127796</v>
      </c>
      <c r="M145" s="16">
        <f t="shared" si="15"/>
        <v>73978</v>
      </c>
      <c r="N145" s="16">
        <f t="shared" si="15"/>
        <v>110983</v>
      </c>
      <c r="O145" s="16">
        <f t="shared" si="15"/>
        <v>8491</v>
      </c>
    </row>
    <row r="147" spans="1:16">
      <c r="A147" s="7" t="s">
        <v>41</v>
      </c>
    </row>
    <row r="148" spans="1:16" ht="24">
      <c r="A148" s="8"/>
      <c r="B148" s="9" t="s">
        <v>4</v>
      </c>
      <c r="C148" s="9" t="s">
        <v>10</v>
      </c>
      <c r="D148" s="22" t="s">
        <v>24</v>
      </c>
      <c r="E148" s="22" t="s">
        <v>18</v>
      </c>
      <c r="F148" s="22" t="s">
        <v>25</v>
      </c>
      <c r="G148" s="22" t="s">
        <v>26</v>
      </c>
      <c r="H148" s="22" t="s">
        <v>27</v>
      </c>
      <c r="I148" s="9" t="s">
        <v>11</v>
      </c>
      <c r="J148" s="9" t="s">
        <v>13</v>
      </c>
      <c r="K148" s="9" t="s">
        <v>8</v>
      </c>
      <c r="L148" s="9" t="s">
        <v>7</v>
      </c>
      <c r="M148" s="26" t="s">
        <v>42</v>
      </c>
      <c r="N148" s="22" t="s">
        <v>29</v>
      </c>
      <c r="O148" s="22" t="s">
        <v>30</v>
      </c>
      <c r="P148" s="34" t="s">
        <v>2</v>
      </c>
    </row>
    <row r="149" spans="1:16">
      <c r="A149" s="8" t="s">
        <v>23</v>
      </c>
      <c r="B149" s="15">
        <f>SUM(C149:P149)</f>
        <v>146204</v>
      </c>
      <c r="C149" s="11">
        <v>4226</v>
      </c>
      <c r="D149" s="11">
        <v>5160</v>
      </c>
      <c r="E149" s="11">
        <v>9541</v>
      </c>
      <c r="F149" s="11">
        <v>13152</v>
      </c>
      <c r="G149" s="11">
        <v>6735</v>
      </c>
      <c r="H149" s="23">
        <v>7006</v>
      </c>
      <c r="I149" s="23">
        <v>3175</v>
      </c>
      <c r="J149" s="23">
        <v>8408</v>
      </c>
      <c r="K149" s="23">
        <v>1728</v>
      </c>
      <c r="L149" s="24">
        <v>30620</v>
      </c>
      <c r="M149" s="27">
        <v>27</v>
      </c>
      <c r="N149" s="30">
        <v>25683</v>
      </c>
      <c r="O149" s="20">
        <v>28836</v>
      </c>
      <c r="P149" s="11">
        <v>1907</v>
      </c>
    </row>
    <row r="150" spans="1:16">
      <c r="A150" s="8" t="s">
        <v>20</v>
      </c>
      <c r="B150" s="15">
        <f>SUM(C150:P150)</f>
        <v>159802</v>
      </c>
      <c r="C150" s="11">
        <v>3636</v>
      </c>
      <c r="D150" s="11">
        <v>3776</v>
      </c>
      <c r="E150" s="11">
        <v>8343</v>
      </c>
      <c r="F150" s="11">
        <v>12211</v>
      </c>
      <c r="G150" s="11">
        <v>7468</v>
      </c>
      <c r="H150" s="11">
        <v>8135</v>
      </c>
      <c r="I150" s="11">
        <v>3531</v>
      </c>
      <c r="J150" s="11">
        <v>8834</v>
      </c>
      <c r="K150" s="11">
        <v>1765</v>
      </c>
      <c r="L150" s="25">
        <v>47615</v>
      </c>
      <c r="M150" s="27">
        <v>10</v>
      </c>
      <c r="N150" s="30">
        <v>17260</v>
      </c>
      <c r="O150" s="20">
        <v>33368</v>
      </c>
      <c r="P150" s="11">
        <v>3850</v>
      </c>
    </row>
    <row r="151" spans="1:16">
      <c r="A151" s="8" t="s">
        <v>6</v>
      </c>
      <c r="B151" s="15">
        <f>SUM(C151:P151)</f>
        <v>91857</v>
      </c>
      <c r="C151" s="11">
        <v>2385</v>
      </c>
      <c r="D151" s="11">
        <v>2987</v>
      </c>
      <c r="E151" s="11">
        <v>5929</v>
      </c>
      <c r="F151" s="11">
        <v>7197</v>
      </c>
      <c r="G151" s="11">
        <v>4028</v>
      </c>
      <c r="H151" s="11">
        <v>4073</v>
      </c>
      <c r="I151" s="11">
        <v>1725</v>
      </c>
      <c r="J151" s="11">
        <v>621</v>
      </c>
      <c r="K151" s="11">
        <v>764</v>
      </c>
      <c r="L151" s="25">
        <v>25118</v>
      </c>
      <c r="M151" s="27">
        <v>6</v>
      </c>
      <c r="N151" s="30">
        <v>15665</v>
      </c>
      <c r="O151" s="20">
        <v>20118</v>
      </c>
      <c r="P151" s="11">
        <v>1241</v>
      </c>
    </row>
    <row r="152" spans="1:16">
      <c r="A152" s="8" t="s">
        <v>19</v>
      </c>
      <c r="B152" s="15">
        <f>SUM(C152:P152)</f>
        <v>79213</v>
      </c>
      <c r="C152" s="11">
        <v>1787</v>
      </c>
      <c r="D152" s="11">
        <v>1850</v>
      </c>
      <c r="E152" s="11">
        <v>3401</v>
      </c>
      <c r="F152" s="11">
        <v>4156</v>
      </c>
      <c r="G152" s="11">
        <v>2443</v>
      </c>
      <c r="H152" s="11">
        <v>3455</v>
      </c>
      <c r="I152" s="11">
        <v>1538</v>
      </c>
      <c r="J152" s="11">
        <v>4821</v>
      </c>
      <c r="K152" s="11">
        <v>522</v>
      </c>
      <c r="L152" s="25">
        <v>18125</v>
      </c>
      <c r="M152" s="27">
        <v>14</v>
      </c>
      <c r="N152" s="30">
        <v>14269</v>
      </c>
      <c r="O152" s="20">
        <v>21842</v>
      </c>
      <c r="P152" s="11">
        <v>990</v>
      </c>
    </row>
    <row r="153" spans="1:16">
      <c r="A153" s="8" t="s">
        <v>3</v>
      </c>
      <c r="B153" s="15">
        <f>SUM(C153:P153)</f>
        <v>26449</v>
      </c>
      <c r="C153" s="11">
        <v>479</v>
      </c>
      <c r="D153" s="11">
        <v>702</v>
      </c>
      <c r="E153" s="11">
        <v>1049</v>
      </c>
      <c r="F153" s="11">
        <v>1939</v>
      </c>
      <c r="G153" s="11">
        <v>1343</v>
      </c>
      <c r="H153" s="11">
        <v>1542</v>
      </c>
      <c r="I153" s="11">
        <v>445</v>
      </c>
      <c r="J153" s="11">
        <v>1811</v>
      </c>
      <c r="K153" s="11">
        <v>272</v>
      </c>
      <c r="L153" s="25">
        <v>5810</v>
      </c>
      <c r="M153" s="27">
        <v>34</v>
      </c>
      <c r="N153" s="30">
        <v>2120</v>
      </c>
      <c r="O153" s="20">
        <v>8287</v>
      </c>
      <c r="P153" s="11">
        <v>616</v>
      </c>
    </row>
    <row r="154" spans="1:16">
      <c r="A154" s="9" t="s">
        <v>12</v>
      </c>
      <c r="B154" s="16">
        <f t="shared" ref="B154:P154" si="16">SUM(B149:B153)</f>
        <v>503525</v>
      </c>
      <c r="C154" s="16">
        <f t="shared" si="16"/>
        <v>12513</v>
      </c>
      <c r="D154" s="16">
        <f t="shared" si="16"/>
        <v>14475</v>
      </c>
      <c r="E154" s="16">
        <f t="shared" si="16"/>
        <v>28263</v>
      </c>
      <c r="F154" s="16">
        <f t="shared" si="16"/>
        <v>38655</v>
      </c>
      <c r="G154" s="16">
        <f t="shared" si="16"/>
        <v>22017</v>
      </c>
      <c r="H154" s="16">
        <f t="shared" si="16"/>
        <v>24211</v>
      </c>
      <c r="I154" s="16">
        <f t="shared" si="16"/>
        <v>10414</v>
      </c>
      <c r="J154" s="16">
        <f t="shared" si="16"/>
        <v>24495</v>
      </c>
      <c r="K154" s="16">
        <f t="shared" si="16"/>
        <v>5051</v>
      </c>
      <c r="L154" s="16">
        <f t="shared" si="16"/>
        <v>127288</v>
      </c>
      <c r="M154" s="28">
        <f t="shared" si="16"/>
        <v>91</v>
      </c>
      <c r="N154" s="16">
        <f t="shared" si="16"/>
        <v>74997</v>
      </c>
      <c r="O154" s="16">
        <f t="shared" si="16"/>
        <v>112451</v>
      </c>
      <c r="P154" s="16">
        <f t="shared" si="16"/>
        <v>8604</v>
      </c>
    </row>
    <row r="155" spans="1:16">
      <c r="M155" s="29"/>
    </row>
    <row r="156" spans="1:16">
      <c r="A156" s="10" t="s">
        <v>38</v>
      </c>
      <c r="B156" s="10"/>
      <c r="C156" s="10"/>
      <c r="D156" s="10"/>
      <c r="E156" s="10"/>
      <c r="F156" s="10"/>
      <c r="G156" s="10"/>
      <c r="H156" s="10"/>
      <c r="I156" s="10"/>
    </row>
  </sheetData>
  <mergeCells count="1">
    <mergeCell ref="A156:I156"/>
  </mergeCells>
  <phoneticPr fontId="1"/>
  <pageMargins left="0.55118110236220474" right="0.35433070866141736" top="0.27559055118110237" bottom="0.76" header="0.55118110236220474" footer="0.31496062992125984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蔵書冊数年度別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2006-09-13T11:12:02Z</dcterms:created>
  <dcterms:modified xsi:type="dcterms:W3CDTF">2025-11-01T02:48:48Z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2025-11-01T02:48:48Z</vt:filetime>
  </property>
</Properties>
</file>