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defaultThemeVersion="124226"/>
  <mc:AlternateContent xmlns:mc="http://schemas.openxmlformats.org/markup-compatibility/2006">
    <mc:Choice Requires="x15">
      <x15ac:absPath xmlns:x15ac="http://schemas.microsoft.com/office/spreadsheetml/2010/11/ac" url="V:\0401農政課\R04\農産振興係\【中山間直払】\02_市⇔集落協定\収支報告\09_収支監査（R3更新）\"/>
    </mc:Choice>
  </mc:AlternateContent>
  <xr:revisionPtr revIDLastSave="0" documentId="13_ncr:1_{E328697E-3B8F-4AB3-889B-8D31B1618F98}" xr6:coauthVersionLast="36" xr6:coauthVersionMax="36" xr10:uidLastSave="{00000000-0000-0000-0000-000000000000}"/>
  <bookViews>
    <workbookView xWindow="600" yWindow="105" windowWidth="19320" windowHeight="8040" xr2:uid="{00000000-000D-0000-FFFF-FFFF00000000}"/>
  </bookViews>
  <sheets>
    <sheet name="注意点" sheetId="7" r:id="rId1"/>
    <sheet name="様式１" sheetId="8" r:id="rId2"/>
    <sheet name="記載例イ" sheetId="3" r:id="rId3"/>
    <sheet name="記載例ロ" sheetId="5" r:id="rId4"/>
    <sheet name="記載例ハ" sheetId="6" r:id="rId5"/>
  </sheets>
  <definedNames>
    <definedName name="_xlnm.Print_Area" localSheetId="2">記載例イ!$A$1:$N$95</definedName>
    <definedName name="_xlnm.Print_Area" localSheetId="4">記載例ハ!$A$1:$N$92</definedName>
    <definedName name="_xlnm.Print_Area" localSheetId="3">記載例ロ!$A$1:$N$95</definedName>
    <definedName name="_xlnm.Print_Area" localSheetId="1">様式１!$A$1:$N$142</definedName>
  </definedNames>
  <calcPr calcId="191029"/>
</workbook>
</file>

<file path=xl/calcChain.xml><?xml version="1.0" encoding="utf-8"?>
<calcChain xmlns="http://schemas.openxmlformats.org/spreadsheetml/2006/main">
  <c r="H62" i="6" l="1"/>
  <c r="H65" i="5"/>
  <c r="H65" i="3"/>
  <c r="Q42" i="3"/>
  <c r="D17" i="8"/>
  <c r="D32" i="8"/>
  <c r="A41" i="8"/>
  <c r="A42" i="8" s="1"/>
  <c r="A43" i="8" s="1"/>
  <c r="A44" i="8" s="1"/>
  <c r="A45" i="8" s="1"/>
  <c r="A46" i="8" s="1"/>
  <c r="A47" i="8" s="1"/>
  <c r="A48" i="8" s="1"/>
  <c r="A49"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J50" i="8"/>
  <c r="L50" i="8"/>
  <c r="J96" i="8"/>
  <c r="L96" i="8"/>
  <c r="H112" i="8"/>
  <c r="L140" i="8"/>
  <c r="D30" i="6" l="1"/>
  <c r="L90" i="6" l="1"/>
  <c r="H90" i="6"/>
  <c r="B81" i="6"/>
  <c r="B82" i="6" s="1"/>
  <c r="B83" i="6" s="1"/>
  <c r="B84" i="6" s="1"/>
  <c r="B85" i="6" s="1"/>
  <c r="B86" i="6" s="1"/>
  <c r="B87" i="6" s="1"/>
  <c r="B88" i="6" s="1"/>
  <c r="B89" i="6" s="1"/>
  <c r="B71" i="6"/>
  <c r="B72" i="6" s="1"/>
  <c r="B73" i="6" s="1"/>
  <c r="B74" i="6" s="1"/>
  <c r="B75" i="6" s="1"/>
  <c r="B76" i="6" s="1"/>
  <c r="B77" i="6" s="1"/>
  <c r="B78" i="6" s="1"/>
  <c r="B79" i="6" s="1"/>
  <c r="B54" i="6"/>
  <c r="B55" i="6" s="1"/>
  <c r="B56" i="6" s="1"/>
  <c r="B57" i="6" s="1"/>
  <c r="B58" i="6" s="1"/>
  <c r="B59" i="6" s="1"/>
  <c r="P48" i="6"/>
  <c r="Q46" i="6" s="1"/>
  <c r="D46" i="6" s="1"/>
  <c r="J46" i="6" s="1"/>
  <c r="Q47" i="6"/>
  <c r="D47" i="6" s="1"/>
  <c r="F47" i="6"/>
  <c r="F46" i="6"/>
  <c r="Q45" i="6"/>
  <c r="F45" i="6"/>
  <c r="D45" i="6"/>
  <c r="J45" i="6" s="1"/>
  <c r="Q44" i="6"/>
  <c r="F44" i="6"/>
  <c r="D44" i="6"/>
  <c r="Q43" i="6"/>
  <c r="D43" i="6" s="1"/>
  <c r="J43" i="6" s="1"/>
  <c r="F43" i="6"/>
  <c r="Q42" i="6"/>
  <c r="F42" i="6"/>
  <c r="D42" i="6"/>
  <c r="J42" i="6" s="1"/>
  <c r="Q41" i="6"/>
  <c r="F41" i="6"/>
  <c r="D41" i="6"/>
  <c r="J41" i="6" s="1"/>
  <c r="Q40" i="6"/>
  <c r="D40" i="6" s="1"/>
  <c r="J40" i="6" s="1"/>
  <c r="F40" i="6"/>
  <c r="A40" i="6"/>
  <c r="A41" i="6" s="1"/>
  <c r="A42" i="6" s="1"/>
  <c r="A43" i="6" s="1"/>
  <c r="A44" i="6" s="1"/>
  <c r="A45" i="6" s="1"/>
  <c r="A46" i="6" s="1"/>
  <c r="A47" i="6" s="1"/>
  <c r="Q39" i="6"/>
  <c r="D39" i="6" s="1"/>
  <c r="F39" i="6"/>
  <c r="A39" i="6"/>
  <c r="Q38" i="6"/>
  <c r="F38" i="6"/>
  <c r="D38" i="6"/>
  <c r="J38" i="6" s="1"/>
  <c r="H45" i="6"/>
  <c r="L45" i="6" s="1"/>
  <c r="D15" i="6"/>
  <c r="J44" i="6" l="1"/>
  <c r="J39" i="6"/>
  <c r="J47" i="6"/>
  <c r="J48" i="6" s="1"/>
  <c r="F48" i="6"/>
  <c r="H38" i="6"/>
  <c r="L38" i="6" s="1"/>
  <c r="H39" i="6"/>
  <c r="L39" i="6" s="1"/>
  <c r="H47" i="6"/>
  <c r="L47" i="6" s="1"/>
  <c r="H40" i="6"/>
  <c r="L40" i="6" s="1"/>
  <c r="H43" i="6"/>
  <c r="L43" i="6" s="1"/>
  <c r="H44" i="6"/>
  <c r="L44" i="6" s="1"/>
  <c r="D48" i="6"/>
  <c r="H42" i="6"/>
  <c r="L42" i="6" s="1"/>
  <c r="H46" i="6"/>
  <c r="L46" i="6" s="1"/>
  <c r="H41" i="6"/>
  <c r="L41" i="6" s="1"/>
  <c r="F41" i="5"/>
  <c r="F42" i="5"/>
  <c r="F43" i="5"/>
  <c r="F44" i="5"/>
  <c r="F45" i="5"/>
  <c r="F46" i="5"/>
  <c r="F47" i="5"/>
  <c r="F48" i="5"/>
  <c r="F49" i="5"/>
  <c r="F40" i="5"/>
  <c r="L48" i="6" l="1"/>
  <c r="H48" i="6"/>
  <c r="L93" i="5"/>
  <c r="H93" i="5"/>
  <c r="B84" i="5"/>
  <c r="B85" i="5" s="1"/>
  <c r="B86" i="5" s="1"/>
  <c r="B87" i="5" s="1"/>
  <c r="B88" i="5" s="1"/>
  <c r="B89" i="5" s="1"/>
  <c r="B90" i="5" s="1"/>
  <c r="B91" i="5" s="1"/>
  <c r="B92" i="5" s="1"/>
  <c r="B74" i="5"/>
  <c r="B75" i="5" s="1"/>
  <c r="B76" i="5" s="1"/>
  <c r="B77" i="5" s="1"/>
  <c r="B78" i="5" s="1"/>
  <c r="B79" i="5" s="1"/>
  <c r="B80" i="5" s="1"/>
  <c r="B81" i="5" s="1"/>
  <c r="B82" i="5" s="1"/>
  <c r="B56" i="5"/>
  <c r="B57" i="5" s="1"/>
  <c r="B58" i="5" s="1"/>
  <c r="B59" i="5" s="1"/>
  <c r="B60" i="5" s="1"/>
  <c r="B61" i="5" s="1"/>
  <c r="P50" i="3"/>
  <c r="Q48" i="3" s="1"/>
  <c r="D48" i="3" s="1"/>
  <c r="P50" i="5"/>
  <c r="Q44" i="5" s="1"/>
  <c r="D42" i="3" l="1"/>
  <c r="Q49" i="3"/>
  <c r="D49" i="3" s="1"/>
  <c r="Q41" i="3"/>
  <c r="D41" i="3" s="1"/>
  <c r="Q46" i="3"/>
  <c r="D46" i="3" s="1"/>
  <c r="Q45" i="3"/>
  <c r="D45" i="3" s="1"/>
  <c r="Q43" i="3"/>
  <c r="D43" i="3" s="1"/>
  <c r="Q47" i="3"/>
  <c r="D47" i="3" s="1"/>
  <c r="Q40" i="3"/>
  <c r="D40" i="3" s="1"/>
  <c r="Q44" i="3"/>
  <c r="D44" i="3" s="1"/>
  <c r="D44" i="5"/>
  <c r="Q47" i="5"/>
  <c r="Q40" i="5"/>
  <c r="Q46" i="5"/>
  <c r="Q42" i="5"/>
  <c r="Q43" i="5"/>
  <c r="Q49" i="5"/>
  <c r="Q45" i="5"/>
  <c r="Q41" i="5"/>
  <c r="Q48" i="5"/>
  <c r="D42" i="5" l="1"/>
  <c r="J42" i="5" s="1"/>
  <c r="J44" i="5"/>
  <c r="D49" i="5"/>
  <c r="D40" i="5"/>
  <c r="D50" i="5" s="1"/>
  <c r="D48" i="5"/>
  <c r="D43" i="5"/>
  <c r="D47" i="5"/>
  <c r="D41" i="5"/>
  <c r="D45" i="5"/>
  <c r="D46" i="5"/>
  <c r="J46" i="5"/>
  <c r="J49" i="5" l="1"/>
  <c r="J40" i="5"/>
  <c r="F50" i="5"/>
  <c r="J43" i="5"/>
  <c r="J41" i="5"/>
  <c r="J45" i="5"/>
  <c r="J47" i="5"/>
  <c r="J48" i="5"/>
  <c r="B84" i="3"/>
  <c r="B85" i="3" s="1"/>
  <c r="B86" i="3" s="1"/>
  <c r="B87" i="3" s="1"/>
  <c r="B88" i="3" s="1"/>
  <c r="B89" i="3" s="1"/>
  <c r="B90" i="3" s="1"/>
  <c r="B91" i="3" s="1"/>
  <c r="B92" i="3" s="1"/>
  <c r="L93" i="3"/>
  <c r="H93" i="3"/>
  <c r="B74" i="3"/>
  <c r="B75" i="3" s="1"/>
  <c r="B76" i="3" s="1"/>
  <c r="B77" i="3" s="1"/>
  <c r="B78" i="3" s="1"/>
  <c r="B79" i="3" s="1"/>
  <c r="B80" i="3" s="1"/>
  <c r="B81" i="3" s="1"/>
  <c r="B82" i="3" s="1"/>
  <c r="D65" i="3"/>
  <c r="B56" i="3"/>
  <c r="B57" i="3" s="1"/>
  <c r="B58" i="3" s="1"/>
  <c r="B59" i="3" s="1"/>
  <c r="B60" i="3" s="1"/>
  <c r="B61" i="3" s="1"/>
  <c r="J42" i="3"/>
  <c r="J43" i="3"/>
  <c r="J44" i="3"/>
  <c r="J45" i="3"/>
  <c r="J46" i="3"/>
  <c r="J47" i="3"/>
  <c r="J48" i="3"/>
  <c r="J49" i="3"/>
  <c r="J41" i="3"/>
  <c r="J40" i="3"/>
  <c r="F50" i="3"/>
  <c r="D50" i="3"/>
  <c r="A41" i="5"/>
  <c r="A42" i="5" s="1"/>
  <c r="A43" i="5" s="1"/>
  <c r="A44" i="5" s="1"/>
  <c r="A45" i="5" s="1"/>
  <c r="A46" i="5" s="1"/>
  <c r="A47" i="5" s="1"/>
  <c r="A48" i="5" s="1"/>
  <c r="A49" i="5" s="1"/>
  <c r="D32" i="5"/>
  <c r="D17" i="5"/>
  <c r="A41" i="3"/>
  <c r="A42" i="3" s="1"/>
  <c r="A43" i="3" s="1"/>
  <c r="A44" i="3" s="1"/>
  <c r="A45" i="3" s="1"/>
  <c r="A46" i="3" s="1"/>
  <c r="A47" i="3" s="1"/>
  <c r="A48" i="3" s="1"/>
  <c r="A49" i="3" s="1"/>
  <c r="D32" i="3"/>
  <c r="D17" i="3"/>
  <c r="H42" i="5" l="1"/>
  <c r="H43" i="5"/>
  <c r="L43" i="5" s="1"/>
  <c r="H47" i="5"/>
  <c r="H44" i="5"/>
  <c r="L44" i="5" s="1"/>
  <c r="H48" i="5"/>
  <c r="H41" i="5"/>
  <c r="H45" i="5"/>
  <c r="L45" i="5" s="1"/>
  <c r="H49" i="5"/>
  <c r="L49" i="5" s="1"/>
  <c r="H46" i="5"/>
  <c r="H40" i="5"/>
  <c r="H40" i="3"/>
  <c r="H43" i="3"/>
  <c r="L43" i="3" s="1"/>
  <c r="H47" i="3"/>
  <c r="L47" i="3" s="1"/>
  <c r="H44" i="3"/>
  <c r="L44" i="3" s="1"/>
  <c r="H48" i="3"/>
  <c r="L48" i="3" s="1"/>
  <c r="H41" i="3"/>
  <c r="L41" i="3" s="1"/>
  <c r="H45" i="3"/>
  <c r="L45" i="3" s="1"/>
  <c r="H49" i="3"/>
  <c r="L49" i="3" s="1"/>
  <c r="H42" i="3"/>
  <c r="L42" i="3" s="1"/>
  <c r="H46" i="3"/>
  <c r="L46" i="3" s="1"/>
  <c r="J50" i="3"/>
  <c r="L41" i="5"/>
  <c r="L46" i="5"/>
  <c r="L40" i="5"/>
  <c r="L47" i="5"/>
  <c r="L48" i="5"/>
  <c r="J50" i="5"/>
  <c r="L40" i="3" l="1"/>
  <c r="L50" i="3" s="1"/>
  <c r="H50" i="3"/>
  <c r="H50" i="5"/>
  <c r="L42" i="5"/>
  <c r="L50" i="5" s="1"/>
</calcChain>
</file>

<file path=xl/sharedStrings.xml><?xml version="1.0" encoding="utf-8"?>
<sst xmlns="http://schemas.openxmlformats.org/spreadsheetml/2006/main" count="1367" uniqueCount="151">
  <si>
    <t>南砺市長　 田　中　　幹　夫　 殿</t>
    <rPh sb="0" eb="2">
      <t>ナント</t>
    </rPh>
    <rPh sb="2" eb="4">
      <t>シチョウ</t>
    </rPh>
    <rPh sb="6" eb="7">
      <t>デン</t>
    </rPh>
    <rPh sb="8" eb="9">
      <t>ナカ</t>
    </rPh>
    <rPh sb="11" eb="12">
      <t>ミキ</t>
    </rPh>
    <rPh sb="13" eb="14">
      <t>オット</t>
    </rPh>
    <rPh sb="16" eb="17">
      <t>ドノ</t>
    </rPh>
    <phoneticPr fontId="2"/>
  </si>
  <si>
    <t>集落協定名</t>
    <rPh sb="0" eb="2">
      <t>シュウラク</t>
    </rPh>
    <rPh sb="2" eb="3">
      <t>キョウ</t>
    </rPh>
    <rPh sb="3" eb="4">
      <t>テイ</t>
    </rPh>
    <rPh sb="4" eb="5">
      <t>メイ</t>
    </rPh>
    <phoneticPr fontId="2"/>
  </si>
  <si>
    <t>集落協定代表者名</t>
    <rPh sb="0" eb="2">
      <t>シュウラク</t>
    </rPh>
    <rPh sb="2" eb="3">
      <t>キョウ</t>
    </rPh>
    <rPh sb="3" eb="4">
      <t>テイ</t>
    </rPh>
    <rPh sb="4" eb="7">
      <t>ダイヒョウシャ</t>
    </rPh>
    <rPh sb="7" eb="8">
      <t>メイ</t>
    </rPh>
    <phoneticPr fontId="2"/>
  </si>
  <si>
    <t>１　交付金に係る配分額及び共同取組活動の支出額</t>
    <rPh sb="2" eb="5">
      <t>コウフキン</t>
    </rPh>
    <rPh sb="6" eb="7">
      <t>カカ</t>
    </rPh>
    <rPh sb="8" eb="10">
      <t>ハイブン</t>
    </rPh>
    <rPh sb="10" eb="11">
      <t>ガク</t>
    </rPh>
    <rPh sb="11" eb="12">
      <t>オヨ</t>
    </rPh>
    <rPh sb="13" eb="15">
      <t>キョウドウ</t>
    </rPh>
    <rPh sb="15" eb="17">
      <t>トリク</t>
    </rPh>
    <rPh sb="17" eb="19">
      <t>カツドウ</t>
    </rPh>
    <rPh sb="20" eb="23">
      <t>シシュツガク</t>
    </rPh>
    <phoneticPr fontId="2"/>
  </si>
  <si>
    <t>（１）配分総額</t>
    <rPh sb="3" eb="5">
      <t>ハイブン</t>
    </rPh>
    <rPh sb="5" eb="7">
      <t>ソウガク</t>
    </rPh>
    <phoneticPr fontId="2"/>
  </si>
  <si>
    <t>総額</t>
    <rPh sb="0" eb="2">
      <t>ソウガク</t>
    </rPh>
    <phoneticPr fontId="2"/>
  </si>
  <si>
    <t>配分等の基礎</t>
    <rPh sb="0" eb="2">
      <t>ハイブン</t>
    </rPh>
    <rPh sb="2" eb="3">
      <t>トウ</t>
    </rPh>
    <rPh sb="4" eb="6">
      <t>キソ</t>
    </rPh>
    <phoneticPr fontId="2"/>
  </si>
  <si>
    <r>
      <t>①個人配分分</t>
    </r>
    <r>
      <rPr>
        <sz val="8"/>
        <rFont val="ＭＳ Ｐゴシック"/>
        <family val="3"/>
        <charset val="128"/>
      </rPr>
      <t>※1</t>
    </r>
    <rPh sb="1" eb="3">
      <t>コジン</t>
    </rPh>
    <rPh sb="3" eb="5">
      <t>ハイブン</t>
    </rPh>
    <rPh sb="5" eb="6">
      <t>ブン</t>
    </rPh>
    <phoneticPr fontId="2"/>
  </si>
  <si>
    <t>円</t>
    <rPh sb="0" eb="1">
      <t>エン</t>
    </rPh>
    <phoneticPr fontId="2"/>
  </si>
  <si>
    <r>
      <t>②共同取組活動分</t>
    </r>
    <r>
      <rPr>
        <sz val="8"/>
        <rFont val="ＭＳ Ｐゴシック"/>
        <family val="3"/>
        <charset val="128"/>
      </rPr>
      <t>※２</t>
    </r>
    <rPh sb="1" eb="3">
      <t>キョウドウ</t>
    </rPh>
    <rPh sb="3" eb="5">
      <t>トリク</t>
    </rPh>
    <rPh sb="5" eb="7">
      <t>カツドウ</t>
    </rPh>
    <rPh sb="7" eb="8">
      <t>ブン</t>
    </rPh>
    <phoneticPr fontId="2"/>
  </si>
  <si>
    <t>※5</t>
    <phoneticPr fontId="2"/>
  </si>
  <si>
    <t>うち預金利息</t>
    <rPh sb="2" eb="4">
      <t>ヨキン</t>
    </rPh>
    <rPh sb="4" eb="6">
      <t>リソク</t>
    </rPh>
    <phoneticPr fontId="2"/>
  </si>
  <si>
    <t>（２）共同取組活動支出額</t>
    <rPh sb="3" eb="5">
      <t>キョウドウ</t>
    </rPh>
    <rPh sb="5" eb="7">
      <t>トリク</t>
    </rPh>
    <rPh sb="7" eb="9">
      <t>カツドウ</t>
    </rPh>
    <rPh sb="9" eb="12">
      <t>シシュツガク</t>
    </rPh>
    <phoneticPr fontId="2"/>
  </si>
  <si>
    <t>支出項目</t>
    <rPh sb="0" eb="2">
      <t>シシュツ</t>
    </rPh>
    <rPh sb="2" eb="4">
      <t>コウモク</t>
    </rPh>
    <phoneticPr fontId="2"/>
  </si>
  <si>
    <t>支出額</t>
    <rPh sb="0" eb="3">
      <t>シシュツガク</t>
    </rPh>
    <phoneticPr fontId="2"/>
  </si>
  <si>
    <t>備考</t>
    <rPh sb="0" eb="2">
      <t>ビコウ</t>
    </rPh>
    <phoneticPr fontId="2"/>
  </si>
  <si>
    <r>
      <t>役員報酬</t>
    </r>
    <r>
      <rPr>
        <sz val="8"/>
        <rFont val="ＭＳ Ｐゴシック"/>
        <family val="3"/>
        <charset val="128"/>
      </rPr>
      <t>※６</t>
    </r>
    <rPh sb="0" eb="2">
      <t>ヤクイン</t>
    </rPh>
    <rPh sb="2" eb="4">
      <t>ホウシュウ</t>
    </rPh>
    <phoneticPr fontId="2"/>
  </si>
  <si>
    <t>協定代表者等　　　　名へ(別紙：項目－１)</t>
    <rPh sb="0" eb="2">
      <t>キョウテイ</t>
    </rPh>
    <rPh sb="2" eb="5">
      <t>ダイヒョウシャ</t>
    </rPh>
    <rPh sb="5" eb="6">
      <t>トウ</t>
    </rPh>
    <rPh sb="10" eb="11">
      <t>メイ</t>
    </rPh>
    <rPh sb="13" eb="15">
      <t>ベッシ</t>
    </rPh>
    <rPh sb="16" eb="18">
      <t>コウモク</t>
    </rPh>
    <phoneticPr fontId="2"/>
  </si>
  <si>
    <t>※7</t>
    <phoneticPr fontId="2"/>
  </si>
  <si>
    <t>研修会等費</t>
    <rPh sb="0" eb="3">
      <t>ケンシュウカイ</t>
    </rPh>
    <rPh sb="3" eb="4">
      <t>トウ</t>
    </rPh>
    <rPh sb="4" eb="5">
      <t>ヒ</t>
    </rPh>
    <phoneticPr fontId="2"/>
  </si>
  <si>
    <t>農道・水路管理費</t>
    <rPh sb="0" eb="2">
      <t>ノウドウ</t>
    </rPh>
    <rPh sb="3" eb="5">
      <t>スイロ</t>
    </rPh>
    <rPh sb="5" eb="8">
      <t>カンリヒ</t>
    </rPh>
    <phoneticPr fontId="2"/>
  </si>
  <si>
    <t>農道・水路整備費</t>
    <rPh sb="0" eb="2">
      <t>ノウドウ</t>
    </rPh>
    <rPh sb="3" eb="5">
      <t>スイロ</t>
    </rPh>
    <rPh sb="5" eb="7">
      <t>セイビ</t>
    </rPh>
    <rPh sb="7" eb="8">
      <t>ヒ</t>
    </rPh>
    <phoneticPr fontId="2"/>
  </si>
  <si>
    <t>農地管理費</t>
    <rPh sb="0" eb="2">
      <t>ノウチ</t>
    </rPh>
    <rPh sb="2" eb="5">
      <t>カンリヒ</t>
    </rPh>
    <phoneticPr fontId="2"/>
  </si>
  <si>
    <t>農地整備費</t>
    <rPh sb="0" eb="2">
      <t>ノウチ</t>
    </rPh>
    <rPh sb="2" eb="5">
      <t>セイビヒ</t>
    </rPh>
    <phoneticPr fontId="2"/>
  </si>
  <si>
    <t>鳥獣被害防止対策費</t>
    <rPh sb="0" eb="2">
      <t>チョウジュウ</t>
    </rPh>
    <rPh sb="2" eb="4">
      <t>ヒガイ</t>
    </rPh>
    <rPh sb="4" eb="6">
      <t>ボウシ</t>
    </rPh>
    <rPh sb="6" eb="9">
      <t>タイサクヒ</t>
    </rPh>
    <phoneticPr fontId="2"/>
  </si>
  <si>
    <t>共同利用機械購入等費</t>
    <rPh sb="0" eb="2">
      <t>キョウドウ</t>
    </rPh>
    <rPh sb="2" eb="4">
      <t>リヨウ</t>
    </rPh>
    <rPh sb="4" eb="6">
      <t>キカイ</t>
    </rPh>
    <rPh sb="6" eb="8">
      <t>コウニュウ</t>
    </rPh>
    <rPh sb="8" eb="9">
      <t>トウ</t>
    </rPh>
    <rPh sb="9" eb="10">
      <t>ヒ</t>
    </rPh>
    <phoneticPr fontId="2"/>
  </si>
  <si>
    <t>共同利用施設整備等費</t>
    <rPh sb="0" eb="2">
      <t>キョウドウ</t>
    </rPh>
    <rPh sb="2" eb="4">
      <t>リヨウ</t>
    </rPh>
    <rPh sb="4" eb="6">
      <t>シセツ</t>
    </rPh>
    <rPh sb="6" eb="8">
      <t>セイビ</t>
    </rPh>
    <rPh sb="8" eb="9">
      <t>トウ</t>
    </rPh>
    <rPh sb="9" eb="10">
      <t>ヒ</t>
    </rPh>
    <phoneticPr fontId="2"/>
  </si>
  <si>
    <t>多面的機能増進活動費</t>
    <rPh sb="0" eb="3">
      <t>タメンテキ</t>
    </rPh>
    <rPh sb="3" eb="5">
      <t>キノウ</t>
    </rPh>
    <rPh sb="5" eb="7">
      <t>ゾウシン</t>
    </rPh>
    <rPh sb="7" eb="9">
      <t>カツドウ</t>
    </rPh>
    <rPh sb="9" eb="10">
      <t>ヒ</t>
    </rPh>
    <phoneticPr fontId="2"/>
  </si>
  <si>
    <t>その他</t>
    <rPh sb="2" eb="3">
      <t>タ</t>
    </rPh>
    <phoneticPr fontId="2"/>
  </si>
  <si>
    <r>
      <t>総　　計</t>
    </r>
    <r>
      <rPr>
        <sz val="8"/>
        <rFont val="ＭＳ Ｐゴシック"/>
        <family val="3"/>
        <charset val="128"/>
      </rPr>
      <t>※８</t>
    </r>
    <rPh sb="0" eb="1">
      <t>フサ</t>
    </rPh>
    <rPh sb="3" eb="4">
      <t>ケイ</t>
    </rPh>
    <phoneticPr fontId="2"/>
  </si>
  <si>
    <t>内訳</t>
    <rPh sb="0" eb="2">
      <t>ウチワケ</t>
    </rPh>
    <phoneticPr fontId="2"/>
  </si>
  <si>
    <r>
      <t>残（積立）額</t>
    </r>
    <r>
      <rPr>
        <sz val="8"/>
        <rFont val="ＭＳ Ｐゴシック"/>
        <family val="3"/>
        <charset val="128"/>
      </rPr>
      <t>※９</t>
    </r>
    <rPh sb="0" eb="1">
      <t>ザン</t>
    </rPh>
    <rPh sb="2" eb="4">
      <t>ツミタ</t>
    </rPh>
    <rPh sb="5" eb="6">
      <t>ガク</t>
    </rPh>
    <phoneticPr fontId="2"/>
  </si>
  <si>
    <r>
      <t>内過年残（積立）額計</t>
    </r>
    <r>
      <rPr>
        <sz val="8"/>
        <rFont val="ＭＳ Ｐゴシック"/>
        <family val="3"/>
        <charset val="128"/>
      </rPr>
      <t>※10</t>
    </r>
    <rPh sb="0" eb="1">
      <t>ウチ</t>
    </rPh>
    <rPh sb="1" eb="2">
      <t>カ</t>
    </rPh>
    <rPh sb="2" eb="3">
      <t>ドシ</t>
    </rPh>
    <rPh sb="3" eb="4">
      <t>ザン</t>
    </rPh>
    <rPh sb="5" eb="7">
      <t>ツミタテ</t>
    </rPh>
    <rPh sb="8" eb="9">
      <t>ガク</t>
    </rPh>
    <rPh sb="9" eb="10">
      <t>ケイ</t>
    </rPh>
    <phoneticPr fontId="2"/>
  </si>
  <si>
    <t>２　協定参加者別細目</t>
    <rPh sb="2" eb="4">
      <t>キョウテイ</t>
    </rPh>
    <rPh sb="4" eb="7">
      <t>サンカシャ</t>
    </rPh>
    <rPh sb="7" eb="8">
      <t>ベツ</t>
    </rPh>
    <rPh sb="8" eb="10">
      <t>サイモク</t>
    </rPh>
    <phoneticPr fontId="2"/>
  </si>
  <si>
    <t>個人配分分</t>
    <rPh sb="0" eb="2">
      <t>コジン</t>
    </rPh>
    <rPh sb="2" eb="4">
      <t>ハイブン</t>
    </rPh>
    <rPh sb="4" eb="5">
      <t>ブン</t>
    </rPh>
    <phoneticPr fontId="2"/>
  </si>
  <si>
    <t>共同取組活動分</t>
    <rPh sb="0" eb="2">
      <t>キョウドウ</t>
    </rPh>
    <rPh sb="2" eb="4">
      <t>トリク</t>
    </rPh>
    <rPh sb="4" eb="6">
      <t>カツドウ</t>
    </rPh>
    <rPh sb="6" eb="7">
      <t>ブン</t>
    </rPh>
    <phoneticPr fontId="2"/>
  </si>
  <si>
    <t>合計</t>
    <rPh sb="0" eb="2">
      <t>ゴウケイ</t>
    </rPh>
    <phoneticPr fontId="2"/>
  </si>
  <si>
    <r>
      <t>協定参加者名</t>
    </r>
    <r>
      <rPr>
        <sz val="8"/>
        <rFont val="ＭＳ Ｐゴシック"/>
        <family val="3"/>
        <charset val="128"/>
      </rPr>
      <t>※11</t>
    </r>
    <rPh sb="0" eb="2">
      <t>キョウテイ</t>
    </rPh>
    <rPh sb="2" eb="4">
      <t>サンカ</t>
    </rPh>
    <rPh sb="4" eb="5">
      <t>シャ</t>
    </rPh>
    <rPh sb="5" eb="6">
      <t>メイ</t>
    </rPh>
    <phoneticPr fontId="2"/>
  </si>
  <si>
    <t>収入額</t>
    <rPh sb="0" eb="2">
      <t>シュウニュウ</t>
    </rPh>
    <rPh sb="2" eb="3">
      <t>ガク</t>
    </rPh>
    <phoneticPr fontId="2"/>
  </si>
  <si>
    <t>計　①</t>
    <rPh sb="0" eb="1">
      <t>ケイ</t>
    </rPh>
    <phoneticPr fontId="2"/>
  </si>
  <si>
    <r>
      <t>円</t>
    </r>
    <r>
      <rPr>
        <sz val="8"/>
        <rFont val="ＭＳ Ｐゴシック"/>
        <family val="3"/>
        <charset val="128"/>
      </rPr>
      <t>※15</t>
    </r>
    <rPh sb="0" eb="1">
      <t>エン</t>
    </rPh>
    <phoneticPr fontId="2"/>
  </si>
  <si>
    <r>
      <t>円</t>
    </r>
    <r>
      <rPr>
        <sz val="8"/>
        <rFont val="ＭＳ Ｐゴシック"/>
        <family val="3"/>
        <charset val="128"/>
      </rPr>
      <t>※16</t>
    </r>
    <rPh sb="0" eb="1">
      <t>エン</t>
    </rPh>
    <phoneticPr fontId="2"/>
  </si>
  <si>
    <r>
      <t>円</t>
    </r>
    <r>
      <rPr>
        <sz val="8"/>
        <rFont val="ＭＳ Ｐゴシック"/>
        <family val="3"/>
        <charset val="128"/>
      </rPr>
      <t>※17</t>
    </r>
    <rPh sb="0" eb="1">
      <t>エン</t>
    </rPh>
    <phoneticPr fontId="2"/>
  </si>
  <si>
    <r>
      <t>①</t>
    </r>
    <r>
      <rPr>
        <sz val="8"/>
        <rFont val="ＭＳ Ｐゴシック"/>
        <family val="3"/>
        <charset val="128"/>
      </rPr>
      <t>※12</t>
    </r>
    <phoneticPr fontId="2"/>
  </si>
  <si>
    <r>
      <t>②</t>
    </r>
    <r>
      <rPr>
        <sz val="8"/>
        <rFont val="ＭＳ Ｐゴシック"/>
        <family val="3"/>
        <charset val="128"/>
      </rPr>
      <t>※13</t>
    </r>
    <phoneticPr fontId="2"/>
  </si>
  <si>
    <r>
      <t>③</t>
    </r>
    <r>
      <rPr>
        <sz val="8"/>
        <rFont val="ＭＳ Ｐゴシック"/>
        <family val="3"/>
        <charset val="128"/>
      </rPr>
      <t>※14</t>
    </r>
    <phoneticPr fontId="2"/>
  </si>
  <si>
    <t>①＋②</t>
    <phoneticPr fontId="2"/>
  </si>
  <si>
    <t>③</t>
    <phoneticPr fontId="2"/>
  </si>
  <si>
    <t>計　②</t>
    <rPh sb="0" eb="1">
      <t>ケイ</t>
    </rPh>
    <phoneticPr fontId="2"/>
  </si>
  <si>
    <t>合　　計　①＋②</t>
    <rPh sb="0" eb="1">
      <t>ゴウ</t>
    </rPh>
    <rPh sb="3" eb="4">
      <t>ケイ</t>
    </rPh>
    <phoneticPr fontId="2"/>
  </si>
  <si>
    <t>（別紙項目-1）</t>
    <rPh sb="1" eb="3">
      <t>ベッシ</t>
    </rPh>
    <rPh sb="3" eb="5">
      <t>コウモク</t>
    </rPh>
    <phoneticPr fontId="2"/>
  </si>
  <si>
    <t>役員報酬明細</t>
    <rPh sb="0" eb="2">
      <t>ヤクイン</t>
    </rPh>
    <rPh sb="2" eb="4">
      <t>ホウシュウ</t>
    </rPh>
    <rPh sb="4" eb="6">
      <t>メイサイ</t>
    </rPh>
    <phoneticPr fontId="2"/>
  </si>
  <si>
    <t>役　　職</t>
    <rPh sb="0" eb="1">
      <t>ヤク</t>
    </rPh>
    <rPh sb="3" eb="4">
      <t>ショク</t>
    </rPh>
    <phoneticPr fontId="2"/>
  </si>
  <si>
    <t>氏　　　名</t>
    <rPh sb="0" eb="1">
      <t>シ</t>
    </rPh>
    <rPh sb="4" eb="5">
      <t>メイ</t>
    </rPh>
    <phoneticPr fontId="2"/>
  </si>
  <si>
    <t>手当額</t>
    <rPh sb="0" eb="2">
      <t>テアテ</t>
    </rPh>
    <rPh sb="2" eb="3">
      <t>ガク</t>
    </rPh>
    <phoneticPr fontId="2"/>
  </si>
  <si>
    <t>人</t>
    <rPh sb="0" eb="1">
      <t>ニン</t>
    </rPh>
    <phoneticPr fontId="2"/>
  </si>
  <si>
    <t>（別紙項目-2）</t>
    <rPh sb="1" eb="3">
      <t>ベッシ</t>
    </rPh>
    <rPh sb="3" eb="5">
      <t>コウモク</t>
    </rPh>
    <phoneticPr fontId="2"/>
  </si>
  <si>
    <t>共同取組活動出役金支払明細</t>
    <rPh sb="0" eb="2">
      <t>キョウドウ</t>
    </rPh>
    <rPh sb="2" eb="4">
      <t>トリクミ</t>
    </rPh>
    <rPh sb="4" eb="6">
      <t>カツドウ</t>
    </rPh>
    <rPh sb="6" eb="7">
      <t>シュツ</t>
    </rPh>
    <rPh sb="7" eb="8">
      <t>エキ</t>
    </rPh>
    <rPh sb="8" eb="9">
      <t>キン</t>
    </rPh>
    <rPh sb="9" eb="11">
      <t>シハライ</t>
    </rPh>
    <rPh sb="11" eb="13">
      <t>メイサイ</t>
    </rPh>
    <phoneticPr fontId="2"/>
  </si>
  <si>
    <t>No</t>
    <phoneticPr fontId="2"/>
  </si>
  <si>
    <t>作業内容等</t>
    <rPh sb="0" eb="2">
      <t>サギョウ</t>
    </rPh>
    <rPh sb="2" eb="4">
      <t>ナイヨウ</t>
    </rPh>
    <rPh sb="4" eb="5">
      <t>トウ</t>
    </rPh>
    <phoneticPr fontId="2"/>
  </si>
  <si>
    <t>出役日</t>
    <rPh sb="0" eb="1">
      <t>シュツ</t>
    </rPh>
    <rPh sb="1" eb="2">
      <t>エキ</t>
    </rPh>
    <rPh sb="2" eb="3">
      <t>ビ</t>
    </rPh>
    <phoneticPr fontId="2"/>
  </si>
  <si>
    <t>出役時間</t>
    <rPh sb="0" eb="1">
      <t>シュツ</t>
    </rPh>
    <rPh sb="1" eb="2">
      <t>エキ</t>
    </rPh>
    <rPh sb="2" eb="4">
      <t>ジカン</t>
    </rPh>
    <phoneticPr fontId="2"/>
  </si>
  <si>
    <t>単価</t>
    <rPh sb="0" eb="2">
      <t>タンカ</t>
    </rPh>
    <phoneticPr fontId="2"/>
  </si>
  <si>
    <t>金　　額</t>
    <rPh sb="0" eb="1">
      <t>キン</t>
    </rPh>
    <rPh sb="3" eb="4">
      <t>ガク</t>
    </rPh>
    <phoneticPr fontId="2"/>
  </si>
  <si>
    <t>※作業内容により別葉に記載してください。</t>
    <rPh sb="1" eb="3">
      <t>サギョウ</t>
    </rPh>
    <rPh sb="3" eb="5">
      <t>ナイヨウ</t>
    </rPh>
    <rPh sb="8" eb="9">
      <t>ベツ</t>
    </rPh>
    <rPh sb="9" eb="10">
      <t>ヨウ</t>
    </rPh>
    <rPh sb="11" eb="13">
      <t>キサイ</t>
    </rPh>
    <phoneticPr fontId="2"/>
  </si>
  <si>
    <t>集落協定</t>
    <phoneticPr fontId="2"/>
  </si>
  <si>
    <t>※4</t>
    <phoneticPr fontId="2"/>
  </si>
  <si>
    <t>（該当する項目に　■　を記入してください。）</t>
    <rPh sb="1" eb="3">
      <t>ガイトウ</t>
    </rPh>
    <rPh sb="5" eb="7">
      <t>コウモク</t>
    </rPh>
    <rPh sb="12" eb="14">
      <t>キニュウ</t>
    </rPh>
    <phoneticPr fontId="2"/>
  </si>
  <si>
    <t>□水路管理費　　□水路整備費　　□農道管理費　　□農道整備費　　□農地管理費　　□農地整備費
□鳥獣害防止対策費　　□多面的機能増進活動費　　□その他（　　　　　　　　　　　　）</t>
    <rPh sb="1" eb="3">
      <t>スイロ</t>
    </rPh>
    <rPh sb="3" eb="6">
      <t>カンリヒ</t>
    </rPh>
    <rPh sb="9" eb="11">
      <t>スイロ</t>
    </rPh>
    <rPh sb="11" eb="14">
      <t>セイビヒ</t>
    </rPh>
    <rPh sb="17" eb="19">
      <t>ノウドウ</t>
    </rPh>
    <rPh sb="19" eb="22">
      <t>カンリヒ</t>
    </rPh>
    <rPh sb="25" eb="27">
      <t>ノウドウ</t>
    </rPh>
    <rPh sb="27" eb="30">
      <t>セイビヒ</t>
    </rPh>
    <rPh sb="33" eb="35">
      <t>ノウチ</t>
    </rPh>
    <rPh sb="35" eb="38">
      <t>カンリヒ</t>
    </rPh>
    <rPh sb="41" eb="43">
      <t>ノウチ</t>
    </rPh>
    <rPh sb="43" eb="46">
      <t>セイビヒ</t>
    </rPh>
    <rPh sb="48" eb="50">
      <t>チョウジュウ</t>
    </rPh>
    <rPh sb="50" eb="51">
      <t>ガイ</t>
    </rPh>
    <rPh sb="51" eb="53">
      <t>ボウシ</t>
    </rPh>
    <rPh sb="53" eb="56">
      <t>タイサクヒ</t>
    </rPh>
    <rPh sb="59" eb="62">
      <t>タメンテキ</t>
    </rPh>
    <rPh sb="62" eb="64">
      <t>キノウ</t>
    </rPh>
    <rPh sb="64" eb="66">
      <t>ゾウシン</t>
    </rPh>
    <rPh sb="66" eb="68">
      <t>カツドウ</t>
    </rPh>
    <rPh sb="68" eb="69">
      <t>ヒ</t>
    </rPh>
    <rPh sb="74" eb="75">
      <t>タ</t>
    </rPh>
    <phoneticPr fontId="2"/>
  </si>
  <si>
    <t>計</t>
    <rPh sb="0" eb="1">
      <t>ケイ</t>
    </rPh>
    <phoneticPr fontId="1"/>
  </si>
  <si>
    <t>南砺</t>
    <rPh sb="0" eb="2">
      <t>ナント</t>
    </rPh>
    <phoneticPr fontId="1"/>
  </si>
  <si>
    <t>南砺　　太郎</t>
    <rPh sb="0" eb="2">
      <t>ナント</t>
    </rPh>
    <rPh sb="4" eb="6">
      <t>タロウ</t>
    </rPh>
    <phoneticPr fontId="1"/>
  </si>
  <si>
    <t>○○　○○</t>
    <phoneticPr fontId="1"/>
  </si>
  <si>
    <t>２　協定参加者別細目（つづき）</t>
    <rPh sb="2" eb="4">
      <t>キョウテイ</t>
    </rPh>
    <rPh sb="4" eb="7">
      <t>サンカシャ</t>
    </rPh>
    <rPh sb="7" eb="8">
      <t>ベツ</t>
    </rPh>
    <rPh sb="8" eb="10">
      <t>サイモク</t>
    </rPh>
    <phoneticPr fontId="2"/>
  </si>
  <si>
    <t>代表</t>
    <rPh sb="0" eb="2">
      <t>ダイヒョウ</t>
    </rPh>
    <phoneticPr fontId="1"/>
  </si>
  <si>
    <t>副代表</t>
    <rPh sb="0" eb="3">
      <t>フクダイヒョウ</t>
    </rPh>
    <phoneticPr fontId="1"/>
  </si>
  <si>
    <t>書記担当</t>
    <rPh sb="0" eb="2">
      <t>ショキ</t>
    </rPh>
    <rPh sb="2" eb="4">
      <t>タントウ</t>
    </rPh>
    <phoneticPr fontId="1"/>
  </si>
  <si>
    <t>会計担当</t>
    <rPh sb="0" eb="2">
      <t>カイケイ</t>
    </rPh>
    <rPh sb="2" eb="4">
      <t>タントウ</t>
    </rPh>
    <phoneticPr fontId="1"/>
  </si>
  <si>
    <t>共同機械担当</t>
    <rPh sb="0" eb="2">
      <t>キョウドウ</t>
    </rPh>
    <rPh sb="2" eb="4">
      <t>キカイ</t>
    </rPh>
    <rPh sb="4" eb="6">
      <t>タントウ</t>
    </rPh>
    <phoneticPr fontId="1"/>
  </si>
  <si>
    <t>法面点検担当</t>
    <rPh sb="0" eb="1">
      <t>ノリ</t>
    </rPh>
    <rPh sb="1" eb="2">
      <t>メン</t>
    </rPh>
    <rPh sb="2" eb="4">
      <t>テンケン</t>
    </rPh>
    <rPh sb="4" eb="6">
      <t>タントウ</t>
    </rPh>
    <phoneticPr fontId="1"/>
  </si>
  <si>
    <t>…</t>
    <phoneticPr fontId="1"/>
  </si>
  <si>
    <t>○○　○○</t>
    <phoneticPr fontId="1"/>
  </si>
  <si>
    <t>○○　○○</t>
    <phoneticPr fontId="1"/>
  </si>
  <si>
    <t>○○　○○</t>
    <phoneticPr fontId="1"/>
  </si>
  <si>
    <t>電気柵の設置</t>
    <rPh sb="0" eb="2">
      <t>デンキ</t>
    </rPh>
    <rPh sb="2" eb="3">
      <t>サク</t>
    </rPh>
    <rPh sb="4" eb="6">
      <t>セッチ</t>
    </rPh>
    <phoneticPr fontId="1"/>
  </si>
  <si>
    <t>5hr</t>
    <phoneticPr fontId="1"/>
  </si>
  <si>
    <t>電気柵の撤去</t>
    <rPh sb="0" eb="2">
      <t>デンキ</t>
    </rPh>
    <rPh sb="2" eb="3">
      <t>サク</t>
    </rPh>
    <rPh sb="4" eb="6">
      <t>テッキョ</t>
    </rPh>
    <phoneticPr fontId="1"/>
  </si>
  <si>
    <t>○○　○○</t>
    <phoneticPr fontId="1"/>
  </si>
  <si>
    <t>○○　○○</t>
    <phoneticPr fontId="1"/>
  </si>
  <si>
    <t>円①</t>
    <rPh sb="0" eb="1">
      <t>エン</t>
    </rPh>
    <phoneticPr fontId="2"/>
  </si>
  <si>
    <t>円②</t>
    <rPh sb="0" eb="1">
      <t>エン</t>
    </rPh>
    <phoneticPr fontId="2"/>
  </si>
  <si>
    <r>
      <t>③　　　　合　　計</t>
    </r>
    <r>
      <rPr>
        <sz val="8"/>
        <rFont val="ＭＳ Ｐゴシック"/>
        <family val="3"/>
        <charset val="128"/>
      </rPr>
      <t>※３</t>
    </r>
    <rPh sb="5" eb="6">
      <t>ゴウ</t>
    </rPh>
    <rPh sb="8" eb="9">
      <t>ケイ</t>
    </rPh>
    <phoneticPr fontId="2"/>
  </si>
  <si>
    <t>1,200円×10戸×2回</t>
    <rPh sb="5" eb="6">
      <t>エン</t>
    </rPh>
    <rPh sb="9" eb="10">
      <t>コ</t>
    </rPh>
    <rPh sb="12" eb="13">
      <t>カイ</t>
    </rPh>
    <phoneticPr fontId="1"/>
  </si>
  <si>
    <t>事務費</t>
    <rPh sb="0" eb="3">
      <t>ジムヒ</t>
    </rPh>
    <phoneticPr fontId="1"/>
  </si>
  <si>
    <t>BF350×100m</t>
    <phoneticPr fontId="1"/>
  </si>
  <si>
    <t>BF350×200m</t>
    <phoneticPr fontId="1"/>
  </si>
  <si>
    <t>○○　○○</t>
    <phoneticPr fontId="1"/>
  </si>
  <si>
    <t>面積単価で按分</t>
    <rPh sb="0" eb="2">
      <t>メンセキ</t>
    </rPh>
    <rPh sb="2" eb="4">
      <t>タンカ</t>
    </rPh>
    <rPh sb="5" eb="7">
      <t>アンブン</t>
    </rPh>
    <phoneticPr fontId="1"/>
  </si>
  <si>
    <t>均等割りで按分</t>
    <rPh sb="0" eb="3">
      <t>キントウワ</t>
    </rPh>
    <rPh sb="5" eb="7">
      <t>アンブン</t>
    </rPh>
    <phoneticPr fontId="1"/>
  </si>
  <si>
    <t>畦塗り機１台</t>
    <rPh sb="0" eb="1">
      <t>アゼ</t>
    </rPh>
    <rPh sb="1" eb="2">
      <t>ヌ</t>
    </rPh>
    <rPh sb="3" eb="4">
      <t>キ</t>
    </rPh>
    <rPh sb="5" eb="6">
      <t>ダイ</t>
    </rPh>
    <phoneticPr fontId="1"/>
  </si>
  <si>
    <t>記載内容</t>
    <phoneticPr fontId="2"/>
  </si>
  <si>
    <t>※１</t>
    <phoneticPr fontId="2"/>
  </si>
  <si>
    <t>※２</t>
    <phoneticPr fontId="2"/>
  </si>
  <si>
    <t>※３</t>
  </si>
  <si>
    <t>※４</t>
  </si>
  <si>
    <t>　「個人配分分」の各協定参加者への按分方法（集落で合意された方法）  を記載してください。
（例）面積割り及び単価に応じ按分した場合は、当該欄には『面積単価で按分』と記載してください。</t>
    <phoneticPr fontId="2"/>
  </si>
  <si>
    <t>※５</t>
    <phoneticPr fontId="2"/>
  </si>
  <si>
    <t>　「共同取組活動分」の各協定参加者への按分方法（集落で合意された方法）を記載してください。
（例）按分方法としては「均等割り」や「面積割り」等が考えられますが、均等割りした場合は、当該欄には『均等割り按分』と記載してください。</t>
    <rPh sb="100" eb="102">
      <t>アンブン</t>
    </rPh>
    <phoneticPr fontId="2"/>
  </si>
  <si>
    <t>※６</t>
  </si>
  <si>
    <t>※７</t>
  </si>
  <si>
    <t>※８</t>
  </si>
  <si>
    <t>※９</t>
    <phoneticPr fontId="2"/>
  </si>
  <si>
    <t>※１０</t>
  </si>
  <si>
    <t>※１１</t>
  </si>
  <si>
    <t>　全協定参加者の名前を記載してください。</t>
    <rPh sb="1" eb="2">
      <t>ゼン</t>
    </rPh>
    <phoneticPr fontId="2"/>
  </si>
  <si>
    <t>※１２</t>
  </si>
  <si>
    <t>※１３</t>
  </si>
  <si>
    <t xml:space="preserve"> </t>
    <phoneticPr fontId="2"/>
  </si>
  <si>
    <t xml:space="preserve">　集落の合意に基づき、「個人配分分」に配分された額を記載してください。 </t>
    <rPh sb="19" eb="21">
      <t>ハイブン</t>
    </rPh>
    <phoneticPr fontId="2"/>
  </si>
  <si>
    <t>　 残額計上</t>
    <rPh sb="2" eb="4">
      <t>ザンガク</t>
    </rPh>
    <rPh sb="4" eb="6">
      <t>ケイジョウ</t>
    </rPh>
    <phoneticPr fontId="1"/>
  </si>
  <si>
    <t>←積立金も</t>
    <rPh sb="1" eb="3">
      <t>ツミタテ</t>
    </rPh>
    <rPh sb="3" eb="4">
      <t>キン</t>
    </rPh>
    <phoneticPr fontId="1"/>
  </si>
  <si>
    <t>令和     年　  月    日</t>
    <rPh sb="0" eb="2">
      <t>レイワ</t>
    </rPh>
    <rPh sb="7" eb="8">
      <t>ネン</t>
    </rPh>
    <rPh sb="11" eb="12">
      <t>ガツ</t>
    </rPh>
    <rPh sb="16" eb="17">
      <t>ヒ</t>
    </rPh>
    <phoneticPr fontId="2"/>
  </si>
  <si>
    <t>令和　　年中山間地域等直接支払交付金収支報告書</t>
    <rPh sb="0" eb="2">
      <t>レイワ</t>
    </rPh>
    <rPh sb="4" eb="5">
      <t>ネン</t>
    </rPh>
    <rPh sb="5" eb="6">
      <t>チュウ</t>
    </rPh>
    <rPh sb="6" eb="8">
      <t>サンカン</t>
    </rPh>
    <rPh sb="8" eb="10">
      <t>チイキ</t>
    </rPh>
    <rPh sb="10" eb="11">
      <t>トウ</t>
    </rPh>
    <rPh sb="11" eb="13">
      <t>チョクセツ</t>
    </rPh>
    <rPh sb="13" eb="15">
      <t>シハラ</t>
    </rPh>
    <rPh sb="15" eb="18">
      <t>コウフキン</t>
    </rPh>
    <rPh sb="18" eb="20">
      <t>シュウシ</t>
    </rPh>
    <rPh sb="20" eb="23">
      <t>ホウコクショ</t>
    </rPh>
    <phoneticPr fontId="2"/>
  </si>
  <si>
    <r>
      <t>　当該年１月１日～１２月３１日の収入合計</t>
    </r>
    <r>
      <rPr>
        <b/>
        <sz val="10"/>
        <color rgb="FFFF0000"/>
        <rFont val="ＭＳ Ｐゴシック"/>
        <family val="3"/>
        <charset val="128"/>
      </rPr>
      <t>（繰越金を除く）</t>
    </r>
    <r>
      <rPr>
        <sz val="10"/>
        <rFont val="ＭＳ Ｐゴシック"/>
        <family val="3"/>
        <charset val="128"/>
      </rPr>
      <t>となります。
　通帳との整合にご注意ください。</t>
    </r>
    <rPh sb="1" eb="3">
      <t>トウガイ</t>
    </rPh>
    <rPh sb="3" eb="4">
      <t>ネン</t>
    </rPh>
    <rPh sb="5" eb="6">
      <t>ガツ</t>
    </rPh>
    <rPh sb="7" eb="8">
      <t>ヒ</t>
    </rPh>
    <rPh sb="11" eb="12">
      <t>ガツ</t>
    </rPh>
    <rPh sb="14" eb="15">
      <t>ヒ</t>
    </rPh>
    <rPh sb="16" eb="18">
      <t>シュウニュウ</t>
    </rPh>
    <rPh sb="18" eb="20">
      <t>ゴウケイ</t>
    </rPh>
    <rPh sb="19" eb="20">
      <t>シゴウ</t>
    </rPh>
    <rPh sb="21" eb="23">
      <t>クリコシ</t>
    </rPh>
    <rPh sb="23" eb="24">
      <t>キン</t>
    </rPh>
    <rPh sb="25" eb="26">
      <t>ノゾ</t>
    </rPh>
    <rPh sb="36" eb="38">
      <t>ツウチョウ</t>
    </rPh>
    <rPh sb="40" eb="42">
      <t>セイゴウ</t>
    </rPh>
    <rPh sb="44" eb="46">
      <t>チュウイ</t>
    </rPh>
    <phoneticPr fontId="2"/>
  </si>
  <si>
    <r>
      <t>　※５、※６の支出項目ごとに大まかな支出内訳等を</t>
    </r>
    <r>
      <rPr>
        <b/>
        <sz val="10"/>
        <color rgb="FFFF0000"/>
        <rFont val="ＭＳ Ｐゴシック"/>
        <family val="3"/>
        <charset val="128"/>
      </rPr>
      <t>必ず</t>
    </r>
    <r>
      <rPr>
        <sz val="10"/>
        <rFont val="ＭＳ Ｐゴシック"/>
        <family val="3"/>
        <charset val="128"/>
      </rPr>
      <t>記載してください。役員報酬や出役賃金等協定参加者に支出したものについては、誰にいくら支払ったか</t>
    </r>
    <r>
      <rPr>
        <b/>
        <sz val="10"/>
        <color rgb="FFFF0000"/>
        <rFont val="ＭＳ Ｐゴシック"/>
        <family val="3"/>
        <charset val="128"/>
      </rPr>
      <t>必ず</t>
    </r>
    <r>
      <rPr>
        <sz val="10"/>
        <rFont val="ＭＳ Ｐゴシック"/>
        <family val="3"/>
        <charset val="128"/>
      </rPr>
      <t>記載してください。別紙として添付されてもかまいません。
また、共同利用機械購入等を行った際は、農機具名、購入等台数は</t>
    </r>
    <r>
      <rPr>
        <b/>
        <sz val="10"/>
        <color rgb="FFFF0000"/>
        <rFont val="ＭＳ Ｐゴシック"/>
        <family val="3"/>
        <charset val="128"/>
      </rPr>
      <t>必ず</t>
    </r>
    <r>
      <rPr>
        <sz val="10"/>
        <rFont val="ＭＳ Ｐゴシック"/>
        <family val="3"/>
        <charset val="128"/>
      </rPr>
      <t>記載してください。</t>
    </r>
    <rPh sb="24" eb="25">
      <t>カナラ</t>
    </rPh>
    <rPh sb="35" eb="37">
      <t>ヤクイン</t>
    </rPh>
    <rPh sb="37" eb="39">
      <t>ホウシュウ</t>
    </rPh>
    <rPh sb="40" eb="41">
      <t>シュツ</t>
    </rPh>
    <rPh sb="41" eb="42">
      <t>エキ</t>
    </rPh>
    <rPh sb="42" eb="45">
      <t>チンギントウ</t>
    </rPh>
    <rPh sb="45" eb="47">
      <t>キョウテイ</t>
    </rPh>
    <rPh sb="47" eb="50">
      <t>サンカシャ</t>
    </rPh>
    <rPh sb="51" eb="53">
      <t>シシュツ</t>
    </rPh>
    <rPh sb="63" eb="64">
      <t>ダレ</t>
    </rPh>
    <rPh sb="68" eb="70">
      <t>シハラ</t>
    </rPh>
    <rPh sb="73" eb="74">
      <t>カナラ</t>
    </rPh>
    <rPh sb="75" eb="77">
      <t>キサイ</t>
    </rPh>
    <rPh sb="84" eb="86">
      <t>ベッシ</t>
    </rPh>
    <rPh sb="89" eb="91">
      <t>テンプ</t>
    </rPh>
    <rPh sb="106" eb="108">
      <t>キョウドウ</t>
    </rPh>
    <rPh sb="108" eb="110">
      <t>リヨウ</t>
    </rPh>
    <rPh sb="110" eb="112">
      <t>キカイ</t>
    </rPh>
    <rPh sb="112" eb="114">
      <t>コウニュウ</t>
    </rPh>
    <rPh sb="114" eb="115">
      <t>トウ</t>
    </rPh>
    <rPh sb="116" eb="117">
      <t>オコナ</t>
    </rPh>
    <rPh sb="119" eb="120">
      <t>サイ</t>
    </rPh>
    <rPh sb="122" eb="125">
      <t>ノウキグ</t>
    </rPh>
    <rPh sb="125" eb="126">
      <t>メイ</t>
    </rPh>
    <rPh sb="127" eb="129">
      <t>コウニュウ</t>
    </rPh>
    <rPh sb="129" eb="130">
      <t>トウ</t>
    </rPh>
    <rPh sb="130" eb="132">
      <t>ダイスウ</t>
    </rPh>
    <rPh sb="133" eb="134">
      <t>カナラ</t>
    </rPh>
    <rPh sb="135" eb="137">
      <t>キサイ</t>
    </rPh>
    <phoneticPr fontId="2"/>
  </si>
  <si>
    <r>
      <t>　１月１日～１２月３１日の</t>
    </r>
    <r>
      <rPr>
        <b/>
        <sz val="10"/>
        <color rgb="FFFF0000"/>
        <rFont val="ＭＳ Ｐゴシック"/>
        <family val="3"/>
        <charset val="128"/>
      </rPr>
      <t>個人配分を除く支出合計</t>
    </r>
    <r>
      <rPr>
        <sz val="10"/>
        <rFont val="ＭＳ Ｐゴシック"/>
        <family val="3"/>
        <charset val="128"/>
      </rPr>
      <t>となります。</t>
    </r>
    <r>
      <rPr>
        <b/>
        <sz val="10"/>
        <color rgb="FFFF0000"/>
        <rFont val="ＭＳ Ｐゴシック"/>
        <family val="3"/>
        <charset val="128"/>
      </rPr>
      <t>（※８＝※１７）</t>
    </r>
    <rPh sb="13" eb="15">
      <t>コジン</t>
    </rPh>
    <rPh sb="15" eb="17">
      <t>ハイブン</t>
    </rPh>
    <rPh sb="18" eb="19">
      <t>ノゾ</t>
    </rPh>
    <rPh sb="20" eb="22">
      <t>シシュツ</t>
    </rPh>
    <phoneticPr fontId="2"/>
  </si>
  <si>
    <r>
      <t>　積立（繰越）がある場合、当該積立（繰越）額を記載してください。（基本的に</t>
    </r>
    <r>
      <rPr>
        <b/>
        <sz val="10"/>
        <color rgb="FFFF0000"/>
        <rFont val="ＭＳ Ｐゴシック"/>
        <family val="3"/>
        <charset val="128"/>
      </rPr>
      <t>当該年末現在の通帳残高と一致する</t>
    </r>
    <r>
      <rPr>
        <sz val="10"/>
        <rFont val="ＭＳ Ｐゴシック"/>
        <family val="3"/>
        <charset val="128"/>
      </rPr>
      <t>ものと思われます。ただし、</t>
    </r>
    <r>
      <rPr>
        <b/>
        <sz val="10"/>
        <color rgb="FFFF0000"/>
        <rFont val="ＭＳ Ｐゴシック"/>
        <family val="3"/>
        <charset val="128"/>
      </rPr>
      <t>別途積立金として積立口座へ振り替えた場合の金額も含めてください）</t>
    </r>
    <rPh sb="33" eb="36">
      <t>キホンテキ</t>
    </rPh>
    <rPh sb="37" eb="39">
      <t>トウガイ</t>
    </rPh>
    <rPh sb="39" eb="41">
      <t>ネンマツ</t>
    </rPh>
    <rPh sb="41" eb="43">
      <t>ゲンザイ</t>
    </rPh>
    <rPh sb="66" eb="68">
      <t>ベット</t>
    </rPh>
    <rPh sb="68" eb="71">
      <t>ツミタテキン</t>
    </rPh>
    <rPh sb="74" eb="76">
      <t>ツミタテ</t>
    </rPh>
    <rPh sb="76" eb="78">
      <t>コウザ</t>
    </rPh>
    <rPh sb="79" eb="80">
      <t>フ</t>
    </rPh>
    <rPh sb="81" eb="82">
      <t>カ</t>
    </rPh>
    <rPh sb="84" eb="86">
      <t>バアイ</t>
    </rPh>
    <rPh sb="87" eb="89">
      <t>キンガク</t>
    </rPh>
    <rPh sb="90" eb="91">
      <t>フク</t>
    </rPh>
    <phoneticPr fontId="2"/>
  </si>
  <si>
    <t>　過年積立（前年末からの積立（繰越）金）がある場合、当該過年積立額を記載してください。</t>
    <rPh sb="6" eb="8">
      <t>ゼンネン</t>
    </rPh>
    <rPh sb="8" eb="9">
      <t>マツ</t>
    </rPh>
    <rPh sb="12" eb="13">
      <t>ツ</t>
    </rPh>
    <rPh sb="13" eb="14">
      <t>タ</t>
    </rPh>
    <rPh sb="15" eb="17">
      <t>クリコシ</t>
    </rPh>
    <rPh sb="18" eb="19">
      <t>キン</t>
    </rPh>
    <phoneticPr fontId="2"/>
  </si>
  <si>
    <r>
      <t>　「個人配分分」に配分された額（＝※１）について、※４の按分方法に基づき、各協定参加者に按分された額を記載してください。　　　</t>
    </r>
    <r>
      <rPr>
        <b/>
        <sz val="10"/>
        <color rgb="FFFF0000"/>
        <rFont val="ＭＳ Ｐゴシック"/>
        <family val="3"/>
        <charset val="128"/>
      </rPr>
      <t>（※１＝※１５）</t>
    </r>
    <phoneticPr fontId="2"/>
  </si>
  <si>
    <r>
      <t>　「共同取組活動分」に配分された額（＝※２）について、※５の按分方法に基づき、各協定参加者に按分された額を記載してください。　　　</t>
    </r>
    <r>
      <rPr>
        <b/>
        <sz val="10"/>
        <color rgb="FFFF0000"/>
        <rFont val="ＭＳ Ｐゴシック"/>
        <family val="3"/>
        <charset val="128"/>
      </rPr>
      <t>（※２＝※１６）</t>
    </r>
    <phoneticPr fontId="2"/>
  </si>
  <si>
    <t>円</t>
    <rPh sb="0" eb="1">
      <t>エン</t>
    </rPh>
    <phoneticPr fontId="1"/>
  </si>
  <si>
    <r>
      <t>　集落の合意に基づき、「共同取組活動分」に配分された額を記載してください。</t>
    </r>
    <r>
      <rPr>
        <b/>
        <sz val="10"/>
        <color rgb="FFFF0000"/>
        <rFont val="ＭＳ Ｐゴシック"/>
        <family val="3"/>
        <charset val="128"/>
      </rPr>
      <t>（交付金額－個人配分額）</t>
    </r>
    <rPh sb="21" eb="23">
      <t>ハイブン</t>
    </rPh>
    <rPh sb="38" eb="40">
      <t>コウフ</t>
    </rPh>
    <rPh sb="40" eb="42">
      <t>キンガク</t>
    </rPh>
    <rPh sb="43" eb="45">
      <t>コジン</t>
    </rPh>
    <rPh sb="45" eb="47">
      <t>ハイブン</t>
    </rPh>
    <rPh sb="47" eb="48">
      <t>ガク</t>
    </rPh>
    <phoneticPr fontId="2"/>
  </si>
  <si>
    <t>令和　　年分（今年分）</t>
    <rPh sb="0" eb="2">
      <t>レイワ</t>
    </rPh>
    <rPh sb="4" eb="6">
      <t>ネンブン</t>
    </rPh>
    <rPh sb="5" eb="6">
      <t>ブン</t>
    </rPh>
    <rPh sb="7" eb="9">
      <t>コトシ</t>
    </rPh>
    <rPh sb="9" eb="10">
      <t>ブン</t>
    </rPh>
    <phoneticPr fontId="2"/>
  </si>
  <si>
    <t>過年繰越・積立分</t>
    <rPh sb="0" eb="2">
      <t>カネン</t>
    </rPh>
    <rPh sb="2" eb="4">
      <t>クリコシ</t>
    </rPh>
    <rPh sb="5" eb="7">
      <t>ツミタテ</t>
    </rPh>
    <rPh sb="7" eb="8">
      <t>ブン</t>
    </rPh>
    <phoneticPr fontId="2"/>
  </si>
  <si>
    <t>　（↑※２と同額）</t>
    <rPh sb="6" eb="8">
      <t>ドウガク</t>
    </rPh>
    <phoneticPr fontId="1"/>
  </si>
  <si>
    <t>協定代表者等　　７　名へ(別紙：項目－１)</t>
    <rPh sb="0" eb="2">
      <t>キョウテイ</t>
    </rPh>
    <rPh sb="2" eb="5">
      <t>ダイヒョウシャ</t>
    </rPh>
    <rPh sb="5" eb="6">
      <t>トウ</t>
    </rPh>
    <rPh sb="10" eb="11">
      <t>メイ</t>
    </rPh>
    <rPh sb="13" eb="15">
      <t>ベッシ</t>
    </rPh>
    <rPh sb="16" eb="18">
      <t>コウモク</t>
    </rPh>
    <phoneticPr fontId="2"/>
  </si>
  <si>
    <t>過年繰越・積立分</t>
    <rPh sb="0" eb="1">
      <t>カ</t>
    </rPh>
    <rPh sb="1" eb="2">
      <t>トシ</t>
    </rPh>
    <rPh sb="2" eb="4">
      <t>クリコシ</t>
    </rPh>
    <rPh sb="5" eb="7">
      <t>ツミタテ</t>
    </rPh>
    <rPh sb="7" eb="8">
      <t>ブン</t>
    </rPh>
    <phoneticPr fontId="2"/>
  </si>
  <si>
    <t>←過年繰越分を</t>
    <rPh sb="1" eb="2">
      <t>カ</t>
    </rPh>
    <rPh sb="2" eb="3">
      <t>トシ</t>
    </rPh>
    <rPh sb="3" eb="5">
      <t>クリコシ</t>
    </rPh>
    <rPh sb="5" eb="6">
      <t>ブン</t>
    </rPh>
    <phoneticPr fontId="1"/>
  </si>
  <si>
    <t>　 優先して使用</t>
    <rPh sb="6" eb="8">
      <t>シヨウ</t>
    </rPh>
    <phoneticPr fontId="1"/>
  </si>
  <si>
    <t>（↑=※１と同額）</t>
    <rPh sb="6" eb="8">
      <t>ドウガク</t>
    </rPh>
    <phoneticPr fontId="1"/>
  </si>
  <si>
    <t>（↑※２と同額）</t>
    <phoneticPr fontId="1"/>
  </si>
  <si>
    <t>（↑※８と同額）</t>
    <phoneticPr fontId="1"/>
  </si>
  <si>
    <r>
      <t xml:space="preserve">□水路管理費　　□水路整備費　　□農道管理費　　□農道整備費　　□農地管理費　　□農地整備費
</t>
    </r>
    <r>
      <rPr>
        <b/>
        <i/>
        <sz val="11"/>
        <color rgb="FFFF0000"/>
        <rFont val="ＭＳ Ｐゴシック"/>
        <family val="3"/>
        <charset val="128"/>
        <scheme val="minor"/>
      </rPr>
      <t>■</t>
    </r>
    <r>
      <rPr>
        <sz val="11"/>
        <color theme="1"/>
        <rFont val="ＭＳ Ｐゴシック"/>
        <family val="2"/>
        <charset val="128"/>
        <scheme val="minor"/>
      </rPr>
      <t>鳥獣害防止対策費　　□多面的機能増進活動費　　□その他（　　　　　　　　　　　　）</t>
    </r>
    <rPh sb="1" eb="3">
      <t>スイロ</t>
    </rPh>
    <rPh sb="3" eb="6">
      <t>カンリヒ</t>
    </rPh>
    <rPh sb="9" eb="11">
      <t>スイロ</t>
    </rPh>
    <rPh sb="11" eb="14">
      <t>セイビヒ</t>
    </rPh>
    <rPh sb="17" eb="19">
      <t>ノウドウ</t>
    </rPh>
    <rPh sb="19" eb="22">
      <t>カンリヒ</t>
    </rPh>
    <rPh sb="25" eb="27">
      <t>ノウドウ</t>
    </rPh>
    <rPh sb="27" eb="30">
      <t>セイビヒ</t>
    </rPh>
    <rPh sb="33" eb="35">
      <t>ノウチ</t>
    </rPh>
    <rPh sb="35" eb="38">
      <t>カンリヒ</t>
    </rPh>
    <rPh sb="41" eb="43">
      <t>ノウチ</t>
    </rPh>
    <rPh sb="43" eb="46">
      <t>セイビヒ</t>
    </rPh>
    <rPh sb="48" eb="50">
      <t>チョウジュウ</t>
    </rPh>
    <rPh sb="50" eb="51">
      <t>ガイ</t>
    </rPh>
    <rPh sb="51" eb="53">
      <t>ボウシ</t>
    </rPh>
    <rPh sb="53" eb="56">
      <t>タイサクヒ</t>
    </rPh>
    <rPh sb="59" eb="62">
      <t>タメンテキ</t>
    </rPh>
    <rPh sb="62" eb="64">
      <t>キノウ</t>
    </rPh>
    <rPh sb="64" eb="66">
      <t>ゾウシン</t>
    </rPh>
    <rPh sb="66" eb="68">
      <t>カツドウ</t>
    </rPh>
    <rPh sb="68" eb="69">
      <t>ヒ</t>
    </rPh>
    <rPh sb="74" eb="75">
      <t>タ</t>
    </rPh>
    <phoneticPr fontId="2"/>
  </si>
  <si>
    <t>円</t>
    <rPh sb="0" eb="1">
      <t>エン</t>
    </rPh>
    <phoneticPr fontId="1"/>
  </si>
  <si>
    <r>
      <t>協定代表者等　　</t>
    </r>
    <r>
      <rPr>
        <b/>
        <i/>
        <sz val="11"/>
        <color rgb="FFFF0000"/>
        <rFont val="ＭＳ Ｐゴシック"/>
        <family val="3"/>
        <charset val="128"/>
        <scheme val="minor"/>
      </rPr>
      <t>７</t>
    </r>
    <r>
      <rPr>
        <sz val="11"/>
        <color theme="1"/>
        <rFont val="ＭＳ Ｐゴシック"/>
        <family val="2"/>
        <charset val="128"/>
        <scheme val="minor"/>
      </rPr>
      <t>　名へ(別紙：項目－１)</t>
    </r>
    <rPh sb="0" eb="2">
      <t>キョウテイ</t>
    </rPh>
    <rPh sb="2" eb="5">
      <t>ダイヒョウシャ</t>
    </rPh>
    <rPh sb="5" eb="6">
      <t>トウ</t>
    </rPh>
    <rPh sb="10" eb="11">
      <t>メイ</t>
    </rPh>
    <rPh sb="13" eb="15">
      <t>ベッシ</t>
    </rPh>
    <rPh sb="16" eb="18">
      <t>コウモク</t>
    </rPh>
    <phoneticPr fontId="2"/>
  </si>
  <si>
    <r>
      <t>　共同取組活動への支出内容を項目分けして記載してください。支出項目は記載済みのもので統一しますので、該当項目に支出額を振り分けてください。過年積立分を当該年に支出した場合も含めて記載してください。</t>
    </r>
    <r>
      <rPr>
        <b/>
        <u val="double"/>
        <sz val="10"/>
        <color rgb="FFFF0000"/>
        <rFont val="ＭＳ Ｐゴシック"/>
        <family val="3"/>
        <charset val="128"/>
      </rPr>
      <t>なお、当該年に積み立てた場合は、支出額に含めず残額計上をしてください。</t>
    </r>
    <rPh sb="29" eb="31">
      <t>シシュツ</t>
    </rPh>
    <rPh sb="31" eb="33">
      <t>コウモク</t>
    </rPh>
    <rPh sb="34" eb="36">
      <t>キサイ</t>
    </rPh>
    <rPh sb="36" eb="37">
      <t>ズ</t>
    </rPh>
    <rPh sb="42" eb="44">
      <t>トウイツ</t>
    </rPh>
    <rPh sb="50" eb="52">
      <t>ガイトウ</t>
    </rPh>
    <rPh sb="52" eb="54">
      <t>コウモク</t>
    </rPh>
    <rPh sb="55" eb="57">
      <t>シシュツ</t>
    </rPh>
    <rPh sb="57" eb="58">
      <t>ガク</t>
    </rPh>
    <rPh sb="59" eb="60">
      <t>フ</t>
    </rPh>
    <rPh sb="61" eb="62">
      <t>ワ</t>
    </rPh>
    <rPh sb="101" eb="103">
      <t>トウガイ</t>
    </rPh>
    <rPh sb="103" eb="104">
      <t>ネン</t>
    </rPh>
    <rPh sb="110" eb="112">
      <t>バアイ</t>
    </rPh>
    <rPh sb="114" eb="116">
      <t>シシュツ</t>
    </rPh>
    <rPh sb="116" eb="117">
      <t>ガク</t>
    </rPh>
    <rPh sb="118" eb="119">
      <t>フク</t>
    </rPh>
    <rPh sb="121" eb="123">
      <t>ザンガク</t>
    </rPh>
    <rPh sb="123" eb="125">
      <t>ケイジョウ</t>
    </rPh>
    <phoneticPr fontId="2"/>
  </si>
  <si>
    <r>
      <t>令和　</t>
    </r>
    <r>
      <rPr>
        <b/>
        <i/>
        <sz val="11"/>
        <color rgb="FFFF0000"/>
        <rFont val="ＭＳ Ｐゴシック"/>
        <family val="3"/>
        <charset val="128"/>
        <scheme val="minor"/>
      </rPr>
      <t>４</t>
    </r>
    <r>
      <rPr>
        <sz val="11"/>
        <color theme="1"/>
        <rFont val="ＭＳ Ｐゴシック"/>
        <family val="2"/>
        <charset val="128"/>
        <scheme val="minor"/>
      </rPr>
      <t>　年中山間地域等直接支払交付金収支報告書</t>
    </r>
    <rPh sb="0" eb="2">
      <t>レイワ</t>
    </rPh>
    <rPh sb="5" eb="6">
      <t>ネン</t>
    </rPh>
    <rPh sb="6" eb="7">
      <t>チュウ</t>
    </rPh>
    <rPh sb="7" eb="9">
      <t>サンカン</t>
    </rPh>
    <rPh sb="9" eb="11">
      <t>チイキ</t>
    </rPh>
    <rPh sb="11" eb="12">
      <t>トウ</t>
    </rPh>
    <rPh sb="12" eb="14">
      <t>チョクセツ</t>
    </rPh>
    <rPh sb="14" eb="16">
      <t>シハラ</t>
    </rPh>
    <rPh sb="16" eb="19">
      <t>コウフキン</t>
    </rPh>
    <rPh sb="19" eb="21">
      <t>シュウシ</t>
    </rPh>
    <rPh sb="21" eb="24">
      <t>ホウコクショ</t>
    </rPh>
    <phoneticPr fontId="2"/>
  </si>
  <si>
    <t>⇒令和４年1月1日～12月31日の交付金総額
　（過年分の繰越・積立金、年内の借入金を含まない）</t>
    <rPh sb="1" eb="3">
      <t>レイワ</t>
    </rPh>
    <rPh sb="4" eb="5">
      <t>ネン</t>
    </rPh>
    <rPh sb="6" eb="7">
      <t>ガツ</t>
    </rPh>
    <rPh sb="8" eb="9">
      <t>ニチ</t>
    </rPh>
    <rPh sb="12" eb="13">
      <t>ガツ</t>
    </rPh>
    <rPh sb="15" eb="16">
      <t>ニチ</t>
    </rPh>
    <rPh sb="17" eb="19">
      <t>コウフ</t>
    </rPh>
    <rPh sb="20" eb="22">
      <t>ソウガク</t>
    </rPh>
    <rPh sb="25" eb="26">
      <t>カ</t>
    </rPh>
    <rPh sb="26" eb="28">
      <t>ネンブン</t>
    </rPh>
    <rPh sb="29" eb="31">
      <t>クリコシ</t>
    </rPh>
    <rPh sb="32" eb="33">
      <t>ツ</t>
    </rPh>
    <rPh sb="33" eb="34">
      <t>タ</t>
    </rPh>
    <rPh sb="34" eb="35">
      <t>キン</t>
    </rPh>
    <rPh sb="36" eb="38">
      <t>ネンナイ</t>
    </rPh>
    <rPh sb="39" eb="41">
      <t>カリイレ</t>
    </rPh>
    <rPh sb="41" eb="42">
      <t>キン</t>
    </rPh>
    <rPh sb="43" eb="44">
      <t>フク</t>
    </rPh>
    <phoneticPr fontId="1"/>
  </si>
  <si>
    <r>
      <t>令和</t>
    </r>
    <r>
      <rPr>
        <b/>
        <i/>
        <sz val="11"/>
        <color rgb="FFFF0000"/>
        <rFont val="ＭＳ Ｐゴシック"/>
        <family val="3"/>
        <charset val="128"/>
        <scheme val="minor"/>
      </rPr>
      <t>４</t>
    </r>
    <r>
      <rPr>
        <sz val="11"/>
        <color theme="1"/>
        <rFont val="ＭＳ Ｐゴシック"/>
        <family val="2"/>
        <charset val="128"/>
        <scheme val="minor"/>
      </rPr>
      <t>年分（今年分）</t>
    </r>
    <rPh sb="0" eb="2">
      <t>レイワ</t>
    </rPh>
    <rPh sb="3" eb="5">
      <t>ネンブン</t>
    </rPh>
    <rPh sb="4" eb="5">
      <t>ブン</t>
    </rPh>
    <phoneticPr fontId="2"/>
  </si>
  <si>
    <t>⇒令和４年1月1日～12月31日の交付金総額
　（過年分の繰越・積立金、年内の借入金を含まない）</t>
    <rPh sb="1" eb="3">
      <t>レイワ</t>
    </rPh>
    <rPh sb="4" eb="5">
      <t>ネン</t>
    </rPh>
    <rPh sb="6" eb="7">
      <t>ガツ</t>
    </rPh>
    <rPh sb="7" eb="9">
      <t>ツイタチ</t>
    </rPh>
    <rPh sb="12" eb="13">
      <t>ガツ</t>
    </rPh>
    <rPh sb="15" eb="16">
      <t>ニチ</t>
    </rPh>
    <rPh sb="17" eb="20">
      <t>コウフキン</t>
    </rPh>
    <rPh sb="20" eb="22">
      <t>ソウガク</t>
    </rPh>
    <rPh sb="25" eb="26">
      <t>カ</t>
    </rPh>
    <rPh sb="26" eb="28">
      <t>ネンブン</t>
    </rPh>
    <rPh sb="29" eb="31">
      <t>クリコシ</t>
    </rPh>
    <rPh sb="32" eb="34">
      <t>ツミタテ</t>
    </rPh>
    <rPh sb="34" eb="35">
      <t>キン</t>
    </rPh>
    <rPh sb="36" eb="38">
      <t>ネンナイ</t>
    </rPh>
    <rPh sb="39" eb="41">
      <t>カリイレ</t>
    </rPh>
    <rPh sb="41" eb="42">
      <t>キン</t>
    </rPh>
    <rPh sb="43" eb="44">
      <t>フク</t>
    </rPh>
    <phoneticPr fontId="1"/>
  </si>
  <si>
    <r>
      <t>令和</t>
    </r>
    <r>
      <rPr>
        <b/>
        <i/>
        <sz val="11"/>
        <color rgb="FFFF0000"/>
        <rFont val="ＭＳ Ｐゴシック"/>
        <family val="3"/>
        <charset val="128"/>
        <scheme val="minor"/>
      </rPr>
      <t>４</t>
    </r>
    <r>
      <rPr>
        <sz val="11"/>
        <color theme="1"/>
        <rFont val="ＭＳ Ｐゴシック"/>
        <family val="2"/>
        <charset val="128"/>
        <scheme val="minor"/>
      </rPr>
      <t>年分（今年分）</t>
    </r>
    <rPh sb="0" eb="2">
      <t>レイワ</t>
    </rPh>
    <rPh sb="3" eb="5">
      <t>ネンブン</t>
    </rPh>
    <rPh sb="6" eb="8">
      <t>コトシ</t>
    </rPh>
    <rPh sb="8" eb="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</si>
</sst>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name val="ＭＳ Ｐゴシック"/>
      <family val="3"/>
      <charset val="128"/>
    </font>
    <font>
      <b/>
      <sz val="11"/>
      <name val="ＭＳ Ｐゴシック"/>
      <family val="3"/>
      <charset val="128"/>
    </font>
    <font>
      <sz val="11"/>
      <color theme="1"/>
      <name val="ＭＳ Ｐゴシック"/>
      <family val="2"/>
      <charset val="128"/>
      <scheme val="minor"/>
    </font>
    <font>
      <b/>
      <i/>
      <sz val="11"/>
      <color theme="1"/>
      <name val="ＭＳ Ｐゴシック"/>
      <family val="3"/>
      <charset val="128"/>
      <scheme val="minor"/>
    </font>
    <font>
      <b/>
      <sz val="11"/>
      <color rgb="FFFF0000"/>
      <name val="ＭＳ Ｐゴシック"/>
      <family val="3"/>
      <charset val="128"/>
      <scheme val="minor"/>
    </font>
    <font>
      <b/>
      <sz val="11"/>
      <color indexed="9"/>
      <name val="ＭＳ Ｐゴシック"/>
      <family val="3"/>
      <charset val="128"/>
    </font>
    <font>
      <sz val="10"/>
      <name val="ＭＳ Ｐゴシック"/>
      <family val="3"/>
      <charset val="128"/>
    </font>
    <font>
      <sz val="11"/>
      <name val="ＭＳ Ｐゴシック"/>
      <family val="3"/>
      <charset val="128"/>
    </font>
    <font>
      <b/>
      <sz val="10"/>
      <color rgb="FFFF0000"/>
      <name val="ＭＳ Ｐゴシック"/>
      <family val="3"/>
      <charset val="128"/>
    </font>
    <font>
      <b/>
      <i/>
      <sz val="11"/>
      <color rgb="FFFF0000"/>
      <name val="ＭＳ Ｐゴシック"/>
      <family val="3"/>
      <charset val="128"/>
      <scheme val="minor"/>
    </font>
    <font>
      <b/>
      <sz val="10"/>
      <color rgb="FFFF0000"/>
      <name val="ＭＳ Ｐゴシック"/>
      <family val="3"/>
      <charset val="128"/>
      <scheme val="minor"/>
    </font>
    <font>
      <sz val="8"/>
      <color rgb="FFFF0000"/>
      <name val="ＭＳ Ｐゴシック"/>
      <family val="2"/>
      <charset val="128"/>
      <scheme val="minor"/>
    </font>
    <font>
      <sz val="11"/>
      <color rgb="FFFF0000"/>
      <name val="ＭＳ Ｐゴシック"/>
      <family val="3"/>
      <charset val="128"/>
      <scheme val="minor"/>
    </font>
    <font>
      <sz val="8"/>
      <color rgb="FFFF0000"/>
      <name val="ＭＳ Ｐゴシック"/>
      <family val="3"/>
      <charset val="128"/>
      <scheme val="minor"/>
    </font>
    <font>
      <sz val="11"/>
      <color theme="1"/>
      <name val="ＭＳ Ｐゴシック"/>
      <family val="3"/>
      <charset val="128"/>
      <scheme val="minor"/>
    </font>
    <font>
      <b/>
      <u val="double"/>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indexed="10"/>
        <bgColor indexed="64"/>
      </patternFill>
    </fill>
  </fills>
  <borders count="12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style="dashed">
        <color indexed="64"/>
      </bottom>
      <diagonal/>
    </border>
    <border>
      <left style="double">
        <color indexed="64"/>
      </left>
      <right/>
      <top/>
      <bottom style="dashed">
        <color indexed="64"/>
      </bottom>
      <diagonal/>
    </border>
    <border>
      <left/>
      <right style="double">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ouble">
        <color indexed="64"/>
      </bottom>
      <diagonal/>
    </border>
    <border>
      <left style="double">
        <color indexed="64"/>
      </left>
      <right/>
      <top style="dashed">
        <color indexed="64"/>
      </top>
      <bottom/>
      <diagonal/>
    </border>
    <border>
      <left/>
      <right style="double">
        <color indexed="64"/>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double">
        <color indexed="64"/>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ouble">
        <color indexed="64"/>
      </bottom>
      <diagonal/>
    </border>
    <border>
      <left/>
      <right style="medium">
        <color indexed="64"/>
      </right>
      <top style="dashed">
        <color indexed="64"/>
      </top>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theme="1"/>
      </top>
      <bottom/>
      <diagonal/>
    </border>
    <border>
      <left/>
      <right style="thin">
        <color indexed="64"/>
      </right>
      <top style="hair">
        <color theme="1"/>
      </top>
      <bottom/>
      <diagonal/>
    </border>
    <border>
      <left style="thin">
        <color indexed="64"/>
      </left>
      <right/>
      <top style="hair">
        <color theme="1"/>
      </top>
      <bottom style="hair">
        <color theme="1"/>
      </bottom>
      <diagonal/>
    </border>
    <border>
      <left/>
      <right style="thin">
        <color indexed="64"/>
      </right>
      <top style="hair">
        <color theme="1"/>
      </top>
      <bottom style="hair">
        <color theme="1"/>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cellStyleXfs>
  <cellXfs count="366">
    <xf numFmtId="0" fontId="0" fillId="0" borderId="0" xfId="0">
      <alignment vertical="center"/>
    </xf>
    <xf numFmtId="0" fontId="0" fillId="2" borderId="0" xfId="0" applyFill="1" applyAlignment="1">
      <alignment vertical="center"/>
    </xf>
    <xf numFmtId="0" fontId="0" fillId="0" borderId="0" xfId="0" applyAlignment="1"/>
    <xf numFmtId="0" fontId="0" fillId="2" borderId="1" xfId="0" applyFill="1" applyBorder="1" applyAlignment="1">
      <alignment vertical="center"/>
    </xf>
    <xf numFmtId="0" fontId="0" fillId="2" borderId="2" xfId="0" applyFill="1" applyBorder="1" applyAlignment="1">
      <alignment horizontal="right" vertical="center"/>
    </xf>
    <xf numFmtId="176" fontId="0" fillId="2" borderId="7" xfId="0" applyNumberFormat="1" applyFill="1" applyBorder="1" applyAlignment="1">
      <alignment vertical="center"/>
    </xf>
    <xf numFmtId="176" fontId="0" fillId="2" borderId="0" xfId="0" applyNumberFormat="1" applyFill="1" applyBorder="1" applyAlignment="1">
      <alignment vertical="center"/>
    </xf>
    <xf numFmtId="0" fontId="0" fillId="2" borderId="7" xfId="0" applyFill="1" applyBorder="1" applyAlignment="1">
      <alignment vertical="center"/>
    </xf>
    <xf numFmtId="0" fontId="0" fillId="2" borderId="9" xfId="0" applyFill="1" applyBorder="1" applyAlignment="1">
      <alignment vertical="center"/>
    </xf>
    <xf numFmtId="0" fontId="0" fillId="2" borderId="8" xfId="0" applyFill="1" applyBorder="1" applyAlignment="1">
      <alignment vertical="center"/>
    </xf>
    <xf numFmtId="176" fontId="0" fillId="2" borderId="14" xfId="0" applyNumberFormat="1" applyFill="1" applyBorder="1" applyAlignment="1">
      <alignment vertical="center"/>
    </xf>
    <xf numFmtId="0" fontId="0" fillId="2" borderId="2" xfId="0" applyFill="1" applyBorder="1" applyAlignment="1">
      <alignment vertical="center"/>
    </xf>
    <xf numFmtId="0" fontId="0" fillId="2" borderId="15"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176" fontId="0" fillId="2" borderId="16" xfId="0" applyNumberFormat="1" applyFill="1" applyBorder="1" applyAlignment="1">
      <alignment vertical="center"/>
    </xf>
    <xf numFmtId="0" fontId="0" fillId="2" borderId="17" xfId="0" applyFill="1" applyBorder="1" applyAlignment="1">
      <alignment vertical="center"/>
    </xf>
    <xf numFmtId="0" fontId="0" fillId="2" borderId="16" xfId="0" applyFill="1" applyBorder="1" applyAlignment="1">
      <alignment vertical="center"/>
    </xf>
    <xf numFmtId="0" fontId="0" fillId="2" borderId="18" xfId="0" applyFill="1" applyBorder="1" applyAlignment="1">
      <alignment vertical="center"/>
    </xf>
    <xf numFmtId="176" fontId="0" fillId="2" borderId="10" xfId="0" applyNumberFormat="1"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2" borderId="19" xfId="0" applyFill="1" applyBorder="1" applyAlignment="1">
      <alignment vertical="center"/>
    </xf>
    <xf numFmtId="176" fontId="0" fillId="2" borderId="26" xfId="0" applyNumberFormat="1"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176" fontId="0" fillId="2" borderId="29" xfId="0" applyNumberFormat="1" applyFill="1" applyBorder="1" applyAlignment="1">
      <alignment vertical="center"/>
    </xf>
    <xf numFmtId="176" fontId="0" fillId="2" borderId="30" xfId="0" applyNumberFormat="1" applyFill="1" applyBorder="1" applyAlignment="1">
      <alignment vertical="center"/>
    </xf>
    <xf numFmtId="176" fontId="0" fillId="2" borderId="33" xfId="0" applyNumberFormat="1" applyFill="1" applyBorder="1" applyAlignment="1">
      <alignment vertical="center"/>
    </xf>
    <xf numFmtId="0" fontId="0" fillId="2" borderId="32" xfId="0" applyFill="1" applyBorder="1" applyAlignment="1">
      <alignment vertical="center"/>
    </xf>
    <xf numFmtId="0" fontId="0" fillId="2" borderId="34" xfId="0" applyFill="1" applyBorder="1" applyAlignment="1">
      <alignment vertical="center"/>
    </xf>
    <xf numFmtId="176" fontId="0" fillId="2" borderId="31" xfId="0" applyNumberFormat="1" applyFill="1" applyBorder="1" applyAlignment="1">
      <alignment vertical="center"/>
    </xf>
    <xf numFmtId="176" fontId="0" fillId="2" borderId="35" xfId="0" applyNumberFormat="1" applyFill="1" applyBorder="1" applyAlignment="1">
      <alignment vertical="center"/>
    </xf>
    <xf numFmtId="176" fontId="0" fillId="2" borderId="37" xfId="0" applyNumberFormat="1" applyFill="1" applyBorder="1" applyAlignment="1">
      <alignment vertical="center"/>
    </xf>
    <xf numFmtId="0" fontId="0" fillId="2" borderId="38" xfId="0" applyFill="1" applyBorder="1" applyAlignment="1">
      <alignment vertical="center"/>
    </xf>
    <xf numFmtId="0" fontId="0" fillId="2" borderId="39" xfId="0" applyFill="1" applyBorder="1" applyAlignment="1">
      <alignment vertical="center"/>
    </xf>
    <xf numFmtId="176" fontId="0" fillId="2" borderId="40" xfId="0" applyNumberFormat="1" applyFill="1" applyBorder="1" applyAlignment="1">
      <alignment vertical="center"/>
    </xf>
    <xf numFmtId="176" fontId="0" fillId="2" borderId="41" xfId="0" applyNumberFormat="1" applyFill="1" applyBorder="1" applyAlignment="1">
      <alignment vertical="center"/>
    </xf>
    <xf numFmtId="176" fontId="0" fillId="2" borderId="43" xfId="0" applyNumberFormat="1" applyFill="1" applyBorder="1" applyAlignment="1">
      <alignment vertical="center"/>
    </xf>
    <xf numFmtId="0" fontId="0" fillId="2" borderId="42" xfId="0" applyFill="1" applyBorder="1" applyAlignment="1">
      <alignment vertical="center"/>
    </xf>
    <xf numFmtId="176" fontId="0" fillId="2" borderId="9" xfId="0" applyNumberFormat="1" applyFill="1" applyBorder="1" applyAlignment="1">
      <alignment vertical="center"/>
    </xf>
    <xf numFmtId="0" fontId="0" fillId="2" borderId="27"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vertical="center"/>
    </xf>
    <xf numFmtId="0" fontId="4" fillId="0" borderId="0" xfId="0" applyFont="1" applyAlignment="1">
      <alignment vertical="center"/>
    </xf>
    <xf numFmtId="0" fontId="0" fillId="0" borderId="22" xfId="0" applyBorder="1" applyAlignment="1"/>
    <xf numFmtId="0" fontId="0" fillId="0" borderId="22" xfId="0" applyBorder="1" applyAlignment="1">
      <alignment vertical="center"/>
    </xf>
    <xf numFmtId="0" fontId="0" fillId="0" borderId="46" xfId="0" applyBorder="1" applyAlignment="1"/>
    <xf numFmtId="0" fontId="0" fillId="0" borderId="46" xfId="0" applyBorder="1" applyAlignment="1">
      <alignment vertical="center"/>
    </xf>
    <xf numFmtId="0" fontId="0" fillId="0" borderId="50" xfId="0" applyBorder="1" applyAlignment="1"/>
    <xf numFmtId="0" fontId="0" fillId="0" borderId="50" xfId="0" applyBorder="1" applyAlignment="1">
      <alignment vertical="center"/>
    </xf>
    <xf numFmtId="0" fontId="4" fillId="0" borderId="0" xfId="0" applyFont="1" applyAlignment="1"/>
    <xf numFmtId="0" fontId="0" fillId="0" borderId="5" xfId="0" applyBorder="1" applyAlignment="1"/>
    <xf numFmtId="0" fontId="0" fillId="0" borderId="49" xfId="0" applyBorder="1" applyAlignment="1"/>
    <xf numFmtId="0" fontId="0" fillId="0" borderId="13" xfId="0" applyBorder="1" applyAlignment="1"/>
    <xf numFmtId="0" fontId="0" fillId="0" borderId="0" xfId="0" applyFont="1" applyAlignment="1">
      <alignment vertical="center" wrapText="1"/>
    </xf>
    <xf numFmtId="0" fontId="0" fillId="0" borderId="0" xfId="0" applyFont="1" applyAlignment="1">
      <alignment vertical="center"/>
    </xf>
    <xf numFmtId="0" fontId="0" fillId="0" borderId="49" xfId="0" applyBorder="1" applyAlignment="1"/>
    <xf numFmtId="0" fontId="0" fillId="0" borderId="13" xfId="0" applyBorder="1" applyAlignment="1"/>
    <xf numFmtId="0" fontId="0" fillId="0" borderId="5" xfId="0" applyBorder="1" applyAlignment="1"/>
    <xf numFmtId="0" fontId="0" fillId="0" borderId="0" xfId="0" applyFont="1" applyAlignment="1">
      <alignment vertical="center" wrapText="1"/>
    </xf>
    <xf numFmtId="0" fontId="0" fillId="0" borderId="0" xfId="0" applyFont="1" applyAlignment="1">
      <alignment vertical="center"/>
    </xf>
    <xf numFmtId="0" fontId="0" fillId="2" borderId="2" xfId="0" applyFill="1" applyBorder="1" applyAlignment="1">
      <alignment vertical="center"/>
    </xf>
    <xf numFmtId="0" fontId="0" fillId="2" borderId="6" xfId="0" applyFill="1" applyBorder="1" applyAlignment="1">
      <alignment vertical="center"/>
    </xf>
    <xf numFmtId="0" fontId="0" fillId="2" borderId="5" xfId="0" applyFill="1" applyBorder="1" applyAlignment="1">
      <alignment vertical="center"/>
    </xf>
    <xf numFmtId="0" fontId="3" fillId="2" borderId="62" xfId="0" applyFont="1" applyFill="1" applyBorder="1" applyAlignment="1">
      <alignment vertical="center"/>
    </xf>
    <xf numFmtId="0" fontId="3" fillId="2" borderId="64" xfId="0" applyFont="1" applyFill="1" applyBorder="1" applyAlignment="1">
      <alignment vertical="center"/>
    </xf>
    <xf numFmtId="0" fontId="0" fillId="2" borderId="66" xfId="0" applyFill="1" applyBorder="1" applyAlignment="1">
      <alignment vertical="center"/>
    </xf>
    <xf numFmtId="176" fontId="0" fillId="2" borderId="69" xfId="0" applyNumberFormat="1" applyFill="1" applyBorder="1" applyAlignment="1">
      <alignment vertical="center"/>
    </xf>
    <xf numFmtId="0" fontId="0" fillId="2" borderId="68" xfId="0" applyFill="1" applyBorder="1" applyAlignment="1">
      <alignment vertical="center"/>
    </xf>
    <xf numFmtId="0" fontId="0" fillId="3" borderId="11" xfId="0" applyFill="1" applyBorder="1" applyAlignment="1">
      <alignment horizontal="center" vertical="center"/>
    </xf>
    <xf numFmtId="0" fontId="0" fillId="2" borderId="76" xfId="0" applyFill="1" applyBorder="1" applyAlignment="1">
      <alignment vertical="center"/>
    </xf>
    <xf numFmtId="0" fontId="0" fillId="3" borderId="65" xfId="0" applyFill="1" applyBorder="1" applyAlignment="1">
      <alignment horizontal="center" vertical="center"/>
    </xf>
    <xf numFmtId="0" fontId="0" fillId="2" borderId="77" xfId="0" applyFill="1" applyBorder="1" applyAlignment="1">
      <alignment vertical="center"/>
    </xf>
    <xf numFmtId="176" fontId="0" fillId="2" borderId="80" xfId="0" applyNumberFormat="1" applyFill="1" applyBorder="1" applyAlignment="1">
      <alignment vertical="center"/>
    </xf>
    <xf numFmtId="0" fontId="0" fillId="2" borderId="79" xfId="0" applyFill="1" applyBorder="1" applyAlignment="1">
      <alignment vertical="center"/>
    </xf>
    <xf numFmtId="176" fontId="0" fillId="2" borderId="81" xfId="0" applyNumberFormat="1" applyFill="1" applyBorder="1" applyAlignment="1">
      <alignment vertical="center"/>
    </xf>
    <xf numFmtId="0" fontId="0" fillId="2" borderId="82" xfId="0" applyFill="1" applyBorder="1" applyAlignment="1">
      <alignment vertical="center"/>
    </xf>
    <xf numFmtId="0" fontId="0" fillId="3" borderId="11" xfId="0" applyFill="1" applyBorder="1" applyAlignment="1">
      <alignment horizontal="center" vertical="center"/>
    </xf>
    <xf numFmtId="0" fontId="0" fillId="3" borderId="65" xfId="0" applyFill="1" applyBorder="1" applyAlignment="1">
      <alignment horizontal="center" vertical="center"/>
    </xf>
    <xf numFmtId="0" fontId="0" fillId="2" borderId="94" xfId="0" applyFill="1" applyBorder="1" applyAlignment="1">
      <alignment vertical="center"/>
    </xf>
    <xf numFmtId="0" fontId="0" fillId="2" borderId="96" xfId="0" applyFill="1" applyBorder="1" applyAlignment="1">
      <alignment vertical="center"/>
    </xf>
    <xf numFmtId="0" fontId="0" fillId="2" borderId="98" xfId="0" applyFill="1" applyBorder="1" applyAlignment="1">
      <alignment vertical="center"/>
    </xf>
    <xf numFmtId="176" fontId="0" fillId="2" borderId="100" xfId="0" applyNumberFormat="1" applyFill="1" applyBorder="1" applyAlignment="1">
      <alignment vertical="center"/>
    </xf>
    <xf numFmtId="0" fontId="0" fillId="2" borderId="99" xfId="0" applyFill="1" applyBorder="1" applyAlignment="1">
      <alignment vertical="center"/>
    </xf>
    <xf numFmtId="176" fontId="0" fillId="2" borderId="70" xfId="0" applyNumberFormat="1" applyFill="1" applyBorder="1" applyAlignment="1">
      <alignment vertical="center"/>
    </xf>
    <xf numFmtId="0" fontId="0" fillId="2" borderId="71" xfId="0" applyFill="1" applyBorder="1" applyAlignment="1">
      <alignment vertical="center"/>
    </xf>
    <xf numFmtId="0" fontId="0" fillId="2" borderId="101" xfId="0" applyFill="1" applyBorder="1" applyAlignment="1">
      <alignment horizontal="center" vertical="center"/>
    </xf>
    <xf numFmtId="0" fontId="0" fillId="2" borderId="62" xfId="0" applyFill="1" applyBorder="1" applyAlignment="1">
      <alignment vertical="center"/>
    </xf>
    <xf numFmtId="0" fontId="0" fillId="3" borderId="102" xfId="0" applyFill="1" applyBorder="1" applyAlignment="1">
      <alignment horizontal="center" vertical="center"/>
    </xf>
    <xf numFmtId="0" fontId="0" fillId="3" borderId="88" xfId="0" applyFill="1" applyBorder="1" applyAlignment="1">
      <alignment horizontal="center" vertical="center"/>
    </xf>
    <xf numFmtId="0" fontId="0" fillId="0" borderId="103" xfId="0" applyBorder="1" applyAlignment="1"/>
    <xf numFmtId="0" fontId="0" fillId="0" borderId="66" xfId="0" applyBorder="1" applyAlignment="1"/>
    <xf numFmtId="0" fontId="0" fillId="0" borderId="104" xfId="0" applyBorder="1" applyAlignment="1"/>
    <xf numFmtId="0" fontId="0" fillId="0" borderId="105" xfId="0" applyBorder="1" applyAlignment="1"/>
    <xf numFmtId="0" fontId="0" fillId="0" borderId="106" xfId="0" applyBorder="1" applyAlignment="1"/>
    <xf numFmtId="0" fontId="0" fillId="0" borderId="107" xfId="0" applyBorder="1" applyAlignment="1"/>
    <xf numFmtId="0" fontId="0" fillId="0" borderId="108" xfId="0" applyBorder="1" applyAlignment="1">
      <alignment vertical="center"/>
    </xf>
    <xf numFmtId="0" fontId="0" fillId="0" borderId="68" xfId="0" applyBorder="1" applyAlignment="1"/>
    <xf numFmtId="0" fontId="0" fillId="0" borderId="71" xfId="0" applyBorder="1" applyAlignment="1"/>
    <xf numFmtId="0" fontId="0" fillId="0" borderId="110" xfId="0" applyBorder="1" applyAlignment="1"/>
    <xf numFmtId="0" fontId="0" fillId="0" borderId="111" xfId="0" applyBorder="1" applyAlignment="1"/>
    <xf numFmtId="0" fontId="0" fillId="0" borderId="108" xfId="0" applyBorder="1" applyAlignment="1"/>
    <xf numFmtId="0" fontId="0" fillId="0" borderId="68" xfId="0" applyBorder="1" applyAlignment="1"/>
    <xf numFmtId="176" fontId="6" fillId="2" borderId="69" xfId="0" applyNumberFormat="1" applyFont="1" applyFill="1" applyBorder="1" applyAlignment="1">
      <alignment vertical="center" shrinkToFit="1"/>
    </xf>
    <xf numFmtId="176" fontId="6" fillId="2" borderId="14" xfId="0" applyNumberFormat="1" applyFont="1" applyFill="1" applyBorder="1" applyAlignment="1">
      <alignment vertical="center" shrinkToFit="1"/>
    </xf>
    <xf numFmtId="176" fontId="6" fillId="2" borderId="16" xfId="0" applyNumberFormat="1" applyFont="1" applyFill="1" applyBorder="1" applyAlignment="1">
      <alignment vertical="center" shrinkToFit="1"/>
    </xf>
    <xf numFmtId="176" fontId="6" fillId="2" borderId="100" xfId="0" applyNumberFormat="1" applyFont="1" applyFill="1" applyBorder="1" applyAlignment="1">
      <alignment vertical="center" shrinkToFit="1"/>
    </xf>
    <xf numFmtId="176" fontId="6" fillId="2" borderId="70" xfId="0" applyNumberFormat="1" applyFont="1" applyFill="1" applyBorder="1" applyAlignment="1">
      <alignment vertical="center" shrinkToFit="1"/>
    </xf>
    <xf numFmtId="0" fontId="6" fillId="0" borderId="103" xfId="0" applyFont="1" applyBorder="1" applyAlignment="1"/>
    <xf numFmtId="0" fontId="6" fillId="0" borderId="104" xfId="0" applyFont="1" applyBorder="1" applyAlignment="1"/>
    <xf numFmtId="0" fontId="6" fillId="0" borderId="69" xfId="0" applyFont="1" applyBorder="1" applyAlignment="1"/>
    <xf numFmtId="38" fontId="6" fillId="0" borderId="69" xfId="0" applyNumberFormat="1" applyFont="1" applyBorder="1" applyAlignment="1"/>
    <xf numFmtId="0" fontId="7" fillId="2" borderId="9" xfId="0" applyFont="1" applyFill="1" applyBorder="1" applyAlignment="1">
      <alignment vertical="center"/>
    </xf>
    <xf numFmtId="49" fontId="7" fillId="2" borderId="6" xfId="0" applyNumberFormat="1" applyFont="1" applyFill="1" applyBorder="1" applyAlignment="1">
      <alignment vertical="center"/>
    </xf>
    <xf numFmtId="0" fontId="7" fillId="2" borderId="0" xfId="0" applyFont="1" applyFill="1" applyAlignment="1">
      <alignment vertical="center"/>
    </xf>
    <xf numFmtId="0" fontId="0" fillId="0" borderId="9" xfId="0" applyBorder="1" applyAlignment="1"/>
    <xf numFmtId="0" fontId="0" fillId="4" borderId="102" xfId="0" applyFill="1" applyBorder="1" applyAlignment="1">
      <alignment vertical="center"/>
    </xf>
    <xf numFmtId="0" fontId="8" fillId="5" borderId="90" xfId="0" applyFont="1" applyFill="1" applyBorder="1" applyAlignment="1">
      <alignment horizontal="center" vertical="center"/>
    </xf>
    <xf numFmtId="0" fontId="8" fillId="5" borderId="114" xfId="0" applyFont="1" applyFill="1" applyBorder="1" applyAlignment="1">
      <alignment horizontal="center" vertical="center"/>
    </xf>
    <xf numFmtId="0" fontId="9" fillId="0" borderId="115" xfId="0" applyFont="1" applyBorder="1" applyAlignment="1">
      <alignment vertical="center" wrapText="1"/>
    </xf>
    <xf numFmtId="0" fontId="9" fillId="0" borderId="115" xfId="2" applyFont="1" applyBorder="1" applyAlignment="1">
      <alignment vertical="center" wrapText="1"/>
    </xf>
    <xf numFmtId="0" fontId="8" fillId="5" borderId="116" xfId="0" applyFont="1" applyFill="1" applyBorder="1" applyAlignment="1">
      <alignment horizontal="center" vertical="center"/>
    </xf>
    <xf numFmtId="0" fontId="9" fillId="0" borderId="117" xfId="0" applyFont="1" applyBorder="1" applyAlignment="1">
      <alignment vertical="center" wrapText="1"/>
    </xf>
    <xf numFmtId="0" fontId="0" fillId="3" borderId="65" xfId="0" applyFill="1" applyBorder="1" applyAlignment="1">
      <alignment horizontal="center" vertical="center"/>
    </xf>
    <xf numFmtId="0" fontId="0" fillId="2" borderId="2" xfId="0" applyFill="1" applyBorder="1" applyAlignment="1">
      <alignment vertical="center"/>
    </xf>
    <xf numFmtId="176" fontId="0" fillId="2" borderId="4" xfId="0" applyNumberFormat="1" applyFill="1" applyBorder="1" applyAlignment="1">
      <alignment vertical="center"/>
    </xf>
    <xf numFmtId="0" fontId="0" fillId="2" borderId="5" xfId="0" applyFill="1" applyBorder="1" applyAlignment="1">
      <alignment vertical="center"/>
    </xf>
    <xf numFmtId="0" fontId="0" fillId="2" borderId="71" xfId="0" applyFill="1" applyBorder="1" applyAlignment="1">
      <alignment vertical="center"/>
    </xf>
    <xf numFmtId="0" fontId="0" fillId="3" borderId="88" xfId="0" applyFill="1" applyBorder="1" applyAlignment="1">
      <alignment horizontal="center" vertical="center"/>
    </xf>
    <xf numFmtId="0" fontId="0" fillId="2" borderId="4" xfId="0" applyFill="1" applyBorder="1" applyAlignment="1">
      <alignment vertical="center"/>
    </xf>
    <xf numFmtId="0" fontId="0" fillId="2" borderId="6" xfId="0" applyFill="1" applyBorder="1" applyAlignment="1">
      <alignment vertical="center"/>
    </xf>
    <xf numFmtId="0" fontId="0" fillId="3" borderId="11" xfId="0" applyFill="1" applyBorder="1" applyAlignment="1">
      <alignment horizontal="center" vertical="center"/>
    </xf>
    <xf numFmtId="0" fontId="0" fillId="2" borderId="95" xfId="0" applyFill="1" applyBorder="1" applyAlignment="1">
      <alignment horizontal="center" vertical="center"/>
    </xf>
    <xf numFmtId="0" fontId="0" fillId="2" borderId="32" xfId="0" applyFill="1" applyBorder="1" applyAlignment="1">
      <alignment horizontal="center" vertical="center"/>
    </xf>
    <xf numFmtId="0" fontId="0" fillId="0" borderId="44" xfId="0" applyBorder="1" applyAlignment="1"/>
    <xf numFmtId="0" fontId="0" fillId="0" borderId="4" xfId="0" applyBorder="1" applyAlignment="1"/>
    <xf numFmtId="0" fontId="0" fillId="0" borderId="5" xfId="0" applyBorder="1" applyAlignment="1"/>
    <xf numFmtId="0" fontId="0" fillId="0" borderId="47" xfId="0" applyBorder="1" applyAlignment="1"/>
    <xf numFmtId="0" fontId="0" fillId="0" borderId="49" xfId="0" applyBorder="1" applyAlignment="1"/>
    <xf numFmtId="0" fontId="0" fillId="0" borderId="0" xfId="0" applyFont="1" applyAlignment="1">
      <alignment vertical="center" wrapText="1"/>
    </xf>
    <xf numFmtId="0" fontId="0" fillId="0" borderId="0" xfId="0" applyFont="1" applyAlignment="1">
      <alignment vertical="center"/>
    </xf>
    <xf numFmtId="0" fontId="0" fillId="0" borderId="69" xfId="0" applyBorder="1" applyAlignment="1"/>
    <xf numFmtId="0" fontId="0" fillId="0" borderId="68" xfId="0" applyBorder="1" applyAlignment="1"/>
    <xf numFmtId="0" fontId="0" fillId="0" borderId="51" xfId="0" applyBorder="1" applyAlignment="1"/>
    <xf numFmtId="0" fontId="0" fillId="0" borderId="12" xfId="0" applyBorder="1" applyAlignment="1"/>
    <xf numFmtId="0" fontId="0" fillId="0" borderId="13" xfId="0" applyBorder="1" applyAlignment="1"/>
    <xf numFmtId="0" fontId="11" fillId="0" borderId="115" xfId="0" applyFont="1" applyBorder="1" applyAlignment="1">
      <alignment vertical="center" wrapText="1"/>
    </xf>
    <xf numFmtId="0" fontId="12" fillId="2" borderId="1" xfId="0" applyFont="1" applyFill="1" applyBorder="1" applyAlignment="1">
      <alignment vertical="center"/>
    </xf>
    <xf numFmtId="0" fontId="12" fillId="2" borderId="2" xfId="0" applyFont="1" applyFill="1" applyBorder="1" applyAlignment="1">
      <alignment vertical="center"/>
    </xf>
    <xf numFmtId="176" fontId="12" fillId="2" borderId="7" xfId="0" applyNumberFormat="1" applyFont="1" applyFill="1" applyBorder="1" applyAlignment="1">
      <alignment vertical="center" shrinkToFit="1"/>
    </xf>
    <xf numFmtId="176" fontId="14" fillId="2" borderId="10" xfId="0" applyNumberFormat="1" applyFont="1" applyFill="1" applyBorder="1" applyAlignment="1">
      <alignment vertical="center"/>
    </xf>
    <xf numFmtId="176" fontId="12" fillId="2" borderId="14" xfId="0" applyNumberFormat="1" applyFont="1" applyFill="1" applyBorder="1" applyAlignment="1">
      <alignment vertical="center" shrinkToFit="1"/>
    </xf>
    <xf numFmtId="176" fontId="12" fillId="2" borderId="4" xfId="0" applyNumberFormat="1" applyFont="1" applyFill="1" applyBorder="1" applyAlignment="1">
      <alignment vertical="center" shrinkToFit="1"/>
    </xf>
    <xf numFmtId="38" fontId="12" fillId="2" borderId="19" xfId="1" applyFont="1" applyFill="1" applyBorder="1" applyAlignment="1">
      <alignment vertical="center" shrinkToFit="1"/>
    </xf>
    <xf numFmtId="38" fontId="12" fillId="2" borderId="18" xfId="1" applyFont="1" applyFill="1" applyBorder="1" applyAlignment="1">
      <alignment vertical="center"/>
    </xf>
    <xf numFmtId="176" fontId="12" fillId="2" borderId="81" xfId="0" applyNumberFormat="1" applyFont="1" applyFill="1" applyBorder="1" applyAlignment="1">
      <alignment vertical="center"/>
    </xf>
    <xf numFmtId="0" fontId="15" fillId="2" borderId="9" xfId="0" applyFont="1" applyFill="1" applyBorder="1" applyAlignment="1">
      <alignment vertical="center"/>
    </xf>
    <xf numFmtId="0" fontId="12" fillId="2" borderId="7" xfId="0" applyFont="1" applyFill="1" applyBorder="1" applyAlignment="1">
      <alignment vertical="center"/>
    </xf>
    <xf numFmtId="0" fontId="12" fillId="2" borderId="9" xfId="0" applyFont="1" applyFill="1" applyBorder="1" applyAlignment="1">
      <alignment vertical="center"/>
    </xf>
    <xf numFmtId="0" fontId="15" fillId="2" borderId="6" xfId="0" applyFont="1" applyFill="1" applyBorder="1" applyAlignment="1">
      <alignment vertical="center"/>
    </xf>
    <xf numFmtId="176" fontId="12" fillId="2" borderId="0" xfId="0" applyNumberFormat="1" applyFont="1" applyFill="1" applyBorder="1" applyAlignment="1">
      <alignment vertical="center"/>
    </xf>
    <xf numFmtId="176" fontId="12" fillId="2" borderId="80" xfId="0" applyNumberFormat="1" applyFont="1" applyFill="1" applyBorder="1" applyAlignment="1">
      <alignment vertical="center"/>
    </xf>
    <xf numFmtId="176" fontId="12" fillId="2" borderId="26" xfId="0" applyNumberFormat="1" applyFont="1" applyFill="1" applyBorder="1" applyAlignment="1">
      <alignment vertical="center" shrinkToFit="1"/>
    </xf>
    <xf numFmtId="176" fontId="12" fillId="2" borderId="33" xfId="0" applyNumberFormat="1" applyFont="1" applyFill="1" applyBorder="1" applyAlignment="1">
      <alignment vertical="center" shrinkToFit="1"/>
    </xf>
    <xf numFmtId="176" fontId="12" fillId="2" borderId="29" xfId="0" applyNumberFormat="1" applyFont="1" applyFill="1" applyBorder="1" applyAlignment="1">
      <alignment vertical="center" shrinkToFit="1"/>
    </xf>
    <xf numFmtId="176" fontId="12" fillId="2" borderId="30" xfId="0" applyNumberFormat="1" applyFont="1" applyFill="1" applyBorder="1" applyAlignment="1">
      <alignment vertical="center" shrinkToFit="1"/>
    </xf>
    <xf numFmtId="176" fontId="12" fillId="2" borderId="35" xfId="0" applyNumberFormat="1" applyFont="1" applyFill="1" applyBorder="1" applyAlignment="1">
      <alignment vertical="center" shrinkToFit="1"/>
    </xf>
    <xf numFmtId="176" fontId="12" fillId="2" borderId="31" xfId="0" applyNumberFormat="1" applyFont="1" applyFill="1" applyBorder="1" applyAlignment="1">
      <alignment vertical="center" shrinkToFit="1"/>
    </xf>
    <xf numFmtId="0" fontId="14" fillId="0" borderId="0" xfId="0" applyFont="1" applyAlignment="1"/>
    <xf numFmtId="0" fontId="16" fillId="0" borderId="0" xfId="0" applyFont="1" applyAlignment="1"/>
    <xf numFmtId="0" fontId="12" fillId="0" borderId="22" xfId="0" applyFont="1" applyBorder="1" applyAlignment="1">
      <alignment vertical="center"/>
    </xf>
    <xf numFmtId="0" fontId="12" fillId="0" borderId="46" xfId="0" applyFont="1" applyBorder="1" applyAlignment="1">
      <alignment vertical="center"/>
    </xf>
    <xf numFmtId="0" fontId="12" fillId="0" borderId="22" xfId="0" applyFont="1" applyBorder="1" applyAlignment="1">
      <alignment horizontal="center"/>
    </xf>
    <xf numFmtId="38" fontId="12" fillId="0" borderId="4" xfId="1" applyFont="1" applyBorder="1" applyAlignment="1"/>
    <xf numFmtId="38" fontId="12" fillId="0" borderId="44" xfId="1" applyFont="1" applyBorder="1" applyAlignment="1"/>
    <xf numFmtId="0" fontId="12" fillId="0" borderId="46" xfId="0" applyFont="1" applyBorder="1" applyAlignment="1">
      <alignment horizontal="center"/>
    </xf>
    <xf numFmtId="38" fontId="12" fillId="0" borderId="47" xfId="1" applyFont="1" applyBorder="1" applyAlignment="1"/>
    <xf numFmtId="0" fontId="17" fillId="0" borderId="5" xfId="0" applyFont="1" applyBorder="1" applyAlignment="1"/>
    <xf numFmtId="0" fontId="17" fillId="0" borderId="49" xfId="0" applyFont="1" applyBorder="1" applyAlignment="1"/>
    <xf numFmtId="0" fontId="17" fillId="0" borderId="13" xfId="0" applyFont="1" applyBorder="1" applyAlignment="1"/>
    <xf numFmtId="0" fontId="12" fillId="2" borderId="4" xfId="0" applyFont="1" applyFill="1" applyBorder="1" applyAlignment="1">
      <alignment vertical="center"/>
    </xf>
    <xf numFmtId="0" fontId="12" fillId="2" borderId="9" xfId="0" applyFont="1" applyFill="1" applyBorder="1" applyAlignment="1">
      <alignment vertical="center" shrinkToFit="1"/>
    </xf>
    <xf numFmtId="0" fontId="12" fillId="2" borderId="6" xfId="0" applyFont="1" applyFill="1" applyBorder="1" applyAlignment="1">
      <alignment vertical="center" shrinkToFit="1"/>
    </xf>
    <xf numFmtId="176" fontId="15" fillId="2" borderId="10" xfId="0" applyNumberFormat="1" applyFont="1" applyFill="1" applyBorder="1" applyAlignment="1">
      <alignment vertical="center"/>
    </xf>
    <xf numFmtId="176" fontId="12" fillId="2" borderId="80" xfId="0" applyNumberFormat="1" applyFont="1" applyFill="1" applyBorder="1" applyAlignment="1">
      <alignment vertical="center" shrinkToFit="1"/>
    </xf>
    <xf numFmtId="38" fontId="17" fillId="0" borderId="69" xfId="0" applyNumberFormat="1" applyFont="1" applyBorder="1" applyAlignment="1"/>
    <xf numFmtId="0" fontId="17" fillId="0" borderId="69" xfId="0" applyFont="1" applyBorder="1" applyAlignment="1"/>
    <xf numFmtId="38" fontId="12" fillId="2" borderId="18" xfId="1" applyFont="1" applyFill="1" applyBorder="1" applyAlignment="1">
      <alignment vertical="center" shrinkToFit="1"/>
    </xf>
    <xf numFmtId="0" fontId="0" fillId="0" borderId="47" xfId="0" applyBorder="1" applyAlignment="1"/>
    <xf numFmtId="0" fontId="0" fillId="0" borderId="49" xfId="0" applyBorder="1" applyAlignment="1"/>
    <xf numFmtId="0" fontId="0" fillId="0" borderId="69" xfId="0" applyBorder="1" applyAlignment="1"/>
    <xf numFmtId="0" fontId="0" fillId="0" borderId="68" xfId="0" applyBorder="1" applyAlignment="1"/>
    <xf numFmtId="0" fontId="0" fillId="0" borderId="112" xfId="0" applyBorder="1" applyAlignment="1">
      <alignment horizontal="center"/>
    </xf>
    <xf numFmtId="0" fontId="0" fillId="0" borderId="113" xfId="0" applyBorder="1" applyAlignment="1">
      <alignment horizontal="center"/>
    </xf>
    <xf numFmtId="0" fontId="0" fillId="0" borderId="51" xfId="0" applyBorder="1" applyAlignment="1"/>
    <xf numFmtId="0" fontId="0" fillId="0" borderId="54" xfId="0" applyBorder="1" applyAlignment="1"/>
    <xf numFmtId="0" fontId="0" fillId="0" borderId="12" xfId="0" applyBorder="1" applyAlignment="1"/>
    <xf numFmtId="0" fontId="0" fillId="0" borderId="13" xfId="0" applyBorder="1" applyAlignment="1"/>
    <xf numFmtId="0" fontId="0" fillId="3" borderId="88" xfId="0" applyFill="1" applyBorder="1" applyAlignment="1">
      <alignment horizontal="center" vertical="center"/>
    </xf>
    <xf numFmtId="0" fontId="0" fillId="3" borderId="90" xfId="0" applyFill="1" applyBorder="1" applyAlignment="1">
      <alignment horizontal="center" vertical="center"/>
    </xf>
    <xf numFmtId="0" fontId="0" fillId="0" borderId="44" xfId="0" applyBorder="1" applyAlignment="1"/>
    <xf numFmtId="0" fontId="0" fillId="0" borderId="53" xfId="0" applyBorder="1" applyAlignment="1"/>
    <xf numFmtId="0" fontId="0" fillId="0" borderId="4" xfId="0" applyBorder="1" applyAlignment="1"/>
    <xf numFmtId="0" fontId="0" fillId="0" borderId="5" xfId="0" applyBorder="1" applyAlignment="1"/>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12"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51" xfId="0" applyBorder="1" applyAlignment="1">
      <alignment horizontal="right" vertical="center"/>
    </xf>
    <xf numFmtId="0" fontId="0" fillId="0" borderId="52"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0" xfId="0" applyFont="1" applyAlignment="1">
      <alignment vertical="center" wrapText="1"/>
    </xf>
    <xf numFmtId="0" fontId="0" fillId="0" borderId="0" xfId="0" applyFont="1" applyAlignment="1">
      <alignment vertical="center"/>
    </xf>
    <xf numFmtId="0" fontId="0" fillId="3" borderId="109" xfId="0" applyFill="1" applyBorder="1" applyAlignment="1">
      <alignment horizontal="center" vertical="center"/>
    </xf>
    <xf numFmtId="0" fontId="0" fillId="3" borderId="8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0" fontId="0" fillId="3" borderId="92" xfId="0" applyFill="1" applyBorder="1" applyAlignment="1">
      <alignment horizontal="center" vertical="center"/>
    </xf>
    <xf numFmtId="0" fontId="0" fillId="2" borderId="93" xfId="0" applyFill="1" applyBorder="1" applyAlignment="1">
      <alignment horizontal="center" vertical="center"/>
    </xf>
    <xf numFmtId="0" fontId="0" fillId="2" borderId="25" xfId="0" applyFill="1" applyBorder="1" applyAlignment="1">
      <alignment horizontal="center" vertical="center"/>
    </xf>
    <xf numFmtId="0" fontId="0" fillId="2" borderId="95" xfId="0" applyFill="1" applyBorder="1" applyAlignment="1">
      <alignment horizontal="center" vertical="center"/>
    </xf>
    <xf numFmtId="0" fontId="0" fillId="2" borderId="32" xfId="0" applyFill="1" applyBorder="1" applyAlignment="1">
      <alignment horizontal="center" vertical="center"/>
    </xf>
    <xf numFmtId="0" fontId="0" fillId="2" borderId="97" xfId="0" applyFill="1" applyBorder="1" applyAlignment="1">
      <alignment horizontal="center" vertical="center"/>
    </xf>
    <xf numFmtId="0" fontId="0" fillId="2" borderId="36" xfId="0" applyFill="1" applyBorder="1" applyAlignment="1">
      <alignment horizontal="center" vertical="center"/>
    </xf>
    <xf numFmtId="0" fontId="0" fillId="2" borderId="61" xfId="0" applyFill="1" applyBorder="1" applyAlignment="1">
      <alignment horizontal="center" vertical="center"/>
    </xf>
    <xf numFmtId="0" fontId="0" fillId="2" borderId="42" xfId="0" applyFill="1" applyBorder="1" applyAlignment="1">
      <alignment horizontal="center" vertical="center"/>
    </xf>
    <xf numFmtId="0" fontId="0" fillId="2" borderId="67" xfId="0" applyFill="1" applyBorder="1" applyAlignment="1">
      <alignment horizontal="center" vertical="center"/>
    </xf>
    <xf numFmtId="0" fontId="0" fillId="2" borderId="99" xfId="0" applyFill="1" applyBorder="1" applyAlignment="1">
      <alignment horizontal="center" vertical="center"/>
    </xf>
    <xf numFmtId="0" fontId="0" fillId="0" borderId="44" xfId="0" applyBorder="1" applyAlignment="1">
      <alignment horizontal="right" vertical="center"/>
    </xf>
    <xf numFmtId="0" fontId="0" fillId="0" borderId="45" xfId="0" applyBorder="1" applyAlignment="1">
      <alignment horizontal="right" vertical="center"/>
    </xf>
    <xf numFmtId="0" fontId="0" fillId="3" borderId="24" xfId="0" applyFill="1" applyBorder="1" applyAlignment="1">
      <alignment horizontal="center" vertical="center"/>
    </xf>
    <xf numFmtId="0" fontId="0" fillId="3" borderId="23"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pplyAlignment="1">
      <alignment horizontal="center" vertical="center"/>
    </xf>
    <xf numFmtId="0" fontId="0" fillId="3" borderId="77" xfId="0" applyFill="1" applyBorder="1" applyAlignment="1">
      <alignment horizontal="center" vertical="center"/>
    </xf>
    <xf numFmtId="0" fontId="0" fillId="3" borderId="84" xfId="0" applyFill="1" applyBorder="1" applyAlignment="1">
      <alignment horizontal="center" vertical="center"/>
    </xf>
    <xf numFmtId="0" fontId="0" fillId="3" borderId="85" xfId="0" applyFill="1" applyBorder="1" applyAlignment="1">
      <alignment horizontal="center" vertical="center"/>
    </xf>
    <xf numFmtId="0" fontId="0" fillId="3" borderId="91" xfId="0" applyFill="1" applyBorder="1" applyAlignment="1">
      <alignment horizontal="center" vertical="center"/>
    </xf>
    <xf numFmtId="0" fontId="0" fillId="3" borderId="83" xfId="0" applyFill="1" applyBorder="1" applyAlignment="1">
      <alignment horizontal="center" vertical="center"/>
    </xf>
    <xf numFmtId="0" fontId="0" fillId="3" borderId="65" xfId="0" applyFill="1" applyBorder="1" applyAlignment="1">
      <alignment horizontal="center" vertical="center"/>
    </xf>
    <xf numFmtId="0" fontId="0" fillId="3" borderId="86" xfId="0" applyFill="1" applyBorder="1" applyAlignment="1">
      <alignment horizontal="center" vertical="center"/>
    </xf>
    <xf numFmtId="0" fontId="0" fillId="3" borderId="87"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8" xfId="0" applyFill="1" applyBorder="1" applyAlignment="1">
      <alignment horizontal="center" vertical="center"/>
    </xf>
    <xf numFmtId="0" fontId="0" fillId="3" borderId="79" xfId="0" applyFill="1" applyBorder="1" applyAlignment="1">
      <alignment horizontal="center" vertical="center"/>
    </xf>
    <xf numFmtId="0" fontId="0" fillId="2" borderId="80" xfId="0" applyFill="1" applyBorder="1" applyAlignment="1">
      <alignment horizontal="right" vertical="center"/>
    </xf>
    <xf numFmtId="0" fontId="0" fillId="2" borderId="81" xfId="0" applyFill="1" applyBorder="1" applyAlignment="1">
      <alignment horizontal="right" vertical="center"/>
    </xf>
    <xf numFmtId="0" fontId="0" fillId="3" borderId="57"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8" xfId="0" applyFill="1" applyBorder="1" applyAlignment="1">
      <alignment horizontal="center" vertical="center"/>
    </xf>
    <xf numFmtId="0" fontId="0" fillId="3" borderId="72" xfId="0" applyFill="1" applyBorder="1" applyAlignment="1">
      <alignment horizontal="center" vertical="center"/>
    </xf>
    <xf numFmtId="0" fontId="0" fillId="3" borderId="15" xfId="0" applyFill="1" applyBorder="1" applyAlignment="1">
      <alignment horizontal="center" vertical="center"/>
    </xf>
    <xf numFmtId="0" fontId="0" fillId="2" borderId="14" xfId="0" applyFill="1" applyBorder="1" applyAlignment="1">
      <alignment vertical="center"/>
    </xf>
    <xf numFmtId="0" fontId="0" fillId="2" borderId="2" xfId="0" applyFill="1" applyBorder="1" applyAlignment="1">
      <alignment vertical="center"/>
    </xf>
    <xf numFmtId="0" fontId="0" fillId="2" borderId="73" xfId="0" applyFill="1" applyBorder="1" applyAlignment="1">
      <alignment vertical="center"/>
    </xf>
    <xf numFmtId="0" fontId="0" fillId="3" borderId="72" xfId="0" applyFill="1" applyBorder="1" applyAlignment="1">
      <alignment horizontal="center" vertical="center" shrinkToFit="1"/>
    </xf>
    <xf numFmtId="0" fontId="0" fillId="3" borderId="15" xfId="0" applyFill="1" applyBorder="1" applyAlignment="1">
      <alignment horizontal="center" vertical="center" shrinkToFit="1"/>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73" xfId="0" applyFill="1" applyBorder="1" applyAlignment="1">
      <alignment horizontal="left" vertical="center"/>
    </xf>
    <xf numFmtId="0" fontId="0" fillId="3" borderId="74" xfId="0" applyFill="1" applyBorder="1" applyAlignment="1">
      <alignment horizontal="center" vertical="center"/>
    </xf>
    <xf numFmtId="0" fontId="0" fillId="3" borderId="3" xfId="0" applyFill="1" applyBorder="1" applyAlignment="1">
      <alignment horizontal="center"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64" xfId="0" applyFill="1" applyBorder="1" applyAlignment="1">
      <alignment vertical="center"/>
    </xf>
    <xf numFmtId="0" fontId="0" fillId="2" borderId="0" xfId="0" applyFill="1"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shrinkToFit="1"/>
    </xf>
    <xf numFmtId="0" fontId="0" fillId="2" borderId="0" xfId="0" applyFill="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8" xfId="0" applyFill="1" applyBorder="1" applyAlignment="1">
      <alignment horizontal="center" vertical="center"/>
    </xf>
    <xf numFmtId="0" fontId="0" fillId="3" borderId="61" xfId="0" applyFill="1" applyBorder="1" applyAlignment="1">
      <alignment horizontal="left" vertical="center"/>
    </xf>
    <xf numFmtId="0" fontId="0" fillId="3" borderId="8" xfId="0" applyFill="1" applyBorder="1" applyAlignment="1">
      <alignment horizontal="left" vertical="center"/>
    </xf>
    <xf numFmtId="0" fontId="0" fillId="3" borderId="63" xfId="0" applyFill="1" applyBorder="1" applyAlignment="1">
      <alignment horizontal="left" vertical="center"/>
    </xf>
    <xf numFmtId="0" fontId="0" fillId="3" borderId="5" xfId="0" applyFill="1" applyBorder="1" applyAlignment="1">
      <alignment horizontal="left" vertical="center"/>
    </xf>
    <xf numFmtId="0" fontId="0" fillId="3" borderId="65" xfId="0" applyFill="1" applyBorder="1" applyAlignment="1">
      <alignment horizontal="left" vertical="center"/>
    </xf>
    <xf numFmtId="0" fontId="0" fillId="3" borderId="11" xfId="0" applyFill="1" applyBorder="1" applyAlignment="1">
      <alignment horizontal="left" vertical="center"/>
    </xf>
    <xf numFmtId="176" fontId="0" fillId="2" borderId="4" xfId="0" applyNumberFormat="1" applyFill="1" applyBorder="1" applyAlignment="1">
      <alignment vertical="center"/>
    </xf>
    <xf numFmtId="176" fontId="0" fillId="2" borderId="12" xfId="0" applyNumberFormat="1" applyFill="1" applyBorder="1" applyAlignment="1">
      <alignment vertical="center"/>
    </xf>
    <xf numFmtId="0" fontId="0" fillId="2" borderId="5" xfId="0" applyFill="1" applyBorder="1" applyAlignment="1">
      <alignment vertical="center"/>
    </xf>
    <xf numFmtId="0" fontId="0" fillId="2" borderId="13" xfId="0" applyFill="1" applyBorder="1" applyAlignment="1">
      <alignment vertical="center"/>
    </xf>
    <xf numFmtId="0" fontId="0" fillId="2" borderId="12" xfId="0" applyFill="1" applyBorder="1" applyAlignment="1">
      <alignment horizontal="right" vertical="center"/>
    </xf>
    <xf numFmtId="0" fontId="0" fillId="2" borderId="0" xfId="0" applyFill="1" applyBorder="1" applyAlignment="1">
      <alignment horizontal="right" vertical="center"/>
    </xf>
    <xf numFmtId="0" fontId="0" fillId="3" borderId="67" xfId="0" applyFill="1" applyBorder="1" applyAlignment="1">
      <alignment vertical="center"/>
    </xf>
    <xf numFmtId="0" fontId="0" fillId="3" borderId="68" xfId="0" applyFill="1" applyBorder="1" applyAlignment="1">
      <alignment vertical="center"/>
    </xf>
    <xf numFmtId="0" fontId="0" fillId="2" borderId="69" xfId="0" applyFill="1" applyBorder="1" applyAlignment="1">
      <alignment vertical="center"/>
    </xf>
    <xf numFmtId="0" fontId="0" fillId="2" borderId="70" xfId="0" applyFill="1" applyBorder="1" applyAlignment="1">
      <alignment vertical="center"/>
    </xf>
    <xf numFmtId="0" fontId="0" fillId="2" borderId="71" xfId="0" applyFill="1" applyBorder="1" applyAlignment="1">
      <alignment vertical="center"/>
    </xf>
    <xf numFmtId="0" fontId="12" fillId="0" borderId="47" xfId="0" applyFont="1" applyBorder="1" applyAlignment="1"/>
    <xf numFmtId="0" fontId="12" fillId="0" borderId="49" xfId="0" applyFont="1" applyBorder="1" applyAlignment="1"/>
    <xf numFmtId="58" fontId="12" fillId="0" borderId="118" xfId="0" applyNumberFormat="1" applyFont="1" applyBorder="1" applyAlignment="1">
      <alignment shrinkToFit="1"/>
    </xf>
    <xf numFmtId="0" fontId="12" fillId="0" borderId="119" xfId="0" applyFont="1" applyBorder="1" applyAlignment="1">
      <alignment shrinkToFit="1"/>
    </xf>
    <xf numFmtId="0" fontId="12" fillId="0" borderId="47" xfId="0" applyFont="1" applyBorder="1" applyAlignment="1">
      <alignment horizontal="center" shrinkToFit="1"/>
    </xf>
    <xf numFmtId="0" fontId="12" fillId="0" borderId="49" xfId="0" applyFont="1" applyBorder="1" applyAlignment="1">
      <alignment horizontal="center" shrinkToFit="1"/>
    </xf>
    <xf numFmtId="58" fontId="12" fillId="0" borderId="12" xfId="0" applyNumberFormat="1" applyFont="1" applyBorder="1" applyAlignment="1">
      <alignment shrinkToFit="1"/>
    </xf>
    <xf numFmtId="0" fontId="12" fillId="0" borderId="13" xfId="0" applyFont="1" applyBorder="1" applyAlignment="1">
      <alignment shrinkToFit="1"/>
    </xf>
    <xf numFmtId="0" fontId="12" fillId="0" borderId="44" xfId="0" applyFont="1" applyBorder="1" applyAlignment="1"/>
    <xf numFmtId="0" fontId="12" fillId="0" borderId="53" xfId="0" applyFont="1" applyBorder="1" applyAlignment="1"/>
    <xf numFmtId="58" fontId="12" fillId="0" borderId="4" xfId="0" applyNumberFormat="1" applyFont="1" applyBorder="1" applyAlignment="1">
      <alignment shrinkToFit="1"/>
    </xf>
    <xf numFmtId="0" fontId="12" fillId="0" borderId="5" xfId="0" applyFont="1" applyBorder="1" applyAlignment="1">
      <alignment shrinkToFit="1"/>
    </xf>
    <xf numFmtId="0" fontId="12" fillId="0" borderId="44" xfId="0" applyFont="1" applyBorder="1" applyAlignment="1">
      <alignment horizontal="center" shrinkToFit="1"/>
    </xf>
    <xf numFmtId="0" fontId="12" fillId="0" borderId="53" xfId="0" applyFont="1" applyBorder="1" applyAlignment="1">
      <alignment horizontal="center" shrinkToFit="1"/>
    </xf>
    <xf numFmtId="0" fontId="12" fillId="0" borderId="69" xfId="0" applyFont="1" applyBorder="1" applyAlignment="1">
      <alignment horizontal="right" vertical="center"/>
    </xf>
    <xf numFmtId="0" fontId="12" fillId="0" borderId="70" xfId="0" applyFont="1" applyBorder="1" applyAlignment="1">
      <alignment horizontal="right" vertical="center"/>
    </xf>
    <xf numFmtId="38" fontId="17" fillId="0" borderId="69" xfId="0" applyNumberFormat="1" applyFont="1" applyBorder="1" applyAlignment="1">
      <alignment horizontal="right" vertical="center"/>
    </xf>
    <xf numFmtId="0" fontId="17" fillId="0" borderId="70" xfId="0" applyFont="1" applyBorder="1" applyAlignment="1">
      <alignment horizontal="righ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38" fontId="12" fillId="0" borderId="47" xfId="1" applyFont="1" applyBorder="1" applyAlignment="1">
      <alignment horizontal="right" vertical="center"/>
    </xf>
    <xf numFmtId="38" fontId="12" fillId="0" borderId="48" xfId="1" applyFont="1" applyBorder="1" applyAlignment="1">
      <alignment horizontal="right"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53" xfId="0" applyFont="1" applyBorder="1" applyAlignment="1">
      <alignment horizontal="center" vertical="center"/>
    </xf>
    <xf numFmtId="38" fontId="12" fillId="0" borderId="44" xfId="1" applyFont="1" applyBorder="1" applyAlignment="1">
      <alignment horizontal="right" vertical="center"/>
    </xf>
    <xf numFmtId="38" fontId="12" fillId="0" borderId="45" xfId="1" applyFont="1" applyBorder="1" applyAlignment="1">
      <alignment horizontal="right" vertical="center"/>
    </xf>
    <xf numFmtId="0" fontId="6" fillId="2" borderId="95"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9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25" xfId="0" applyFont="1" applyFill="1" applyBorder="1" applyAlignment="1">
      <alignment horizontal="center" vertical="center"/>
    </xf>
    <xf numFmtId="0" fontId="15" fillId="2" borderId="14" xfId="0" applyFont="1" applyFill="1" applyBorder="1" applyAlignment="1">
      <alignment vertical="center"/>
    </xf>
    <xf numFmtId="0" fontId="15" fillId="2" borderId="2" xfId="0" applyFont="1" applyFill="1" applyBorder="1" applyAlignment="1">
      <alignment vertical="center"/>
    </xf>
    <xf numFmtId="0" fontId="15" fillId="2" borderId="73" xfId="0" applyFont="1" applyFill="1" applyBorder="1" applyAlignment="1">
      <alignment vertical="center"/>
    </xf>
    <xf numFmtId="0" fontId="15" fillId="2" borderId="1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73" xfId="0" applyFont="1" applyFill="1" applyBorder="1" applyAlignment="1">
      <alignment horizontal="left" vertical="center"/>
    </xf>
    <xf numFmtId="0" fontId="12" fillId="2" borderId="4" xfId="0" applyFont="1" applyFill="1" applyBorder="1" applyAlignment="1">
      <alignment vertical="center"/>
    </xf>
    <xf numFmtId="0" fontId="12" fillId="2" borderId="6" xfId="0" applyFont="1" applyFill="1" applyBorder="1" applyAlignment="1">
      <alignment vertical="center"/>
    </xf>
    <xf numFmtId="0" fontId="12" fillId="2" borderId="64" xfId="0" applyFont="1" applyFill="1" applyBorder="1" applyAlignment="1">
      <alignment vertical="center"/>
    </xf>
    <xf numFmtId="0" fontId="12" fillId="2" borderId="14" xfId="0" applyFont="1" applyFill="1" applyBorder="1" applyAlignment="1">
      <alignment vertical="center"/>
    </xf>
    <xf numFmtId="0" fontId="12" fillId="2" borderId="2" xfId="0" applyFont="1" applyFill="1" applyBorder="1" applyAlignment="1">
      <alignment vertical="center"/>
    </xf>
    <xf numFmtId="0" fontId="12" fillId="2" borderId="73" xfId="0" applyFont="1" applyFill="1" applyBorder="1" applyAlignment="1">
      <alignment vertical="center"/>
    </xf>
    <xf numFmtId="176" fontId="12" fillId="2" borderId="4" xfId="0" applyNumberFormat="1" applyFont="1" applyFill="1" applyBorder="1" applyAlignment="1">
      <alignment vertical="center" shrinkToFit="1"/>
    </xf>
    <xf numFmtId="176" fontId="12" fillId="2" borderId="12" xfId="0" applyNumberFormat="1" applyFont="1" applyFill="1" applyBorder="1" applyAlignment="1">
      <alignment vertical="center" shrinkToFit="1"/>
    </xf>
    <xf numFmtId="0" fontId="17" fillId="2" borderId="12" xfId="0" applyFont="1" applyFill="1" applyBorder="1" applyAlignment="1">
      <alignment horizontal="right" vertical="center"/>
    </xf>
    <xf numFmtId="0" fontId="17" fillId="2" borderId="0" xfId="0" applyFont="1" applyFill="1" applyBorder="1" applyAlignment="1">
      <alignment horizontal="right" vertical="center"/>
    </xf>
    <xf numFmtId="49" fontId="13" fillId="2" borderId="69" xfId="0" applyNumberFormat="1" applyFont="1" applyFill="1" applyBorder="1" applyAlignment="1">
      <alignment vertical="center" wrapText="1"/>
    </xf>
    <xf numFmtId="49" fontId="13" fillId="2" borderId="70" xfId="0" applyNumberFormat="1" applyFont="1" applyFill="1" applyBorder="1" applyAlignment="1">
      <alignment vertical="center"/>
    </xf>
    <xf numFmtId="49" fontId="13" fillId="2" borderId="71" xfId="0" applyNumberFormat="1" applyFont="1" applyFill="1" applyBorder="1" applyAlignment="1">
      <alignment vertical="center"/>
    </xf>
    <xf numFmtId="0" fontId="12" fillId="2" borderId="95"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93" xfId="0" applyFont="1" applyFill="1" applyBorder="1" applyAlignment="1">
      <alignment horizontal="center" vertical="center"/>
    </xf>
    <xf numFmtId="0" fontId="12" fillId="2" borderId="25" xfId="0" applyFont="1" applyFill="1" applyBorder="1" applyAlignment="1">
      <alignment horizontal="center" vertical="center"/>
    </xf>
    <xf numFmtId="0" fontId="6" fillId="2" borderId="14" xfId="0" applyFont="1" applyFill="1" applyBorder="1" applyAlignment="1">
      <alignment vertical="center"/>
    </xf>
    <xf numFmtId="0" fontId="6" fillId="2" borderId="2" xfId="0" applyFont="1" applyFill="1" applyBorder="1" applyAlignment="1">
      <alignment vertical="center"/>
    </xf>
    <xf numFmtId="0" fontId="6" fillId="2" borderId="73" xfId="0" applyFont="1" applyFill="1" applyBorder="1" applyAlignment="1">
      <alignment vertical="center"/>
    </xf>
    <xf numFmtId="38" fontId="0" fillId="0" borderId="69" xfId="0" applyNumberFormat="1" applyBorder="1" applyAlignment="1">
      <alignment horizontal="right" vertical="center"/>
    </xf>
    <xf numFmtId="58" fontId="12" fillId="0" borderId="120" xfId="0" applyNumberFormat="1" applyFont="1" applyBorder="1" applyAlignment="1">
      <alignment shrinkToFit="1"/>
    </xf>
    <xf numFmtId="0" fontId="12" fillId="0" borderId="121" xfId="0" applyFont="1" applyBorder="1" applyAlignment="1">
      <alignment shrinkToFit="1"/>
    </xf>
    <xf numFmtId="58" fontId="12" fillId="0" borderId="122" xfId="0" applyNumberFormat="1" applyFont="1" applyBorder="1" applyAlignment="1">
      <alignment shrinkToFit="1"/>
    </xf>
    <xf numFmtId="0" fontId="12" fillId="0" borderId="123" xfId="0" applyFont="1" applyBorder="1" applyAlignment="1">
      <alignment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781050</xdr:colOff>
      <xdr:row>2</xdr:row>
      <xdr:rowOff>123825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95250"/>
          <a:ext cx="1466850" cy="371475"/>
        </a:xfrm>
        <a:prstGeom prst="roundRect">
          <a:avLst>
            <a:gd name="adj" fmla="val 16667"/>
          </a:avLst>
        </a:prstGeom>
        <a:solidFill>
          <a:srgbClr val="000000"/>
        </a:solidFill>
        <a:ln w="28575">
          <a:solidFill>
            <a:srgbClr val="000000"/>
          </a:solidFill>
          <a:round/>
          <a:headEnd/>
          <a:tailEnd/>
        </a:ln>
      </xdr:spPr>
      <xdr:txBody>
        <a:bodyPr vertOverflow="clip" wrap="square" lIns="36576" tIns="22860" rIns="36576" bIns="0" anchor="t" upright="1"/>
        <a:lstStyle/>
        <a:p>
          <a:pPr algn="ctr" rtl="0">
            <a:defRPr sz="1000"/>
          </a:pPr>
          <a:r>
            <a:rPr lang="ja-JP" altLang="en-US" sz="1600" b="1" i="0" strike="noStrike">
              <a:solidFill>
                <a:srgbClr val="FFFFFF"/>
              </a:solidFill>
              <a:latin typeface="ＭＳ Ｐゴシック"/>
              <a:ea typeface="ＭＳ Ｐゴシック"/>
            </a:rPr>
            <a:t>記載注意点</a:t>
          </a:r>
        </a:p>
        <a:p>
          <a:pPr algn="ctr" rtl="0">
            <a:defRPr sz="1000"/>
          </a:pPr>
          <a:endParaRPr lang="ja-JP" altLang="en-US" sz="1600" b="1" i="0" strike="noStrike">
            <a:solidFill>
              <a:srgbClr val="FFFFFF"/>
            </a:solidFill>
            <a:latin typeface="ＭＳ Ｐゴシック"/>
            <a:ea typeface="ＭＳ Ｐゴシック"/>
          </a:endParaRPr>
        </a:p>
        <a:p>
          <a:pPr algn="ctr" rtl="0">
            <a:defRPr sz="1000"/>
          </a:pPr>
          <a:endParaRPr lang="ja-JP" altLang="en-US" sz="1600" b="1" i="0" strike="noStrike">
            <a:solidFill>
              <a:srgbClr val="FFFF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115</xdr:row>
      <xdr:rowOff>133350</xdr:rowOff>
    </xdr:from>
    <xdr:to>
      <xdr:col>13</xdr:col>
      <xdr:colOff>19050</xdr:colOff>
      <xdr:row>117</xdr:row>
      <xdr:rowOff>19050</xdr:rowOff>
    </xdr:to>
    <xdr:sp macro="" textlink="">
      <xdr:nvSpPr>
        <xdr:cNvPr id="2" name="大かっこ 1">
          <a:extLst>
            <a:ext uri="{FF2B5EF4-FFF2-40B4-BE49-F238E27FC236}">
              <a16:creationId xmlns:a16="http://schemas.microsoft.com/office/drawing/2014/main" id="{B6EB07D1-EE40-4CD3-8003-B297D4DDA8C7}"/>
            </a:ext>
          </a:extLst>
        </xdr:cNvPr>
        <xdr:cNvSpPr/>
      </xdr:nvSpPr>
      <xdr:spPr bwMode="auto">
        <a:xfrm>
          <a:off x="133350" y="19850100"/>
          <a:ext cx="8801100" cy="2286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68</xdr:row>
      <xdr:rowOff>133350</xdr:rowOff>
    </xdr:from>
    <xdr:to>
      <xdr:col>13</xdr:col>
      <xdr:colOff>19050</xdr:colOff>
      <xdr:row>70</xdr:row>
      <xdr:rowOff>19050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bwMode="auto">
        <a:xfrm>
          <a:off x="133350" y="25403175"/>
          <a:ext cx="6972300" cy="40005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133350</xdr:colOff>
      <xdr:row>68</xdr:row>
      <xdr:rowOff>133350</xdr:rowOff>
    </xdr:from>
    <xdr:to>
      <xdr:col>13</xdr:col>
      <xdr:colOff>19050</xdr:colOff>
      <xdr:row>70</xdr:row>
      <xdr:rowOff>19050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133350" y="25403175"/>
          <a:ext cx="6972300" cy="40005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38101</xdr:colOff>
      <xdr:row>0</xdr:row>
      <xdr:rowOff>47626</xdr:rowOff>
    </xdr:from>
    <xdr:to>
      <xdr:col>7</xdr:col>
      <xdr:colOff>238126</xdr:colOff>
      <xdr:row>2</xdr:row>
      <xdr:rowOff>161926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8101" y="47626"/>
          <a:ext cx="4305300" cy="4572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E" panose="020B0900000000000000" pitchFamily="50" charset="-128"/>
              <a:ea typeface="HGPｺﾞｼｯｸE" panose="020B0900000000000000" pitchFamily="50" charset="-128"/>
            </a:rPr>
            <a:t>記載例イ （使い切り型</a:t>
          </a:r>
          <a:r>
            <a:rPr kumimoji="1" lang="en-US" altLang="ja-JP" sz="1600">
              <a:latin typeface="HGPｺﾞｼｯｸE" panose="020B0900000000000000" pitchFamily="50" charset="-128"/>
              <a:ea typeface="HGPｺﾞｼｯｸE" panose="020B0900000000000000" pitchFamily="50" charset="-128"/>
            </a:rPr>
            <a:t>…</a:t>
          </a:r>
          <a:r>
            <a:rPr kumimoji="1" lang="ja-JP" altLang="en-US" sz="1600">
              <a:latin typeface="HGPｺﾞｼｯｸE" panose="020B0900000000000000" pitchFamily="50" charset="-128"/>
              <a:ea typeface="HGPｺﾞｼｯｸE" panose="020B0900000000000000" pitchFamily="50" charset="-128"/>
            </a:rPr>
            <a:t>配分総額＝支出額）</a:t>
          </a:r>
          <a:endParaRPr kumimoji="1" lang="en-US" altLang="ja-JP" sz="1600">
            <a:latin typeface="HGPｺﾞｼｯｸE" panose="020B0900000000000000" pitchFamily="50" charset="-128"/>
            <a:ea typeface="HGPｺﾞｼｯｸE"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68</xdr:row>
      <xdr:rowOff>133350</xdr:rowOff>
    </xdr:from>
    <xdr:to>
      <xdr:col>13</xdr:col>
      <xdr:colOff>19050</xdr:colOff>
      <xdr:row>70</xdr:row>
      <xdr:rowOff>19050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bwMode="auto">
        <a:xfrm>
          <a:off x="133350" y="25555575"/>
          <a:ext cx="6972300" cy="2286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133350</xdr:colOff>
      <xdr:row>68</xdr:row>
      <xdr:rowOff>133350</xdr:rowOff>
    </xdr:from>
    <xdr:to>
      <xdr:col>13</xdr:col>
      <xdr:colOff>19050</xdr:colOff>
      <xdr:row>70</xdr:row>
      <xdr:rowOff>19050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bwMode="auto">
        <a:xfrm>
          <a:off x="133350" y="25555575"/>
          <a:ext cx="6972300" cy="2286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38100</xdr:colOff>
      <xdr:row>0</xdr:row>
      <xdr:rowOff>47626</xdr:rowOff>
    </xdr:from>
    <xdr:to>
      <xdr:col>7</xdr:col>
      <xdr:colOff>600074</xdr:colOff>
      <xdr:row>2</xdr:row>
      <xdr:rowOff>161926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8100" y="47626"/>
          <a:ext cx="4667249" cy="4572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E" panose="020B0900000000000000" pitchFamily="50" charset="-128"/>
              <a:ea typeface="HGPｺﾞｼｯｸE" panose="020B0900000000000000" pitchFamily="50" charset="-128"/>
            </a:rPr>
            <a:t>記載例ロ（繰越積立型）</a:t>
          </a:r>
          <a:r>
            <a:rPr kumimoji="1" lang="en-US" altLang="ja-JP" sz="1600">
              <a:latin typeface="HGPｺﾞｼｯｸE" panose="020B0900000000000000" pitchFamily="50" charset="-128"/>
              <a:ea typeface="HGPｺﾞｼｯｸE" panose="020B0900000000000000" pitchFamily="50" charset="-128"/>
            </a:rPr>
            <a:t>…</a:t>
          </a:r>
          <a:r>
            <a:rPr kumimoji="1" lang="ja-JP" altLang="en-US" sz="1600">
              <a:latin typeface="HGPｺﾞｼｯｸE" panose="020B0900000000000000" pitchFamily="50" charset="-128"/>
              <a:ea typeface="HGPｺﾞｼｯｸE" panose="020B0900000000000000" pitchFamily="50" charset="-128"/>
            </a:rPr>
            <a:t>配分総額＞支出額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65</xdr:row>
      <xdr:rowOff>133350</xdr:rowOff>
    </xdr:from>
    <xdr:to>
      <xdr:col>13</xdr:col>
      <xdr:colOff>19050</xdr:colOff>
      <xdr:row>67</xdr:row>
      <xdr:rowOff>19050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bwMode="auto">
        <a:xfrm>
          <a:off x="133350" y="14678025"/>
          <a:ext cx="6972300" cy="40005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133350</xdr:colOff>
      <xdr:row>65</xdr:row>
      <xdr:rowOff>133350</xdr:rowOff>
    </xdr:from>
    <xdr:to>
      <xdr:col>13</xdr:col>
      <xdr:colOff>19050</xdr:colOff>
      <xdr:row>67</xdr:row>
      <xdr:rowOff>19050</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bwMode="auto">
        <a:xfrm>
          <a:off x="133350" y="14678025"/>
          <a:ext cx="6972300" cy="40005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38100</xdr:colOff>
      <xdr:row>0</xdr:row>
      <xdr:rowOff>47626</xdr:rowOff>
    </xdr:from>
    <xdr:to>
      <xdr:col>7</xdr:col>
      <xdr:colOff>600074</xdr:colOff>
      <xdr:row>2</xdr:row>
      <xdr:rowOff>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8100" y="47626"/>
          <a:ext cx="4667249" cy="29527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HGPｺﾞｼｯｸE" panose="020B0900000000000000" pitchFamily="50" charset="-128"/>
              <a:ea typeface="HGPｺﾞｼｯｸE" panose="020B0900000000000000" pitchFamily="50" charset="-128"/>
            </a:rPr>
            <a:t>記載例ハ（過年充当型）</a:t>
          </a:r>
          <a:r>
            <a:rPr kumimoji="1" lang="en-US" altLang="ja-JP" sz="1600">
              <a:latin typeface="HGPｺﾞｼｯｸE" panose="020B0900000000000000" pitchFamily="50" charset="-128"/>
              <a:ea typeface="HGPｺﾞｼｯｸE" panose="020B0900000000000000" pitchFamily="50" charset="-128"/>
            </a:rPr>
            <a:t>…</a:t>
          </a:r>
          <a:r>
            <a:rPr kumimoji="1" lang="ja-JP" altLang="en-US" sz="1600">
              <a:latin typeface="HGPｺﾞｼｯｸE" panose="020B0900000000000000" pitchFamily="50" charset="-128"/>
              <a:ea typeface="HGPｺﾞｼｯｸE" panose="020B0900000000000000" pitchFamily="50" charset="-128"/>
            </a:rPr>
            <a:t>配分総額＜支出額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21"/>
  <sheetViews>
    <sheetView tabSelected="1" topLeftCell="B1" workbookViewId="0">
      <selection activeCell="C10" sqref="C10"/>
    </sheetView>
  </sheetViews>
  <sheetFormatPr defaultRowHeight="13.5"/>
  <cols>
    <col min="1" max="1" width="2.125" style="2" hidden="1" customWidth="1"/>
    <col min="2" max="2" width="9" style="2"/>
    <col min="3" max="3" width="74.75" style="2" customWidth="1"/>
    <col min="4" max="16384" width="9" style="2"/>
  </cols>
  <sheetData>
    <row r="4" spans="2:3" ht="14.25" thickBot="1"/>
    <row r="5" spans="2:3" ht="20.100000000000001" customHeight="1">
      <c r="B5" s="117"/>
      <c r="C5" s="118" t="s">
        <v>100</v>
      </c>
    </row>
    <row r="6" spans="2:3" ht="27" customHeight="1">
      <c r="B6" s="119" t="s">
        <v>101</v>
      </c>
      <c r="C6" s="120" t="s">
        <v>118</v>
      </c>
    </row>
    <row r="7" spans="2:3" ht="27" customHeight="1">
      <c r="B7" s="119" t="s">
        <v>102</v>
      </c>
      <c r="C7" s="120" t="s">
        <v>131</v>
      </c>
    </row>
    <row r="8" spans="2:3" ht="40.5" customHeight="1">
      <c r="B8" s="119" t="s">
        <v>103</v>
      </c>
      <c r="C8" s="121" t="s">
        <v>123</v>
      </c>
    </row>
    <row r="9" spans="2:3" ht="54" customHeight="1">
      <c r="B9" s="119" t="s">
        <v>104</v>
      </c>
      <c r="C9" s="120" t="s">
        <v>105</v>
      </c>
    </row>
    <row r="10" spans="2:3" ht="54" customHeight="1">
      <c r="B10" s="119" t="s">
        <v>106</v>
      </c>
      <c r="C10" s="120" t="s">
        <v>107</v>
      </c>
    </row>
    <row r="11" spans="2:3" ht="54" customHeight="1">
      <c r="B11" s="119" t="s">
        <v>108</v>
      </c>
      <c r="C11" s="120" t="s">
        <v>145</v>
      </c>
    </row>
    <row r="12" spans="2:3" ht="67.5" customHeight="1">
      <c r="B12" s="119" t="s">
        <v>109</v>
      </c>
      <c r="C12" s="120" t="s">
        <v>124</v>
      </c>
    </row>
    <row r="13" spans="2:3" ht="40.5" customHeight="1">
      <c r="B13" s="119" t="s">
        <v>110</v>
      </c>
      <c r="C13" s="120" t="s">
        <v>125</v>
      </c>
    </row>
    <row r="14" spans="2:3" ht="54" customHeight="1">
      <c r="B14" s="119" t="s">
        <v>111</v>
      </c>
      <c r="C14" s="120" t="s">
        <v>126</v>
      </c>
    </row>
    <row r="15" spans="2:3" ht="40.5" customHeight="1">
      <c r="B15" s="119" t="s">
        <v>112</v>
      </c>
      <c r="C15" s="120" t="s">
        <v>127</v>
      </c>
    </row>
    <row r="16" spans="2:3" ht="27" customHeight="1">
      <c r="B16" s="119" t="s">
        <v>113</v>
      </c>
      <c r="C16" s="147" t="s">
        <v>114</v>
      </c>
    </row>
    <row r="17" spans="2:3" ht="40.5" customHeight="1">
      <c r="B17" s="119" t="s">
        <v>115</v>
      </c>
      <c r="C17" s="120" t="s">
        <v>128</v>
      </c>
    </row>
    <row r="18" spans="2:3" ht="40.5" customHeight="1" thickBot="1">
      <c r="B18" s="122" t="s">
        <v>116</v>
      </c>
      <c r="C18" s="123" t="s">
        <v>129</v>
      </c>
    </row>
    <row r="20" spans="2:3">
      <c r="C20" s="2" t="s">
        <v>117</v>
      </c>
    </row>
    <row r="21" spans="2:3">
      <c r="C21" s="2" t="s">
        <v>117</v>
      </c>
    </row>
  </sheetData>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688E6-CCBB-4F72-94EB-7119F66BCF2F}">
  <dimension ref="A1:O142"/>
  <sheetViews>
    <sheetView zoomScaleNormal="100" workbookViewId="0">
      <selection activeCell="E22" sqref="E22"/>
    </sheetView>
  </sheetViews>
  <sheetFormatPr defaultRowHeight="13.5"/>
  <cols>
    <col min="1" max="1" width="3.125" style="2" customWidth="1"/>
    <col min="2" max="2" width="3.75" style="2" customWidth="1"/>
    <col min="3" max="3" width="16.75" style="2" customWidth="1"/>
    <col min="4" max="4" width="9.125" style="2" customWidth="1"/>
    <col min="5" max="5" width="6.25" style="2" customWidth="1"/>
    <col min="6" max="6" width="9.125" style="2" customWidth="1"/>
    <col min="7" max="7" width="5.75" style="2" customWidth="1"/>
    <col min="8" max="8" width="9.125" style="2" customWidth="1"/>
    <col min="9" max="9" width="5.5" style="2" customWidth="1"/>
    <col min="10" max="10" width="9.125" style="2" customWidth="1"/>
    <col min="11" max="11" width="3.125" style="2" customWidth="1"/>
    <col min="12" max="12" width="9.125" style="2" customWidth="1"/>
    <col min="13" max="14" width="3.125" style="2" customWidth="1"/>
    <col min="15" max="16384" width="9" style="2"/>
  </cols>
  <sheetData>
    <row r="1" spans="1:14">
      <c r="A1" s="1"/>
      <c r="B1" s="1"/>
      <c r="C1" s="1"/>
      <c r="D1" s="1"/>
      <c r="E1" s="1"/>
      <c r="F1" s="1"/>
      <c r="G1" s="1"/>
      <c r="H1" s="1"/>
      <c r="I1" s="1"/>
      <c r="J1" s="1"/>
      <c r="K1" s="1"/>
      <c r="L1" s="1"/>
      <c r="M1" s="1"/>
      <c r="N1" s="1"/>
    </row>
    <row r="2" spans="1:14">
      <c r="A2" s="1"/>
      <c r="B2" s="277" t="s">
        <v>121</v>
      </c>
      <c r="C2" s="277"/>
      <c r="D2" s="277"/>
      <c r="E2" s="277"/>
      <c r="F2" s="277"/>
      <c r="G2" s="277"/>
      <c r="H2" s="277"/>
      <c r="I2" s="277"/>
      <c r="J2" s="277"/>
      <c r="K2" s="277"/>
      <c r="L2" s="277"/>
      <c r="M2" s="1"/>
      <c r="N2" s="1"/>
    </row>
    <row r="3" spans="1:14">
      <c r="A3" s="1"/>
      <c r="B3" s="1"/>
      <c r="C3" s="1"/>
      <c r="D3" s="1"/>
      <c r="E3" s="1"/>
      <c r="F3" s="1"/>
      <c r="G3" s="1"/>
      <c r="H3" s="1"/>
      <c r="I3" s="1"/>
      <c r="J3" s="1"/>
      <c r="K3" s="1"/>
      <c r="L3" s="1"/>
      <c r="M3" s="1"/>
      <c r="N3" s="1"/>
    </row>
    <row r="4" spans="1:14">
      <c r="A4" s="1"/>
      <c r="B4" s="1" t="s">
        <v>0</v>
      </c>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278" t="s">
        <v>1</v>
      </c>
      <c r="F6" s="278"/>
      <c r="G6" s="278"/>
      <c r="H6" s="3"/>
      <c r="I6" s="3"/>
      <c r="J6" s="3"/>
      <c r="K6" s="3"/>
      <c r="L6" s="3" t="s">
        <v>65</v>
      </c>
      <c r="M6" s="1"/>
      <c r="N6" s="1"/>
    </row>
    <row r="7" spans="1:14">
      <c r="A7" s="1"/>
      <c r="B7" s="1"/>
      <c r="C7" s="1"/>
      <c r="D7" s="1"/>
      <c r="E7" s="279" t="s">
        <v>2</v>
      </c>
      <c r="F7" s="279"/>
      <c r="G7" s="279"/>
      <c r="H7" s="125"/>
      <c r="I7" s="125"/>
      <c r="J7" s="125"/>
      <c r="K7" s="125"/>
      <c r="L7" s="4"/>
      <c r="M7" s="1"/>
      <c r="N7" s="1"/>
    </row>
    <row r="8" spans="1:14">
      <c r="A8" s="1"/>
      <c r="B8" s="1"/>
      <c r="C8" s="1"/>
      <c r="D8" s="1"/>
      <c r="E8" s="1"/>
      <c r="F8" s="1"/>
      <c r="G8" s="1"/>
      <c r="H8" s="1"/>
      <c r="I8" s="1"/>
      <c r="J8" s="1"/>
      <c r="K8" s="1"/>
      <c r="L8" s="1"/>
      <c r="M8" s="1"/>
      <c r="N8" s="1"/>
    </row>
    <row r="9" spans="1:14">
      <c r="A9" s="1"/>
      <c r="B9" s="280" t="s">
        <v>122</v>
      </c>
      <c r="C9" s="280"/>
      <c r="D9" s="280"/>
      <c r="E9" s="280"/>
      <c r="F9" s="280"/>
      <c r="G9" s="280"/>
      <c r="H9" s="280"/>
      <c r="I9" s="280"/>
      <c r="J9" s="280"/>
      <c r="K9" s="280"/>
      <c r="L9" s="280"/>
      <c r="M9" s="280"/>
      <c r="N9" s="1"/>
    </row>
    <row r="10" spans="1:14">
      <c r="A10" s="1"/>
      <c r="B10" s="1"/>
      <c r="C10" s="1"/>
      <c r="D10" s="1"/>
      <c r="E10" s="1"/>
      <c r="F10" s="1"/>
      <c r="G10" s="1"/>
      <c r="H10" s="1"/>
      <c r="I10" s="1"/>
      <c r="J10" s="1"/>
      <c r="K10" s="1"/>
      <c r="L10" s="1"/>
      <c r="M10" s="1"/>
      <c r="N10" s="1"/>
    </row>
    <row r="11" spans="1:14">
      <c r="A11" s="1"/>
      <c r="B11" s="1" t="s">
        <v>3</v>
      </c>
      <c r="C11" s="1"/>
      <c r="D11" s="1"/>
      <c r="E11" s="1"/>
      <c r="F11" s="1"/>
      <c r="G11" s="1"/>
      <c r="H11" s="1"/>
      <c r="I11" s="1"/>
      <c r="J11" s="1"/>
      <c r="K11" s="1"/>
      <c r="L11" s="1"/>
      <c r="M11" s="1"/>
      <c r="N11" s="1"/>
    </row>
    <row r="12" spans="1:14" ht="14.25" thickBot="1">
      <c r="A12" s="1"/>
      <c r="B12" s="1" t="s">
        <v>4</v>
      </c>
      <c r="C12" s="1"/>
      <c r="D12" s="1"/>
      <c r="E12" s="1"/>
      <c r="F12" s="1"/>
      <c r="G12" s="1"/>
      <c r="H12" s="1"/>
      <c r="I12" s="1"/>
      <c r="J12" s="1"/>
      <c r="K12" s="1"/>
      <c r="L12" s="1"/>
      <c r="M12" s="1"/>
      <c r="N12" s="1"/>
    </row>
    <row r="13" spans="1:14" ht="20.100000000000001" customHeight="1" thickBot="1">
      <c r="A13" s="1"/>
      <c r="B13" s="281"/>
      <c r="C13" s="282"/>
      <c r="D13" s="257" t="s">
        <v>5</v>
      </c>
      <c r="E13" s="283"/>
      <c r="F13" s="257" t="s">
        <v>6</v>
      </c>
      <c r="G13" s="258"/>
      <c r="H13" s="258"/>
      <c r="I13" s="258"/>
      <c r="J13" s="258"/>
      <c r="K13" s="259"/>
      <c r="L13" s="1"/>
      <c r="M13" s="1"/>
      <c r="N13" s="1"/>
    </row>
    <row r="14" spans="1:14" ht="20.100000000000001" customHeight="1" thickTop="1">
      <c r="A14" s="1"/>
      <c r="B14" s="284" t="s">
        <v>7</v>
      </c>
      <c r="C14" s="285"/>
      <c r="D14" s="5"/>
      <c r="E14" s="9" t="s">
        <v>89</v>
      </c>
      <c r="F14" s="7"/>
      <c r="G14" s="8"/>
      <c r="H14" s="8"/>
      <c r="I14" s="8"/>
      <c r="J14" s="8"/>
      <c r="K14" s="65" t="s">
        <v>66</v>
      </c>
      <c r="L14" s="1"/>
      <c r="M14" s="1"/>
      <c r="N14" s="1"/>
    </row>
    <row r="15" spans="1:14" ht="13.5" customHeight="1">
      <c r="A15" s="1"/>
      <c r="B15" s="286" t="s">
        <v>9</v>
      </c>
      <c r="C15" s="287"/>
      <c r="D15" s="290"/>
      <c r="E15" s="292" t="s">
        <v>90</v>
      </c>
      <c r="F15" s="130"/>
      <c r="G15" s="131"/>
      <c r="H15" s="131"/>
      <c r="I15" s="131"/>
      <c r="J15" s="131"/>
      <c r="K15" s="66" t="s">
        <v>10</v>
      </c>
      <c r="L15" s="1"/>
      <c r="M15" s="1"/>
      <c r="N15" s="1"/>
    </row>
    <row r="16" spans="1:14" ht="13.5" customHeight="1" thickBot="1">
      <c r="A16" s="1"/>
      <c r="B16" s="288"/>
      <c r="C16" s="289"/>
      <c r="D16" s="291"/>
      <c r="E16" s="293"/>
      <c r="F16" s="294" t="s">
        <v>11</v>
      </c>
      <c r="G16" s="295"/>
      <c r="H16" s="295"/>
      <c r="I16" s="295"/>
      <c r="J16" s="6"/>
      <c r="K16" s="67" t="s">
        <v>8</v>
      </c>
      <c r="L16" s="1"/>
      <c r="M16" s="1"/>
      <c r="N16" s="1"/>
    </row>
    <row r="17" spans="1:14" ht="18" customHeight="1" thickTop="1" thickBot="1">
      <c r="A17" s="1"/>
      <c r="B17" s="296" t="s">
        <v>91</v>
      </c>
      <c r="C17" s="297"/>
      <c r="D17" s="68">
        <f>SUM(D14:D16)</f>
        <v>0</v>
      </c>
      <c r="E17" s="69" t="s">
        <v>8</v>
      </c>
      <c r="F17" s="298"/>
      <c r="G17" s="299"/>
      <c r="H17" s="299"/>
      <c r="I17" s="299"/>
      <c r="J17" s="299"/>
      <c r="K17" s="300"/>
      <c r="L17" s="1"/>
      <c r="M17" s="1"/>
      <c r="N17" s="1"/>
    </row>
    <row r="18" spans="1:14">
      <c r="A18" s="1"/>
      <c r="B18" s="1"/>
      <c r="C18" s="1"/>
      <c r="D18" s="1"/>
      <c r="E18" s="1"/>
      <c r="F18" s="1"/>
      <c r="G18" s="1"/>
      <c r="H18" s="1"/>
      <c r="I18" s="1"/>
      <c r="J18" s="1"/>
      <c r="K18" s="1"/>
      <c r="L18" s="1"/>
      <c r="M18" s="1"/>
      <c r="N18" s="1"/>
    </row>
    <row r="19" spans="1:14" ht="14.25" thickBot="1">
      <c r="A19" s="1"/>
      <c r="B19" s="1" t="s">
        <v>12</v>
      </c>
      <c r="C19" s="1"/>
      <c r="D19" s="1"/>
      <c r="E19" s="1"/>
      <c r="F19" s="1"/>
      <c r="G19" s="1"/>
      <c r="H19" s="1"/>
      <c r="I19" s="1"/>
      <c r="J19" s="1"/>
      <c r="K19" s="1"/>
      <c r="L19" s="1"/>
      <c r="M19" s="1"/>
      <c r="N19" s="1"/>
    </row>
    <row r="20" spans="1:14" ht="18" customHeight="1" thickBot="1">
      <c r="A20" s="1"/>
      <c r="B20" s="281" t="s">
        <v>13</v>
      </c>
      <c r="C20" s="282"/>
      <c r="D20" s="257" t="s">
        <v>14</v>
      </c>
      <c r="E20" s="283"/>
      <c r="F20" s="257" t="s">
        <v>15</v>
      </c>
      <c r="G20" s="258"/>
      <c r="H20" s="258"/>
      <c r="I20" s="258"/>
      <c r="J20" s="258"/>
      <c r="K20" s="259"/>
      <c r="L20" s="1"/>
      <c r="M20" s="1"/>
      <c r="N20" s="1"/>
    </row>
    <row r="21" spans="1:14" ht="18" customHeight="1" thickTop="1">
      <c r="A21" s="1"/>
      <c r="B21" s="260" t="s">
        <v>16</v>
      </c>
      <c r="C21" s="261"/>
      <c r="D21" s="5"/>
      <c r="E21" s="9" t="s">
        <v>8</v>
      </c>
      <c r="F21" s="7" t="s">
        <v>17</v>
      </c>
      <c r="G21" s="8"/>
      <c r="H21" s="8"/>
      <c r="I21" s="8"/>
      <c r="J21" s="8"/>
      <c r="K21" s="65" t="s">
        <v>18</v>
      </c>
      <c r="L21" s="1"/>
      <c r="M21" s="1"/>
      <c r="N21" s="1"/>
    </row>
    <row r="22" spans="1:14" ht="18" customHeight="1">
      <c r="A22" s="1"/>
      <c r="B22" s="262" t="s">
        <v>19</v>
      </c>
      <c r="C22" s="263"/>
      <c r="D22" s="10"/>
      <c r="E22" s="12" t="s">
        <v>8</v>
      </c>
      <c r="F22" s="264"/>
      <c r="G22" s="265"/>
      <c r="H22" s="265"/>
      <c r="I22" s="265"/>
      <c r="J22" s="265"/>
      <c r="K22" s="266"/>
      <c r="L22" s="1"/>
      <c r="M22" s="1"/>
      <c r="N22" s="1"/>
    </row>
    <row r="23" spans="1:14" ht="18" customHeight="1">
      <c r="A23" s="1"/>
      <c r="B23" s="262" t="s">
        <v>20</v>
      </c>
      <c r="C23" s="263"/>
      <c r="D23" s="10"/>
      <c r="E23" s="12" t="s">
        <v>8</v>
      </c>
      <c r="F23" s="264"/>
      <c r="G23" s="265"/>
      <c r="H23" s="265"/>
      <c r="I23" s="265"/>
      <c r="J23" s="265"/>
      <c r="K23" s="266"/>
      <c r="L23" s="1"/>
      <c r="M23" s="1"/>
      <c r="N23" s="1"/>
    </row>
    <row r="24" spans="1:14" ht="18" customHeight="1">
      <c r="A24" s="1"/>
      <c r="B24" s="262" t="s">
        <v>21</v>
      </c>
      <c r="C24" s="263"/>
      <c r="D24" s="10"/>
      <c r="E24" s="12" t="s">
        <v>8</v>
      </c>
      <c r="F24" s="264"/>
      <c r="G24" s="265"/>
      <c r="H24" s="265"/>
      <c r="I24" s="265"/>
      <c r="J24" s="265"/>
      <c r="K24" s="266"/>
      <c r="L24" s="1"/>
      <c r="M24" s="1"/>
      <c r="N24" s="1"/>
    </row>
    <row r="25" spans="1:14" ht="18" customHeight="1">
      <c r="A25" s="1"/>
      <c r="B25" s="262" t="s">
        <v>22</v>
      </c>
      <c r="C25" s="263"/>
      <c r="D25" s="10"/>
      <c r="E25" s="12" t="s">
        <v>8</v>
      </c>
      <c r="F25" s="264"/>
      <c r="G25" s="265"/>
      <c r="H25" s="265"/>
      <c r="I25" s="265"/>
      <c r="J25" s="265"/>
      <c r="K25" s="266"/>
      <c r="L25" s="1"/>
      <c r="M25" s="1"/>
      <c r="N25" s="1"/>
    </row>
    <row r="26" spans="1:14" ht="18" customHeight="1">
      <c r="A26" s="1"/>
      <c r="B26" s="262" t="s">
        <v>23</v>
      </c>
      <c r="C26" s="263"/>
      <c r="D26" s="10"/>
      <c r="E26" s="12" t="s">
        <v>8</v>
      </c>
      <c r="F26" s="264"/>
      <c r="G26" s="265"/>
      <c r="H26" s="265"/>
      <c r="I26" s="265"/>
      <c r="J26" s="265"/>
      <c r="K26" s="266"/>
      <c r="L26" s="1"/>
      <c r="M26" s="1"/>
      <c r="N26" s="1"/>
    </row>
    <row r="27" spans="1:14" ht="18" customHeight="1">
      <c r="A27" s="1"/>
      <c r="B27" s="267" t="s">
        <v>24</v>
      </c>
      <c r="C27" s="268"/>
      <c r="D27" s="10"/>
      <c r="E27" s="12" t="s">
        <v>8</v>
      </c>
      <c r="F27" s="264"/>
      <c r="G27" s="265"/>
      <c r="H27" s="265"/>
      <c r="I27" s="265"/>
      <c r="J27" s="265"/>
      <c r="K27" s="266"/>
      <c r="L27" s="1"/>
      <c r="M27" s="1"/>
      <c r="N27" s="1"/>
    </row>
    <row r="28" spans="1:14" ht="18" customHeight="1">
      <c r="A28" s="1"/>
      <c r="B28" s="267" t="s">
        <v>25</v>
      </c>
      <c r="C28" s="268"/>
      <c r="D28" s="10"/>
      <c r="E28" s="12" t="s">
        <v>8</v>
      </c>
      <c r="F28" s="264"/>
      <c r="G28" s="265"/>
      <c r="H28" s="265"/>
      <c r="I28" s="265"/>
      <c r="J28" s="265"/>
      <c r="K28" s="266"/>
      <c r="L28" s="1"/>
      <c r="M28" s="1"/>
      <c r="N28" s="1"/>
    </row>
    <row r="29" spans="1:14" ht="18" customHeight="1">
      <c r="A29" s="1"/>
      <c r="B29" s="267" t="s">
        <v>26</v>
      </c>
      <c r="C29" s="268"/>
      <c r="D29" s="10"/>
      <c r="E29" s="12" t="s">
        <v>8</v>
      </c>
      <c r="F29" s="264"/>
      <c r="G29" s="265"/>
      <c r="H29" s="265"/>
      <c r="I29" s="265"/>
      <c r="J29" s="265"/>
      <c r="K29" s="266"/>
      <c r="L29" s="1"/>
      <c r="M29" s="1"/>
      <c r="N29" s="1"/>
    </row>
    <row r="30" spans="1:14" ht="18" customHeight="1">
      <c r="A30" s="1"/>
      <c r="B30" s="267" t="s">
        <v>27</v>
      </c>
      <c r="C30" s="268"/>
      <c r="D30" s="10"/>
      <c r="E30" s="12" t="s">
        <v>8</v>
      </c>
      <c r="F30" s="269"/>
      <c r="G30" s="270"/>
      <c r="H30" s="270"/>
      <c r="I30" s="270"/>
      <c r="J30" s="270"/>
      <c r="K30" s="271"/>
      <c r="L30" s="1"/>
      <c r="M30" s="1"/>
      <c r="N30" s="1"/>
    </row>
    <row r="31" spans="1:14" ht="18" customHeight="1" thickBot="1">
      <c r="A31" s="1"/>
      <c r="B31" s="272" t="s">
        <v>28</v>
      </c>
      <c r="C31" s="273"/>
      <c r="D31" s="126"/>
      <c r="E31" s="127" t="s">
        <v>8</v>
      </c>
      <c r="F31" s="274"/>
      <c r="G31" s="275"/>
      <c r="H31" s="275"/>
      <c r="I31" s="275"/>
      <c r="J31" s="275"/>
      <c r="K31" s="276"/>
      <c r="L31" s="1"/>
      <c r="M31" s="1"/>
      <c r="N31" s="1"/>
    </row>
    <row r="32" spans="1:14" ht="14.25" thickTop="1">
      <c r="A32" s="1"/>
      <c r="B32" s="251" t="s">
        <v>29</v>
      </c>
      <c r="C32" s="252"/>
      <c r="D32" s="15">
        <f>SUM(D21:D31)</f>
        <v>0</v>
      </c>
      <c r="E32" s="16" t="s">
        <v>8</v>
      </c>
      <c r="F32" s="17" t="s">
        <v>30</v>
      </c>
      <c r="G32" s="18" t="s">
        <v>133</v>
      </c>
      <c r="H32" s="18"/>
      <c r="I32" s="18"/>
      <c r="J32" s="18"/>
      <c r="K32" s="71" t="s">
        <v>8</v>
      </c>
      <c r="L32" s="1"/>
      <c r="M32" s="1"/>
      <c r="N32" s="1"/>
    </row>
    <row r="33" spans="1:15" ht="18.75" customHeight="1" thickBot="1">
      <c r="A33" s="1"/>
      <c r="B33" s="124"/>
      <c r="C33" s="132"/>
      <c r="D33" s="19"/>
      <c r="E33" s="20"/>
      <c r="F33" s="21"/>
      <c r="G33" s="22" t="s">
        <v>132</v>
      </c>
      <c r="H33" s="22"/>
      <c r="I33" s="22"/>
      <c r="J33" s="22"/>
      <c r="K33" s="73" t="s">
        <v>8</v>
      </c>
      <c r="L33" s="1"/>
      <c r="M33" s="1"/>
      <c r="N33" s="1"/>
    </row>
    <row r="34" spans="1:15" ht="18.75" customHeight="1" thickTop="1" thickBot="1">
      <c r="A34" s="1"/>
      <c r="B34" s="253" t="s">
        <v>31</v>
      </c>
      <c r="C34" s="254"/>
      <c r="D34" s="74"/>
      <c r="E34" s="75" t="s">
        <v>8</v>
      </c>
      <c r="F34" s="255" t="s">
        <v>32</v>
      </c>
      <c r="G34" s="256"/>
      <c r="H34" s="256"/>
      <c r="I34" s="256"/>
      <c r="J34" s="76"/>
      <c r="K34" s="77" t="s">
        <v>8</v>
      </c>
      <c r="L34" s="1"/>
      <c r="M34" s="1"/>
      <c r="N34" s="1"/>
    </row>
    <row r="35" spans="1:15">
      <c r="A35" s="1"/>
      <c r="B35" s="1"/>
      <c r="C35" s="1"/>
      <c r="D35" s="1"/>
      <c r="E35" s="1"/>
      <c r="F35" s="1"/>
      <c r="G35" s="1"/>
      <c r="H35" s="1"/>
      <c r="I35" s="1"/>
      <c r="J35" s="1"/>
      <c r="K35" s="1"/>
      <c r="L35" s="1"/>
      <c r="M35" s="1"/>
      <c r="N35" s="1"/>
    </row>
    <row r="36" spans="1:15" ht="14.25" thickBot="1">
      <c r="A36" s="1"/>
      <c r="B36" s="1" t="s">
        <v>73</v>
      </c>
      <c r="C36" s="1"/>
      <c r="D36" s="1"/>
      <c r="E36" s="1"/>
      <c r="F36" s="1"/>
      <c r="G36" s="1"/>
      <c r="H36" s="1"/>
      <c r="I36" s="1"/>
      <c r="J36" s="1"/>
      <c r="K36" s="1"/>
      <c r="L36" s="1"/>
      <c r="M36" s="1"/>
      <c r="N36" s="1"/>
    </row>
    <row r="37" spans="1:15">
      <c r="A37" s="1"/>
      <c r="B37" s="244" t="s">
        <v>37</v>
      </c>
      <c r="C37" s="245"/>
      <c r="D37" s="249" t="s">
        <v>34</v>
      </c>
      <c r="E37" s="250"/>
      <c r="F37" s="249" t="s">
        <v>35</v>
      </c>
      <c r="G37" s="199"/>
      <c r="H37" s="199"/>
      <c r="I37" s="250"/>
      <c r="J37" s="220" t="s">
        <v>36</v>
      </c>
      <c r="K37" s="199"/>
      <c r="L37" s="199"/>
      <c r="M37" s="200"/>
      <c r="N37" s="1"/>
    </row>
    <row r="38" spans="1:15">
      <c r="A38" s="1"/>
      <c r="B38" s="246"/>
      <c r="C38" s="247"/>
      <c r="D38" s="221" t="s">
        <v>38</v>
      </c>
      <c r="E38" s="222"/>
      <c r="F38" s="221" t="s">
        <v>38</v>
      </c>
      <c r="G38" s="223"/>
      <c r="H38" s="223" t="s">
        <v>14</v>
      </c>
      <c r="I38" s="222"/>
      <c r="J38" s="224" t="s">
        <v>38</v>
      </c>
      <c r="K38" s="223"/>
      <c r="L38" s="223" t="s">
        <v>14</v>
      </c>
      <c r="M38" s="225"/>
      <c r="N38" s="1"/>
    </row>
    <row r="39" spans="1:15" ht="14.25" thickBot="1">
      <c r="A39" s="1"/>
      <c r="B39" s="248"/>
      <c r="C39" s="239"/>
      <c r="D39" s="238" t="s">
        <v>43</v>
      </c>
      <c r="E39" s="239"/>
      <c r="F39" s="238" t="s">
        <v>44</v>
      </c>
      <c r="G39" s="240"/>
      <c r="H39" s="241" t="s">
        <v>45</v>
      </c>
      <c r="I39" s="239"/>
      <c r="J39" s="242" t="s">
        <v>46</v>
      </c>
      <c r="K39" s="240"/>
      <c r="L39" s="241" t="s">
        <v>47</v>
      </c>
      <c r="M39" s="243"/>
      <c r="N39" s="1"/>
    </row>
    <row r="40" spans="1:15" ht="18" customHeight="1" thickTop="1">
      <c r="A40" s="1">
        <v>1</v>
      </c>
      <c r="B40" s="226"/>
      <c r="C40" s="227"/>
      <c r="D40" s="23"/>
      <c r="E40" s="24" t="s">
        <v>8</v>
      </c>
      <c r="F40" s="23"/>
      <c r="G40" s="25" t="s">
        <v>8</v>
      </c>
      <c r="H40" s="26"/>
      <c r="I40" s="24" t="s">
        <v>8</v>
      </c>
      <c r="J40" s="27"/>
      <c r="K40" s="25" t="s">
        <v>8</v>
      </c>
      <c r="L40" s="26"/>
      <c r="M40" s="80" t="s">
        <v>8</v>
      </c>
      <c r="N40" s="1"/>
      <c r="O40" s="2">
        <v>1</v>
      </c>
    </row>
    <row r="41" spans="1:15" ht="18" customHeight="1">
      <c r="A41" s="1">
        <f t="shared" ref="A41:A49" si="0">A40+1</f>
        <v>2</v>
      </c>
      <c r="B41" s="228"/>
      <c r="C41" s="229"/>
      <c r="D41" s="28"/>
      <c r="E41" s="29" t="s">
        <v>8</v>
      </c>
      <c r="F41" s="28"/>
      <c r="G41" s="30" t="s">
        <v>8</v>
      </c>
      <c r="H41" s="31"/>
      <c r="I41" s="29" t="s">
        <v>8</v>
      </c>
      <c r="J41" s="32"/>
      <c r="K41" s="30" t="s">
        <v>8</v>
      </c>
      <c r="L41" s="31"/>
      <c r="M41" s="81" t="s">
        <v>8</v>
      </c>
      <c r="N41" s="1"/>
      <c r="O41" s="2">
        <v>2</v>
      </c>
    </row>
    <row r="42" spans="1:15" ht="18" customHeight="1">
      <c r="A42" s="1">
        <f t="shared" si="0"/>
        <v>3</v>
      </c>
      <c r="B42" s="228"/>
      <c r="C42" s="229"/>
      <c r="D42" s="28"/>
      <c r="E42" s="29" t="s">
        <v>8</v>
      </c>
      <c r="F42" s="28"/>
      <c r="G42" s="30" t="s">
        <v>8</v>
      </c>
      <c r="H42" s="31"/>
      <c r="I42" s="29" t="s">
        <v>8</v>
      </c>
      <c r="J42" s="32"/>
      <c r="K42" s="30" t="s">
        <v>8</v>
      </c>
      <c r="L42" s="31"/>
      <c r="M42" s="81" t="s">
        <v>8</v>
      </c>
      <c r="N42" s="1"/>
      <c r="O42" s="2">
        <v>3</v>
      </c>
    </row>
    <row r="43" spans="1:15" ht="18" customHeight="1">
      <c r="A43" s="1">
        <f t="shared" si="0"/>
        <v>4</v>
      </c>
      <c r="B43" s="228"/>
      <c r="C43" s="229"/>
      <c r="D43" s="28"/>
      <c r="E43" s="29" t="s">
        <v>8</v>
      </c>
      <c r="F43" s="28"/>
      <c r="G43" s="30" t="s">
        <v>8</v>
      </c>
      <c r="H43" s="31"/>
      <c r="I43" s="29" t="s">
        <v>8</v>
      </c>
      <c r="J43" s="32"/>
      <c r="K43" s="30" t="s">
        <v>8</v>
      </c>
      <c r="L43" s="31"/>
      <c r="M43" s="81" t="s">
        <v>8</v>
      </c>
      <c r="N43" s="1"/>
      <c r="O43" s="2">
        <v>4</v>
      </c>
    </row>
    <row r="44" spans="1:15" ht="18" customHeight="1">
      <c r="A44" s="1">
        <f t="shared" si="0"/>
        <v>5</v>
      </c>
      <c r="B44" s="228"/>
      <c r="C44" s="229"/>
      <c r="D44" s="28"/>
      <c r="E44" s="29" t="s">
        <v>8</v>
      </c>
      <c r="F44" s="28"/>
      <c r="G44" s="30" t="s">
        <v>8</v>
      </c>
      <c r="H44" s="31"/>
      <c r="I44" s="29" t="s">
        <v>8</v>
      </c>
      <c r="J44" s="32"/>
      <c r="K44" s="30" t="s">
        <v>8</v>
      </c>
      <c r="L44" s="31"/>
      <c r="M44" s="81" t="s">
        <v>8</v>
      </c>
      <c r="N44" s="1"/>
      <c r="O44" s="2">
        <v>5</v>
      </c>
    </row>
    <row r="45" spans="1:15" ht="18" customHeight="1">
      <c r="A45" s="1">
        <f t="shared" si="0"/>
        <v>6</v>
      </c>
      <c r="B45" s="228"/>
      <c r="C45" s="229"/>
      <c r="D45" s="28"/>
      <c r="E45" s="29" t="s">
        <v>8</v>
      </c>
      <c r="F45" s="28"/>
      <c r="G45" s="30" t="s">
        <v>8</v>
      </c>
      <c r="H45" s="31"/>
      <c r="I45" s="29" t="s">
        <v>8</v>
      </c>
      <c r="J45" s="32"/>
      <c r="K45" s="30" t="s">
        <v>8</v>
      </c>
      <c r="L45" s="31"/>
      <c r="M45" s="81" t="s">
        <v>8</v>
      </c>
      <c r="N45" s="1"/>
      <c r="O45" s="2">
        <v>6</v>
      </c>
    </row>
    <row r="46" spans="1:15" ht="18" customHeight="1">
      <c r="A46" s="1">
        <f t="shared" si="0"/>
        <v>7</v>
      </c>
      <c r="B46" s="228"/>
      <c r="C46" s="229"/>
      <c r="D46" s="28"/>
      <c r="E46" s="29" t="s">
        <v>8</v>
      </c>
      <c r="F46" s="28"/>
      <c r="G46" s="30" t="s">
        <v>8</v>
      </c>
      <c r="H46" s="31"/>
      <c r="I46" s="29" t="s">
        <v>8</v>
      </c>
      <c r="J46" s="32"/>
      <c r="K46" s="30" t="s">
        <v>8</v>
      </c>
      <c r="L46" s="31"/>
      <c r="M46" s="81" t="s">
        <v>8</v>
      </c>
      <c r="N46" s="1"/>
      <c r="O46" s="2">
        <v>7</v>
      </c>
    </row>
    <row r="47" spans="1:15" ht="18" customHeight="1">
      <c r="A47" s="1">
        <f t="shared" si="0"/>
        <v>8</v>
      </c>
      <c r="B47" s="228"/>
      <c r="C47" s="229"/>
      <c r="D47" s="28"/>
      <c r="E47" s="29" t="s">
        <v>8</v>
      </c>
      <c r="F47" s="28"/>
      <c r="G47" s="30" t="s">
        <v>8</v>
      </c>
      <c r="H47" s="31"/>
      <c r="I47" s="29" t="s">
        <v>8</v>
      </c>
      <c r="J47" s="32"/>
      <c r="K47" s="30" t="s">
        <v>8</v>
      </c>
      <c r="L47" s="31"/>
      <c r="M47" s="81" t="s">
        <v>8</v>
      </c>
      <c r="N47" s="1"/>
      <c r="O47" s="2">
        <v>8</v>
      </c>
    </row>
    <row r="48" spans="1:15" ht="18" customHeight="1">
      <c r="A48" s="1">
        <f t="shared" si="0"/>
        <v>9</v>
      </c>
      <c r="B48" s="228"/>
      <c r="C48" s="229"/>
      <c r="D48" s="28"/>
      <c r="E48" s="29" t="s">
        <v>8</v>
      </c>
      <c r="F48" s="28"/>
      <c r="G48" s="30" t="s">
        <v>8</v>
      </c>
      <c r="H48" s="31"/>
      <c r="I48" s="29" t="s">
        <v>8</v>
      </c>
      <c r="J48" s="32"/>
      <c r="K48" s="30" t="s">
        <v>8</v>
      </c>
      <c r="L48" s="31"/>
      <c r="M48" s="81" t="s">
        <v>8</v>
      </c>
      <c r="N48" s="1"/>
      <c r="O48" s="2">
        <v>9</v>
      </c>
    </row>
    <row r="49" spans="1:15" ht="18" customHeight="1" thickBot="1">
      <c r="A49" s="1">
        <f t="shared" si="0"/>
        <v>10</v>
      </c>
      <c r="B49" s="230"/>
      <c r="C49" s="231"/>
      <c r="D49" s="33"/>
      <c r="E49" s="34" t="s">
        <v>8</v>
      </c>
      <c r="F49" s="33"/>
      <c r="G49" s="35" t="s">
        <v>8</v>
      </c>
      <c r="H49" s="36"/>
      <c r="I49" s="34" t="s">
        <v>8</v>
      </c>
      <c r="J49" s="37"/>
      <c r="K49" s="35" t="s">
        <v>8</v>
      </c>
      <c r="L49" s="36"/>
      <c r="M49" s="82" t="s">
        <v>8</v>
      </c>
      <c r="N49" s="1"/>
      <c r="O49" s="2">
        <v>10</v>
      </c>
    </row>
    <row r="50" spans="1:15" ht="18.75" customHeight="1" thickTop="1" thickBot="1">
      <c r="A50" s="1"/>
      <c r="B50" s="234" t="s">
        <v>39</v>
      </c>
      <c r="C50" s="235"/>
      <c r="D50" s="83"/>
      <c r="E50" s="84" t="s">
        <v>40</v>
      </c>
      <c r="F50" s="83"/>
      <c r="G50" s="69" t="s">
        <v>41</v>
      </c>
      <c r="H50" s="68"/>
      <c r="I50" s="84" t="s">
        <v>42</v>
      </c>
      <c r="J50" s="85">
        <f>D50+F50</f>
        <v>0</v>
      </c>
      <c r="K50" s="69" t="s">
        <v>8</v>
      </c>
      <c r="L50" s="68">
        <f>H50</f>
        <v>0</v>
      </c>
      <c r="M50" s="128" t="s">
        <v>8</v>
      </c>
      <c r="N50" s="1"/>
    </row>
    <row r="51" spans="1:15" ht="14.25" thickBot="1">
      <c r="A51" s="1"/>
      <c r="B51" s="1" t="s">
        <v>33</v>
      </c>
      <c r="C51" s="1"/>
      <c r="D51" s="1"/>
      <c r="E51" s="1"/>
      <c r="F51" s="1"/>
      <c r="G51" s="1"/>
      <c r="H51" s="1"/>
      <c r="I51" s="1"/>
      <c r="J51" s="1"/>
      <c r="K51" s="1"/>
      <c r="L51" s="1"/>
      <c r="M51" s="1"/>
      <c r="N51" s="1"/>
    </row>
    <row r="52" spans="1:15">
      <c r="A52" s="1"/>
      <c r="B52" s="244" t="s">
        <v>37</v>
      </c>
      <c r="C52" s="245"/>
      <c r="D52" s="249" t="s">
        <v>34</v>
      </c>
      <c r="E52" s="250"/>
      <c r="F52" s="249" t="s">
        <v>35</v>
      </c>
      <c r="G52" s="199"/>
      <c r="H52" s="199"/>
      <c r="I52" s="250"/>
      <c r="J52" s="220" t="s">
        <v>36</v>
      </c>
      <c r="K52" s="199"/>
      <c r="L52" s="199"/>
      <c r="M52" s="200"/>
      <c r="N52" s="1"/>
    </row>
    <row r="53" spans="1:15">
      <c r="A53" s="1"/>
      <c r="B53" s="246"/>
      <c r="C53" s="247"/>
      <c r="D53" s="221" t="s">
        <v>38</v>
      </c>
      <c r="E53" s="222"/>
      <c r="F53" s="221" t="s">
        <v>38</v>
      </c>
      <c r="G53" s="223"/>
      <c r="H53" s="223" t="s">
        <v>14</v>
      </c>
      <c r="I53" s="222"/>
      <c r="J53" s="224" t="s">
        <v>38</v>
      </c>
      <c r="K53" s="223"/>
      <c r="L53" s="223" t="s">
        <v>14</v>
      </c>
      <c r="M53" s="225"/>
      <c r="N53" s="1"/>
    </row>
    <row r="54" spans="1:15" ht="14.25" thickBot="1">
      <c r="A54" s="1"/>
      <c r="B54" s="248"/>
      <c r="C54" s="239"/>
      <c r="D54" s="238" t="s">
        <v>43</v>
      </c>
      <c r="E54" s="239"/>
      <c r="F54" s="238" t="s">
        <v>44</v>
      </c>
      <c r="G54" s="240"/>
      <c r="H54" s="241" t="s">
        <v>45</v>
      </c>
      <c r="I54" s="239"/>
      <c r="J54" s="242" t="s">
        <v>46</v>
      </c>
      <c r="K54" s="240"/>
      <c r="L54" s="241" t="s">
        <v>47</v>
      </c>
      <c r="M54" s="243"/>
      <c r="N54" s="1"/>
    </row>
    <row r="55" spans="1:15" ht="18.75" customHeight="1" thickTop="1">
      <c r="A55" s="1">
        <f>A49+1</f>
        <v>11</v>
      </c>
      <c r="B55" s="226"/>
      <c r="C55" s="227"/>
      <c r="D55" s="23"/>
      <c r="E55" s="24" t="s">
        <v>8</v>
      </c>
      <c r="F55" s="23"/>
      <c r="G55" s="25" t="s">
        <v>8</v>
      </c>
      <c r="H55" s="26"/>
      <c r="I55" s="24" t="s">
        <v>8</v>
      </c>
      <c r="J55" s="27"/>
      <c r="K55" s="25" t="s">
        <v>8</v>
      </c>
      <c r="L55" s="26"/>
      <c r="M55" s="80" t="s">
        <v>8</v>
      </c>
      <c r="N55" s="1"/>
      <c r="O55" s="2">
        <v>1</v>
      </c>
    </row>
    <row r="56" spans="1:15" ht="18.75" customHeight="1">
      <c r="A56" s="1">
        <f t="shared" ref="A56:A94" si="1">A55+1</f>
        <v>12</v>
      </c>
      <c r="B56" s="87"/>
      <c r="C56" s="41"/>
      <c r="D56" s="28"/>
      <c r="E56" s="29" t="s">
        <v>8</v>
      </c>
      <c r="F56" s="28"/>
      <c r="G56" s="30" t="s">
        <v>8</v>
      </c>
      <c r="H56" s="31"/>
      <c r="I56" s="29" t="s">
        <v>8</v>
      </c>
      <c r="J56" s="32"/>
      <c r="K56" s="30" t="s">
        <v>8</v>
      </c>
      <c r="L56" s="31"/>
      <c r="M56" s="81" t="s">
        <v>8</v>
      </c>
      <c r="N56" s="1"/>
      <c r="O56" s="2">
        <v>2</v>
      </c>
    </row>
    <row r="57" spans="1:15" ht="18.75" customHeight="1">
      <c r="A57" s="1">
        <f t="shared" si="1"/>
        <v>13</v>
      </c>
      <c r="B57" s="87"/>
      <c r="C57" s="41"/>
      <c r="D57" s="28"/>
      <c r="E57" s="29" t="s">
        <v>8</v>
      </c>
      <c r="F57" s="28"/>
      <c r="G57" s="30" t="s">
        <v>8</v>
      </c>
      <c r="H57" s="31"/>
      <c r="I57" s="29" t="s">
        <v>8</v>
      </c>
      <c r="J57" s="32"/>
      <c r="K57" s="30" t="s">
        <v>8</v>
      </c>
      <c r="L57" s="31"/>
      <c r="M57" s="81" t="s">
        <v>8</v>
      </c>
      <c r="N57" s="1"/>
      <c r="O57" s="2">
        <v>3</v>
      </c>
    </row>
    <row r="58" spans="1:15" ht="18.75" customHeight="1">
      <c r="A58" s="1">
        <f t="shared" si="1"/>
        <v>14</v>
      </c>
      <c r="B58" s="87"/>
      <c r="C58" s="41"/>
      <c r="D58" s="28"/>
      <c r="E58" s="29" t="s">
        <v>8</v>
      </c>
      <c r="F58" s="28"/>
      <c r="G58" s="30" t="s">
        <v>8</v>
      </c>
      <c r="H58" s="31"/>
      <c r="I58" s="29" t="s">
        <v>8</v>
      </c>
      <c r="J58" s="32"/>
      <c r="K58" s="30" t="s">
        <v>8</v>
      </c>
      <c r="L58" s="31"/>
      <c r="M58" s="81" t="s">
        <v>8</v>
      </c>
      <c r="N58" s="1"/>
      <c r="O58" s="2">
        <v>4</v>
      </c>
    </row>
    <row r="59" spans="1:15" ht="18.75" customHeight="1">
      <c r="A59" s="1">
        <f t="shared" si="1"/>
        <v>15</v>
      </c>
      <c r="B59" s="87"/>
      <c r="C59" s="41"/>
      <c r="D59" s="28"/>
      <c r="E59" s="29" t="s">
        <v>8</v>
      </c>
      <c r="F59" s="28"/>
      <c r="G59" s="30" t="s">
        <v>8</v>
      </c>
      <c r="H59" s="31"/>
      <c r="I59" s="29" t="s">
        <v>8</v>
      </c>
      <c r="J59" s="32"/>
      <c r="K59" s="30" t="s">
        <v>8</v>
      </c>
      <c r="L59" s="31"/>
      <c r="M59" s="81" t="s">
        <v>8</v>
      </c>
      <c r="N59" s="1"/>
      <c r="O59" s="2">
        <v>5</v>
      </c>
    </row>
    <row r="60" spans="1:15" ht="18.75" customHeight="1">
      <c r="A60" s="1">
        <f t="shared" si="1"/>
        <v>16</v>
      </c>
      <c r="B60" s="87"/>
      <c r="C60" s="41"/>
      <c r="D60" s="28"/>
      <c r="E60" s="29" t="s">
        <v>8</v>
      </c>
      <c r="F60" s="28"/>
      <c r="G60" s="30" t="s">
        <v>8</v>
      </c>
      <c r="H60" s="31"/>
      <c r="I60" s="29" t="s">
        <v>8</v>
      </c>
      <c r="J60" s="32"/>
      <c r="K60" s="30" t="s">
        <v>8</v>
      </c>
      <c r="L60" s="31"/>
      <c r="M60" s="81" t="s">
        <v>8</v>
      </c>
      <c r="N60" s="1"/>
      <c r="O60" s="2">
        <v>6</v>
      </c>
    </row>
    <row r="61" spans="1:15" ht="18.75" customHeight="1">
      <c r="A61" s="1">
        <f t="shared" si="1"/>
        <v>17</v>
      </c>
      <c r="B61" s="87"/>
      <c r="C61" s="41"/>
      <c r="D61" s="28"/>
      <c r="E61" s="29" t="s">
        <v>8</v>
      </c>
      <c r="F61" s="28"/>
      <c r="G61" s="30" t="s">
        <v>8</v>
      </c>
      <c r="H61" s="31"/>
      <c r="I61" s="29" t="s">
        <v>8</v>
      </c>
      <c r="J61" s="32"/>
      <c r="K61" s="30" t="s">
        <v>8</v>
      </c>
      <c r="L61" s="31"/>
      <c r="M61" s="81" t="s">
        <v>8</v>
      </c>
      <c r="N61" s="1"/>
      <c r="O61" s="2">
        <v>7</v>
      </c>
    </row>
    <row r="62" spans="1:15" ht="18.75" customHeight="1">
      <c r="A62" s="1">
        <f t="shared" si="1"/>
        <v>18</v>
      </c>
      <c r="B62" s="87"/>
      <c r="C62" s="41"/>
      <c r="D62" s="28"/>
      <c r="E62" s="29" t="s">
        <v>8</v>
      </c>
      <c r="F62" s="28"/>
      <c r="G62" s="30" t="s">
        <v>8</v>
      </c>
      <c r="H62" s="31"/>
      <c r="I62" s="29" t="s">
        <v>8</v>
      </c>
      <c r="J62" s="32"/>
      <c r="K62" s="30" t="s">
        <v>8</v>
      </c>
      <c r="L62" s="31"/>
      <c r="M62" s="81" t="s">
        <v>8</v>
      </c>
      <c r="N62" s="1"/>
      <c r="O62" s="2">
        <v>8</v>
      </c>
    </row>
    <row r="63" spans="1:15" ht="18.75" customHeight="1">
      <c r="A63" s="1">
        <f t="shared" si="1"/>
        <v>19</v>
      </c>
      <c r="B63" s="87"/>
      <c r="C63" s="41"/>
      <c r="D63" s="28"/>
      <c r="E63" s="29" t="s">
        <v>8</v>
      </c>
      <c r="F63" s="28"/>
      <c r="G63" s="30" t="s">
        <v>8</v>
      </c>
      <c r="H63" s="31"/>
      <c r="I63" s="29" t="s">
        <v>8</v>
      </c>
      <c r="J63" s="32"/>
      <c r="K63" s="30" t="s">
        <v>8</v>
      </c>
      <c r="L63" s="31"/>
      <c r="M63" s="81" t="s">
        <v>8</v>
      </c>
      <c r="N63" s="1"/>
      <c r="O63" s="2">
        <v>9</v>
      </c>
    </row>
    <row r="64" spans="1:15" ht="18.75" customHeight="1">
      <c r="A64" s="1">
        <f t="shared" si="1"/>
        <v>20</v>
      </c>
      <c r="B64" s="87"/>
      <c r="C64" s="41"/>
      <c r="D64" s="28"/>
      <c r="E64" s="29" t="s">
        <v>8</v>
      </c>
      <c r="F64" s="28"/>
      <c r="G64" s="30" t="s">
        <v>8</v>
      </c>
      <c r="H64" s="31"/>
      <c r="I64" s="29" t="s">
        <v>8</v>
      </c>
      <c r="J64" s="32"/>
      <c r="K64" s="30" t="s">
        <v>8</v>
      </c>
      <c r="L64" s="31"/>
      <c r="M64" s="81" t="s">
        <v>8</v>
      </c>
      <c r="N64" s="1"/>
      <c r="O64" s="2">
        <v>10</v>
      </c>
    </row>
    <row r="65" spans="1:15" ht="18.75" customHeight="1">
      <c r="A65" s="1">
        <f t="shared" si="1"/>
        <v>21</v>
      </c>
      <c r="B65" s="87"/>
      <c r="C65" s="41"/>
      <c r="D65" s="28"/>
      <c r="E65" s="29" t="s">
        <v>8</v>
      </c>
      <c r="F65" s="28"/>
      <c r="G65" s="30" t="s">
        <v>8</v>
      </c>
      <c r="H65" s="31"/>
      <c r="I65" s="29" t="s">
        <v>8</v>
      </c>
      <c r="J65" s="32"/>
      <c r="K65" s="30" t="s">
        <v>8</v>
      </c>
      <c r="L65" s="31"/>
      <c r="M65" s="81" t="s">
        <v>8</v>
      </c>
      <c r="N65" s="1"/>
      <c r="O65" s="2">
        <v>11</v>
      </c>
    </row>
    <row r="66" spans="1:15" ht="18.75" customHeight="1">
      <c r="A66" s="1">
        <f t="shared" si="1"/>
        <v>22</v>
      </c>
      <c r="B66" s="87"/>
      <c r="C66" s="41"/>
      <c r="D66" s="28"/>
      <c r="E66" s="29" t="s">
        <v>8</v>
      </c>
      <c r="F66" s="28"/>
      <c r="G66" s="30" t="s">
        <v>8</v>
      </c>
      <c r="H66" s="31"/>
      <c r="I66" s="29" t="s">
        <v>8</v>
      </c>
      <c r="J66" s="32"/>
      <c r="K66" s="30" t="s">
        <v>8</v>
      </c>
      <c r="L66" s="31"/>
      <c r="M66" s="81" t="s">
        <v>8</v>
      </c>
      <c r="N66" s="1"/>
      <c r="O66" s="2">
        <v>12</v>
      </c>
    </row>
    <row r="67" spans="1:15" ht="18.75" customHeight="1">
      <c r="A67" s="1">
        <f t="shared" si="1"/>
        <v>23</v>
      </c>
      <c r="B67" s="87"/>
      <c r="C67" s="41"/>
      <c r="D67" s="28"/>
      <c r="E67" s="29" t="s">
        <v>8</v>
      </c>
      <c r="F67" s="28"/>
      <c r="G67" s="30" t="s">
        <v>8</v>
      </c>
      <c r="H67" s="31"/>
      <c r="I67" s="29" t="s">
        <v>8</v>
      </c>
      <c r="J67" s="32"/>
      <c r="K67" s="30" t="s">
        <v>8</v>
      </c>
      <c r="L67" s="31"/>
      <c r="M67" s="81" t="s">
        <v>8</v>
      </c>
      <c r="N67" s="1"/>
      <c r="O67" s="2">
        <v>13</v>
      </c>
    </row>
    <row r="68" spans="1:15" ht="18.75" customHeight="1">
      <c r="A68" s="1">
        <f t="shared" si="1"/>
        <v>24</v>
      </c>
      <c r="B68" s="87"/>
      <c r="C68" s="41"/>
      <c r="D68" s="28"/>
      <c r="E68" s="29" t="s">
        <v>8</v>
      </c>
      <c r="F68" s="28"/>
      <c r="G68" s="30" t="s">
        <v>8</v>
      </c>
      <c r="H68" s="31"/>
      <c r="I68" s="29" t="s">
        <v>8</v>
      </c>
      <c r="J68" s="32"/>
      <c r="K68" s="30" t="s">
        <v>8</v>
      </c>
      <c r="L68" s="31"/>
      <c r="M68" s="81" t="s">
        <v>8</v>
      </c>
      <c r="N68" s="1"/>
      <c r="O68" s="2">
        <v>14</v>
      </c>
    </row>
    <row r="69" spans="1:15" ht="18.75" customHeight="1">
      <c r="A69" s="1">
        <f t="shared" si="1"/>
        <v>25</v>
      </c>
      <c r="B69" s="87"/>
      <c r="C69" s="41"/>
      <c r="D69" s="28"/>
      <c r="E69" s="29" t="s">
        <v>8</v>
      </c>
      <c r="F69" s="28"/>
      <c r="G69" s="30" t="s">
        <v>8</v>
      </c>
      <c r="H69" s="31"/>
      <c r="I69" s="29" t="s">
        <v>8</v>
      </c>
      <c r="J69" s="32"/>
      <c r="K69" s="30" t="s">
        <v>8</v>
      </c>
      <c r="L69" s="31"/>
      <c r="M69" s="81" t="s">
        <v>8</v>
      </c>
      <c r="N69" s="1"/>
      <c r="O69" s="2">
        <v>15</v>
      </c>
    </row>
    <row r="70" spans="1:15" ht="18.75" customHeight="1">
      <c r="A70" s="1">
        <f t="shared" si="1"/>
        <v>26</v>
      </c>
      <c r="B70" s="87"/>
      <c r="C70" s="41"/>
      <c r="D70" s="28"/>
      <c r="E70" s="29" t="s">
        <v>8</v>
      </c>
      <c r="F70" s="28"/>
      <c r="G70" s="30" t="s">
        <v>8</v>
      </c>
      <c r="H70" s="31"/>
      <c r="I70" s="29" t="s">
        <v>8</v>
      </c>
      <c r="J70" s="32"/>
      <c r="K70" s="30" t="s">
        <v>8</v>
      </c>
      <c r="L70" s="31"/>
      <c r="M70" s="81" t="s">
        <v>8</v>
      </c>
      <c r="N70" s="1"/>
      <c r="O70" s="2">
        <v>16</v>
      </c>
    </row>
    <row r="71" spans="1:15" ht="18.75" customHeight="1">
      <c r="A71" s="1">
        <f t="shared" si="1"/>
        <v>27</v>
      </c>
      <c r="B71" s="87"/>
      <c r="C71" s="41"/>
      <c r="D71" s="28"/>
      <c r="E71" s="29" t="s">
        <v>8</v>
      </c>
      <c r="F71" s="28"/>
      <c r="G71" s="30" t="s">
        <v>8</v>
      </c>
      <c r="H71" s="31"/>
      <c r="I71" s="29" t="s">
        <v>8</v>
      </c>
      <c r="J71" s="32"/>
      <c r="K71" s="30" t="s">
        <v>8</v>
      </c>
      <c r="L71" s="31"/>
      <c r="M71" s="81" t="s">
        <v>8</v>
      </c>
      <c r="N71" s="1"/>
      <c r="O71" s="2">
        <v>17</v>
      </c>
    </row>
    <row r="72" spans="1:15" ht="18.75" customHeight="1">
      <c r="A72" s="1">
        <f t="shared" si="1"/>
        <v>28</v>
      </c>
      <c r="B72" s="87"/>
      <c r="C72" s="41"/>
      <c r="D72" s="28"/>
      <c r="E72" s="29" t="s">
        <v>8</v>
      </c>
      <c r="F72" s="28"/>
      <c r="G72" s="30" t="s">
        <v>8</v>
      </c>
      <c r="H72" s="31"/>
      <c r="I72" s="29" t="s">
        <v>8</v>
      </c>
      <c r="J72" s="32"/>
      <c r="K72" s="30" t="s">
        <v>8</v>
      </c>
      <c r="L72" s="31"/>
      <c r="M72" s="81" t="s">
        <v>8</v>
      </c>
      <c r="N72" s="1"/>
      <c r="O72" s="2">
        <v>18</v>
      </c>
    </row>
    <row r="73" spans="1:15" ht="18.75" customHeight="1">
      <c r="A73" s="1">
        <f t="shared" si="1"/>
        <v>29</v>
      </c>
      <c r="B73" s="87"/>
      <c r="C73" s="41"/>
      <c r="D73" s="28"/>
      <c r="E73" s="29" t="s">
        <v>8</v>
      </c>
      <c r="F73" s="28"/>
      <c r="G73" s="30" t="s">
        <v>8</v>
      </c>
      <c r="H73" s="31"/>
      <c r="I73" s="29" t="s">
        <v>8</v>
      </c>
      <c r="J73" s="32"/>
      <c r="K73" s="30" t="s">
        <v>8</v>
      </c>
      <c r="L73" s="31"/>
      <c r="M73" s="81" t="s">
        <v>8</v>
      </c>
      <c r="N73" s="1"/>
      <c r="O73" s="2">
        <v>19</v>
      </c>
    </row>
    <row r="74" spans="1:15" ht="18.75" customHeight="1">
      <c r="A74" s="1">
        <f t="shared" si="1"/>
        <v>30</v>
      </c>
      <c r="B74" s="87"/>
      <c r="C74" s="41"/>
      <c r="D74" s="28"/>
      <c r="E74" s="29" t="s">
        <v>8</v>
      </c>
      <c r="F74" s="28"/>
      <c r="G74" s="30" t="s">
        <v>8</v>
      </c>
      <c r="H74" s="31"/>
      <c r="I74" s="29" t="s">
        <v>8</v>
      </c>
      <c r="J74" s="32"/>
      <c r="K74" s="30" t="s">
        <v>8</v>
      </c>
      <c r="L74" s="31"/>
      <c r="M74" s="81" t="s">
        <v>8</v>
      </c>
      <c r="N74" s="1"/>
      <c r="O74" s="2">
        <v>20</v>
      </c>
    </row>
    <row r="75" spans="1:15" ht="18.75" customHeight="1">
      <c r="A75" s="1">
        <f t="shared" si="1"/>
        <v>31</v>
      </c>
      <c r="B75" s="87"/>
      <c r="C75" s="41"/>
      <c r="D75" s="28"/>
      <c r="E75" s="29" t="s">
        <v>8</v>
      </c>
      <c r="F75" s="28"/>
      <c r="G75" s="30" t="s">
        <v>8</v>
      </c>
      <c r="H75" s="31"/>
      <c r="I75" s="29" t="s">
        <v>8</v>
      </c>
      <c r="J75" s="32"/>
      <c r="K75" s="30" t="s">
        <v>8</v>
      </c>
      <c r="L75" s="31"/>
      <c r="M75" s="81" t="s">
        <v>8</v>
      </c>
      <c r="N75" s="1"/>
      <c r="O75" s="2">
        <v>21</v>
      </c>
    </row>
    <row r="76" spans="1:15" ht="18.75" customHeight="1">
      <c r="A76" s="1">
        <f t="shared" si="1"/>
        <v>32</v>
      </c>
      <c r="B76" s="87"/>
      <c r="C76" s="41"/>
      <c r="D76" s="28"/>
      <c r="E76" s="29" t="s">
        <v>8</v>
      </c>
      <c r="F76" s="28"/>
      <c r="G76" s="30" t="s">
        <v>8</v>
      </c>
      <c r="H76" s="31"/>
      <c r="I76" s="29" t="s">
        <v>8</v>
      </c>
      <c r="J76" s="32"/>
      <c r="K76" s="30" t="s">
        <v>8</v>
      </c>
      <c r="L76" s="31"/>
      <c r="M76" s="81" t="s">
        <v>8</v>
      </c>
      <c r="N76" s="1"/>
      <c r="O76" s="2">
        <v>22</v>
      </c>
    </row>
    <row r="77" spans="1:15" ht="18.75" customHeight="1">
      <c r="A77" s="1">
        <f t="shared" si="1"/>
        <v>33</v>
      </c>
      <c r="B77" s="87"/>
      <c r="C77" s="41"/>
      <c r="D77" s="28"/>
      <c r="E77" s="29" t="s">
        <v>8</v>
      </c>
      <c r="F77" s="28"/>
      <c r="G77" s="30" t="s">
        <v>8</v>
      </c>
      <c r="H77" s="31"/>
      <c r="I77" s="29" t="s">
        <v>8</v>
      </c>
      <c r="J77" s="32"/>
      <c r="K77" s="30" t="s">
        <v>8</v>
      </c>
      <c r="L77" s="31"/>
      <c r="M77" s="81" t="s">
        <v>8</v>
      </c>
      <c r="N77" s="1"/>
      <c r="O77" s="2">
        <v>23</v>
      </c>
    </row>
    <row r="78" spans="1:15" ht="18.75" customHeight="1">
      <c r="A78" s="1">
        <f t="shared" si="1"/>
        <v>34</v>
      </c>
      <c r="B78" s="87"/>
      <c r="C78" s="41"/>
      <c r="D78" s="28"/>
      <c r="E78" s="29" t="s">
        <v>8</v>
      </c>
      <c r="F78" s="28"/>
      <c r="G78" s="30" t="s">
        <v>8</v>
      </c>
      <c r="H78" s="31"/>
      <c r="I78" s="29" t="s">
        <v>8</v>
      </c>
      <c r="J78" s="32"/>
      <c r="K78" s="30" t="s">
        <v>8</v>
      </c>
      <c r="L78" s="31"/>
      <c r="M78" s="81" t="s">
        <v>8</v>
      </c>
      <c r="N78" s="1"/>
      <c r="O78" s="2">
        <v>24</v>
      </c>
    </row>
    <row r="79" spans="1:15" ht="18.75" customHeight="1">
      <c r="A79" s="1">
        <f t="shared" si="1"/>
        <v>35</v>
      </c>
      <c r="B79" s="87"/>
      <c r="C79" s="41"/>
      <c r="D79" s="28"/>
      <c r="E79" s="29" t="s">
        <v>8</v>
      </c>
      <c r="F79" s="28"/>
      <c r="G79" s="30" t="s">
        <v>8</v>
      </c>
      <c r="H79" s="31"/>
      <c r="I79" s="29" t="s">
        <v>8</v>
      </c>
      <c r="J79" s="32"/>
      <c r="K79" s="30" t="s">
        <v>8</v>
      </c>
      <c r="L79" s="31"/>
      <c r="M79" s="81" t="s">
        <v>8</v>
      </c>
      <c r="N79" s="1"/>
      <c r="O79" s="2">
        <v>25</v>
      </c>
    </row>
    <row r="80" spans="1:15" ht="18.75" customHeight="1">
      <c r="A80" s="1">
        <f t="shared" si="1"/>
        <v>36</v>
      </c>
      <c r="B80" s="87"/>
      <c r="C80" s="41"/>
      <c r="D80" s="28"/>
      <c r="E80" s="29" t="s">
        <v>8</v>
      </c>
      <c r="F80" s="28"/>
      <c r="G80" s="30" t="s">
        <v>8</v>
      </c>
      <c r="H80" s="31"/>
      <c r="I80" s="29" t="s">
        <v>8</v>
      </c>
      <c r="J80" s="32"/>
      <c r="K80" s="30" t="s">
        <v>8</v>
      </c>
      <c r="L80" s="31"/>
      <c r="M80" s="81" t="s">
        <v>8</v>
      </c>
      <c r="N80" s="1"/>
      <c r="O80" s="2">
        <v>26</v>
      </c>
    </row>
    <row r="81" spans="1:15" ht="18.75" customHeight="1">
      <c r="A81" s="1">
        <f t="shared" si="1"/>
        <v>37</v>
      </c>
      <c r="B81" s="87"/>
      <c r="C81" s="41"/>
      <c r="D81" s="28"/>
      <c r="E81" s="29" t="s">
        <v>8</v>
      </c>
      <c r="F81" s="28"/>
      <c r="G81" s="30" t="s">
        <v>8</v>
      </c>
      <c r="H81" s="31"/>
      <c r="I81" s="29" t="s">
        <v>8</v>
      </c>
      <c r="J81" s="32"/>
      <c r="K81" s="30" t="s">
        <v>8</v>
      </c>
      <c r="L81" s="31"/>
      <c r="M81" s="81" t="s">
        <v>8</v>
      </c>
      <c r="N81" s="1"/>
      <c r="O81" s="2">
        <v>27</v>
      </c>
    </row>
    <row r="82" spans="1:15" ht="18.75" customHeight="1">
      <c r="A82" s="1">
        <f t="shared" si="1"/>
        <v>38</v>
      </c>
      <c r="B82" s="87"/>
      <c r="C82" s="41"/>
      <c r="D82" s="28"/>
      <c r="E82" s="29" t="s">
        <v>8</v>
      </c>
      <c r="F82" s="28"/>
      <c r="G82" s="30" t="s">
        <v>8</v>
      </c>
      <c r="H82" s="31"/>
      <c r="I82" s="29" t="s">
        <v>8</v>
      </c>
      <c r="J82" s="32"/>
      <c r="K82" s="30" t="s">
        <v>8</v>
      </c>
      <c r="L82" s="31"/>
      <c r="M82" s="81" t="s">
        <v>8</v>
      </c>
      <c r="N82" s="1"/>
      <c r="O82" s="2">
        <v>28</v>
      </c>
    </row>
    <row r="83" spans="1:15" ht="18.75" customHeight="1">
      <c r="A83" s="1">
        <f t="shared" si="1"/>
        <v>39</v>
      </c>
      <c r="B83" s="87"/>
      <c r="C83" s="41"/>
      <c r="D83" s="28"/>
      <c r="E83" s="29" t="s">
        <v>8</v>
      </c>
      <c r="F83" s="28"/>
      <c r="G83" s="30" t="s">
        <v>8</v>
      </c>
      <c r="H83" s="31"/>
      <c r="I83" s="29" t="s">
        <v>8</v>
      </c>
      <c r="J83" s="32"/>
      <c r="K83" s="30" t="s">
        <v>8</v>
      </c>
      <c r="L83" s="31"/>
      <c r="M83" s="81" t="s">
        <v>8</v>
      </c>
      <c r="N83" s="1"/>
      <c r="O83" s="2">
        <v>29</v>
      </c>
    </row>
    <row r="84" spans="1:15" ht="18.75" customHeight="1">
      <c r="A84" s="1">
        <f t="shared" si="1"/>
        <v>40</v>
      </c>
      <c r="B84" s="228"/>
      <c r="C84" s="229"/>
      <c r="D84" s="28"/>
      <c r="E84" s="29" t="s">
        <v>8</v>
      </c>
      <c r="F84" s="28"/>
      <c r="G84" s="30" t="s">
        <v>8</v>
      </c>
      <c r="H84" s="31"/>
      <c r="I84" s="29" t="s">
        <v>8</v>
      </c>
      <c r="J84" s="32"/>
      <c r="K84" s="30" t="s">
        <v>8</v>
      </c>
      <c r="L84" s="31"/>
      <c r="M84" s="81" t="s">
        <v>8</v>
      </c>
      <c r="N84" s="1"/>
      <c r="O84" s="2">
        <v>30</v>
      </c>
    </row>
    <row r="85" spans="1:15" ht="18.75" customHeight="1">
      <c r="A85" s="1">
        <f t="shared" si="1"/>
        <v>41</v>
      </c>
      <c r="B85" s="228"/>
      <c r="C85" s="229"/>
      <c r="D85" s="28"/>
      <c r="E85" s="29" t="s">
        <v>8</v>
      </c>
      <c r="F85" s="28"/>
      <c r="G85" s="30" t="s">
        <v>8</v>
      </c>
      <c r="H85" s="31"/>
      <c r="I85" s="29" t="s">
        <v>8</v>
      </c>
      <c r="J85" s="32"/>
      <c r="K85" s="30" t="s">
        <v>8</v>
      </c>
      <c r="L85" s="31"/>
      <c r="M85" s="81" t="s">
        <v>8</v>
      </c>
      <c r="N85" s="1"/>
      <c r="O85" s="2">
        <v>31</v>
      </c>
    </row>
    <row r="86" spans="1:15" ht="18.75" customHeight="1">
      <c r="A86" s="1">
        <f t="shared" si="1"/>
        <v>42</v>
      </c>
      <c r="B86" s="228"/>
      <c r="C86" s="229"/>
      <c r="D86" s="28"/>
      <c r="E86" s="29" t="s">
        <v>8</v>
      </c>
      <c r="F86" s="28"/>
      <c r="G86" s="30" t="s">
        <v>8</v>
      </c>
      <c r="H86" s="31"/>
      <c r="I86" s="29" t="s">
        <v>8</v>
      </c>
      <c r="J86" s="32"/>
      <c r="K86" s="30" t="s">
        <v>8</v>
      </c>
      <c r="L86" s="31"/>
      <c r="M86" s="81" t="s">
        <v>8</v>
      </c>
      <c r="N86" s="1"/>
      <c r="O86" s="2">
        <v>32</v>
      </c>
    </row>
    <row r="87" spans="1:15" ht="18.75" customHeight="1">
      <c r="A87" s="1">
        <f t="shared" si="1"/>
        <v>43</v>
      </c>
      <c r="B87" s="228"/>
      <c r="C87" s="229"/>
      <c r="D87" s="28"/>
      <c r="E87" s="29" t="s">
        <v>8</v>
      </c>
      <c r="F87" s="28"/>
      <c r="G87" s="30" t="s">
        <v>8</v>
      </c>
      <c r="H87" s="31"/>
      <c r="I87" s="29" t="s">
        <v>8</v>
      </c>
      <c r="J87" s="32"/>
      <c r="K87" s="30" t="s">
        <v>8</v>
      </c>
      <c r="L87" s="31"/>
      <c r="M87" s="81" t="s">
        <v>8</v>
      </c>
      <c r="N87" s="1"/>
      <c r="O87" s="2">
        <v>33</v>
      </c>
    </row>
    <row r="88" spans="1:15" ht="18.75" customHeight="1">
      <c r="A88" s="1">
        <f t="shared" si="1"/>
        <v>44</v>
      </c>
      <c r="B88" s="228"/>
      <c r="C88" s="229"/>
      <c r="D88" s="28"/>
      <c r="E88" s="29" t="s">
        <v>8</v>
      </c>
      <c r="F88" s="28"/>
      <c r="G88" s="30" t="s">
        <v>8</v>
      </c>
      <c r="H88" s="31"/>
      <c r="I88" s="29" t="s">
        <v>8</v>
      </c>
      <c r="J88" s="32"/>
      <c r="K88" s="30" t="s">
        <v>8</v>
      </c>
      <c r="L88" s="31"/>
      <c r="M88" s="81" t="s">
        <v>8</v>
      </c>
      <c r="N88" s="1"/>
      <c r="O88" s="2">
        <v>34</v>
      </c>
    </row>
    <row r="89" spans="1:15" ht="18.75" customHeight="1">
      <c r="A89" s="1">
        <f t="shared" si="1"/>
        <v>45</v>
      </c>
      <c r="B89" s="228"/>
      <c r="C89" s="229"/>
      <c r="D89" s="28"/>
      <c r="E89" s="29" t="s">
        <v>8</v>
      </c>
      <c r="F89" s="28"/>
      <c r="G89" s="30" t="s">
        <v>8</v>
      </c>
      <c r="H89" s="31"/>
      <c r="I89" s="29" t="s">
        <v>8</v>
      </c>
      <c r="J89" s="32"/>
      <c r="K89" s="30" t="s">
        <v>8</v>
      </c>
      <c r="L89" s="31"/>
      <c r="M89" s="81" t="s">
        <v>8</v>
      </c>
      <c r="N89" s="1"/>
      <c r="O89" s="2">
        <v>35</v>
      </c>
    </row>
    <row r="90" spans="1:15" ht="18.75" customHeight="1">
      <c r="A90" s="1">
        <f t="shared" si="1"/>
        <v>46</v>
      </c>
      <c r="B90" s="133"/>
      <c r="C90" s="134"/>
      <c r="D90" s="28"/>
      <c r="E90" s="29" t="s">
        <v>8</v>
      </c>
      <c r="F90" s="28"/>
      <c r="G90" s="30" t="s">
        <v>8</v>
      </c>
      <c r="H90" s="31"/>
      <c r="I90" s="29" t="s">
        <v>8</v>
      </c>
      <c r="J90" s="32"/>
      <c r="K90" s="30" t="s">
        <v>8</v>
      </c>
      <c r="L90" s="31"/>
      <c r="M90" s="81" t="s">
        <v>8</v>
      </c>
      <c r="N90" s="1"/>
      <c r="O90" s="2">
        <v>36</v>
      </c>
    </row>
    <row r="91" spans="1:15" ht="18.75" customHeight="1">
      <c r="A91" s="1">
        <f t="shared" si="1"/>
        <v>47</v>
      </c>
      <c r="B91" s="133"/>
      <c r="C91" s="134"/>
      <c r="D91" s="28"/>
      <c r="E91" s="29" t="s">
        <v>8</v>
      </c>
      <c r="F91" s="28"/>
      <c r="G91" s="30" t="s">
        <v>8</v>
      </c>
      <c r="H91" s="31"/>
      <c r="I91" s="29" t="s">
        <v>8</v>
      </c>
      <c r="J91" s="32"/>
      <c r="K91" s="30" t="s">
        <v>8</v>
      </c>
      <c r="L91" s="31"/>
      <c r="M91" s="81" t="s">
        <v>8</v>
      </c>
      <c r="N91" s="1"/>
      <c r="O91" s="2">
        <v>37</v>
      </c>
    </row>
    <row r="92" spans="1:15" ht="18.75" customHeight="1">
      <c r="A92" s="1">
        <f t="shared" si="1"/>
        <v>48</v>
      </c>
      <c r="B92" s="228"/>
      <c r="C92" s="229"/>
      <c r="D92" s="28"/>
      <c r="E92" s="29" t="s">
        <v>8</v>
      </c>
      <c r="F92" s="28"/>
      <c r="G92" s="30" t="s">
        <v>8</v>
      </c>
      <c r="H92" s="31"/>
      <c r="I92" s="29" t="s">
        <v>8</v>
      </c>
      <c r="J92" s="32"/>
      <c r="K92" s="30" t="s">
        <v>8</v>
      </c>
      <c r="L92" s="31"/>
      <c r="M92" s="81" t="s">
        <v>8</v>
      </c>
      <c r="N92" s="1"/>
      <c r="O92" s="2">
        <v>38</v>
      </c>
    </row>
    <row r="93" spans="1:15" ht="18.75" customHeight="1">
      <c r="A93" s="1">
        <f t="shared" si="1"/>
        <v>49</v>
      </c>
      <c r="B93" s="228"/>
      <c r="C93" s="229"/>
      <c r="D93" s="28"/>
      <c r="E93" s="29" t="s">
        <v>8</v>
      </c>
      <c r="F93" s="28"/>
      <c r="G93" s="30" t="s">
        <v>8</v>
      </c>
      <c r="H93" s="31"/>
      <c r="I93" s="29" t="s">
        <v>8</v>
      </c>
      <c r="J93" s="32"/>
      <c r="K93" s="30" t="s">
        <v>8</v>
      </c>
      <c r="L93" s="31"/>
      <c r="M93" s="81" t="s">
        <v>8</v>
      </c>
      <c r="N93" s="1"/>
      <c r="O93" s="2">
        <v>39</v>
      </c>
    </row>
    <row r="94" spans="1:15" ht="18.75" customHeight="1" thickBot="1">
      <c r="A94" s="1">
        <f t="shared" si="1"/>
        <v>50</v>
      </c>
      <c r="B94" s="230"/>
      <c r="C94" s="231"/>
      <c r="D94" s="33"/>
      <c r="E94" s="34" t="s">
        <v>8</v>
      </c>
      <c r="F94" s="33"/>
      <c r="G94" s="35" t="s">
        <v>8</v>
      </c>
      <c r="H94" s="36"/>
      <c r="I94" s="34" t="s">
        <v>8</v>
      </c>
      <c r="J94" s="37"/>
      <c r="K94" s="35" t="s">
        <v>8</v>
      </c>
      <c r="L94" s="36"/>
      <c r="M94" s="82" t="s">
        <v>8</v>
      </c>
      <c r="N94" s="1"/>
      <c r="O94" s="2">
        <v>40</v>
      </c>
    </row>
    <row r="95" spans="1:15" ht="18.75" customHeight="1" thickTop="1" thickBot="1">
      <c r="A95" s="1"/>
      <c r="B95" s="232" t="s">
        <v>48</v>
      </c>
      <c r="C95" s="233"/>
      <c r="D95" s="38"/>
      <c r="E95" s="39" t="s">
        <v>8</v>
      </c>
      <c r="F95" s="38"/>
      <c r="G95" s="9" t="s">
        <v>8</v>
      </c>
      <c r="H95" s="5"/>
      <c r="I95" s="39" t="s">
        <v>8</v>
      </c>
      <c r="J95" s="40"/>
      <c r="K95" s="9" t="s">
        <v>8</v>
      </c>
      <c r="L95" s="5"/>
      <c r="M95" s="88" t="s">
        <v>8</v>
      </c>
      <c r="N95" s="1"/>
    </row>
    <row r="96" spans="1:15" ht="18.75" customHeight="1" thickTop="1" thickBot="1">
      <c r="A96" s="1"/>
      <c r="B96" s="234" t="s">
        <v>49</v>
      </c>
      <c r="C96" s="235"/>
      <c r="D96" s="83"/>
      <c r="E96" s="84" t="s">
        <v>40</v>
      </c>
      <c r="F96" s="83"/>
      <c r="G96" s="69" t="s">
        <v>41</v>
      </c>
      <c r="H96" s="68"/>
      <c r="I96" s="84" t="s">
        <v>42</v>
      </c>
      <c r="J96" s="85">
        <f>D96+F96</f>
        <v>0</v>
      </c>
      <c r="K96" s="69" t="s">
        <v>8</v>
      </c>
      <c r="L96" s="68">
        <f>H96</f>
        <v>0</v>
      </c>
      <c r="M96" s="128" t="s">
        <v>8</v>
      </c>
      <c r="N96" s="1"/>
    </row>
    <row r="97" spans="1:14">
      <c r="A97" s="1"/>
      <c r="B97" s="42"/>
      <c r="C97" s="42"/>
      <c r="D97" s="6"/>
      <c r="E97" s="43"/>
      <c r="F97" s="6"/>
      <c r="G97" s="43"/>
      <c r="H97" s="6"/>
      <c r="I97" s="43"/>
      <c r="J97" s="6"/>
      <c r="K97" s="43"/>
      <c r="L97" s="6"/>
      <c r="M97" s="43"/>
      <c r="N97" s="1"/>
    </row>
    <row r="98" spans="1:14">
      <c r="A98" s="2" t="s">
        <v>50</v>
      </c>
    </row>
    <row r="99" spans="1:14">
      <c r="B99" s="44" t="s">
        <v>51</v>
      </c>
    </row>
    <row r="100" spans="1:14" ht="14.25" thickBot="1">
      <c r="B100" s="44"/>
    </row>
    <row r="101" spans="1:14" ht="20.100000000000001" customHeight="1">
      <c r="B101" s="89" t="s">
        <v>58</v>
      </c>
      <c r="C101" s="129" t="s">
        <v>52</v>
      </c>
      <c r="D101" s="199" t="s">
        <v>53</v>
      </c>
      <c r="E101" s="199"/>
      <c r="F101" s="199"/>
      <c r="G101" s="199"/>
      <c r="H101" s="199" t="s">
        <v>54</v>
      </c>
      <c r="I101" s="199"/>
      <c r="J101" s="199"/>
      <c r="K101" s="200"/>
    </row>
    <row r="102" spans="1:14" ht="20.100000000000001" customHeight="1">
      <c r="B102" s="91"/>
      <c r="C102" s="46"/>
      <c r="D102" s="210"/>
      <c r="E102" s="211"/>
      <c r="F102" s="211"/>
      <c r="G102" s="212"/>
      <c r="H102" s="236"/>
      <c r="I102" s="237"/>
      <c r="J102" s="237"/>
      <c r="K102" s="92" t="s">
        <v>8</v>
      </c>
    </row>
    <row r="103" spans="1:14" ht="20.100000000000001" customHeight="1">
      <c r="B103" s="93"/>
      <c r="C103" s="48"/>
      <c r="D103" s="205"/>
      <c r="E103" s="206"/>
      <c r="F103" s="206"/>
      <c r="G103" s="207"/>
      <c r="H103" s="208"/>
      <c r="I103" s="209"/>
      <c r="J103" s="209"/>
      <c r="K103" s="94" t="s">
        <v>8</v>
      </c>
    </row>
    <row r="104" spans="1:14" ht="20.100000000000001" customHeight="1">
      <c r="B104" s="93"/>
      <c r="C104" s="48"/>
      <c r="D104" s="205"/>
      <c r="E104" s="206"/>
      <c r="F104" s="206"/>
      <c r="G104" s="207"/>
      <c r="H104" s="208"/>
      <c r="I104" s="209"/>
      <c r="J104" s="209"/>
      <c r="K104" s="94" t="s">
        <v>8</v>
      </c>
    </row>
    <row r="105" spans="1:14" ht="20.100000000000001" customHeight="1">
      <c r="B105" s="93"/>
      <c r="C105" s="48"/>
      <c r="D105" s="205"/>
      <c r="E105" s="206"/>
      <c r="F105" s="206"/>
      <c r="G105" s="207"/>
      <c r="H105" s="208"/>
      <c r="I105" s="209"/>
      <c r="J105" s="209"/>
      <c r="K105" s="94" t="s">
        <v>8</v>
      </c>
    </row>
    <row r="106" spans="1:14" ht="20.100000000000001" customHeight="1">
      <c r="B106" s="93"/>
      <c r="C106" s="48"/>
      <c r="D106" s="205"/>
      <c r="E106" s="206"/>
      <c r="F106" s="206"/>
      <c r="G106" s="207"/>
      <c r="H106" s="208"/>
      <c r="I106" s="209"/>
      <c r="J106" s="209"/>
      <c r="K106" s="94" t="s">
        <v>8</v>
      </c>
    </row>
    <row r="107" spans="1:14" ht="20.100000000000001" customHeight="1">
      <c r="B107" s="93"/>
      <c r="C107" s="48"/>
      <c r="D107" s="205"/>
      <c r="E107" s="206"/>
      <c r="F107" s="206"/>
      <c r="G107" s="207"/>
      <c r="H107" s="208"/>
      <c r="I107" s="209"/>
      <c r="J107" s="209"/>
      <c r="K107" s="94" t="s">
        <v>8</v>
      </c>
    </row>
    <row r="108" spans="1:14" ht="20.100000000000001" customHeight="1">
      <c r="B108" s="93"/>
      <c r="C108" s="48"/>
      <c r="D108" s="205"/>
      <c r="E108" s="206"/>
      <c r="F108" s="206"/>
      <c r="G108" s="207"/>
      <c r="H108" s="208"/>
      <c r="I108" s="209"/>
      <c r="J108" s="209"/>
      <c r="K108" s="94" t="s">
        <v>8</v>
      </c>
    </row>
    <row r="109" spans="1:14" ht="20.100000000000001" customHeight="1">
      <c r="B109" s="93"/>
      <c r="C109" s="48"/>
      <c r="D109" s="205"/>
      <c r="E109" s="206"/>
      <c r="F109" s="206"/>
      <c r="G109" s="207"/>
      <c r="H109" s="208"/>
      <c r="I109" s="209"/>
      <c r="J109" s="209"/>
      <c r="K109" s="94" t="s">
        <v>8</v>
      </c>
    </row>
    <row r="110" spans="1:14" ht="20.100000000000001" customHeight="1">
      <c r="B110" s="93"/>
      <c r="C110" s="48"/>
      <c r="D110" s="205"/>
      <c r="E110" s="206"/>
      <c r="F110" s="206"/>
      <c r="G110" s="207"/>
      <c r="H110" s="208"/>
      <c r="I110" s="209"/>
      <c r="J110" s="209"/>
      <c r="K110" s="94" t="s">
        <v>8</v>
      </c>
    </row>
    <row r="111" spans="1:14" ht="20.100000000000001" customHeight="1" thickBot="1">
      <c r="B111" s="95"/>
      <c r="C111" s="50"/>
      <c r="D111" s="210"/>
      <c r="E111" s="211"/>
      <c r="F111" s="211"/>
      <c r="G111" s="212"/>
      <c r="H111" s="213"/>
      <c r="I111" s="214"/>
      <c r="J111" s="214"/>
      <c r="K111" s="92" t="s">
        <v>8</v>
      </c>
    </row>
    <row r="112" spans="1:14" ht="20.100000000000001" customHeight="1" thickTop="1" thickBot="1">
      <c r="B112" s="96"/>
      <c r="C112" s="97" t="s">
        <v>69</v>
      </c>
      <c r="D112" s="215"/>
      <c r="E112" s="216"/>
      <c r="F112" s="216"/>
      <c r="G112" s="143" t="s">
        <v>55</v>
      </c>
      <c r="H112" s="215">
        <f>SUM(H102:J111)</f>
        <v>0</v>
      </c>
      <c r="I112" s="216"/>
      <c r="J112" s="216"/>
      <c r="K112" s="99" t="s">
        <v>8</v>
      </c>
    </row>
    <row r="114" spans="1:13">
      <c r="A114" s="2" t="s">
        <v>56</v>
      </c>
    </row>
    <row r="115" spans="1:13">
      <c r="B115" s="51" t="s">
        <v>57</v>
      </c>
    </row>
    <row r="116" spans="1:13">
      <c r="B116" s="51"/>
      <c r="C116" s="2" t="s">
        <v>67</v>
      </c>
    </row>
    <row r="117" spans="1:13" ht="27" customHeight="1">
      <c r="B117" s="217" t="s">
        <v>68</v>
      </c>
      <c r="C117" s="218"/>
      <c r="D117" s="218"/>
      <c r="E117" s="218"/>
      <c r="F117" s="218"/>
      <c r="G117" s="218"/>
      <c r="H117" s="218"/>
      <c r="I117" s="218"/>
      <c r="J117" s="218"/>
      <c r="K117" s="218"/>
      <c r="L117" s="218"/>
      <c r="M117" s="218"/>
    </row>
    <row r="118" spans="1:13" ht="14.25" thickBot="1">
      <c r="B118" s="140"/>
      <c r="C118" s="141"/>
      <c r="D118" s="141"/>
      <c r="E118" s="141"/>
      <c r="F118" s="141"/>
      <c r="G118" s="141"/>
      <c r="H118" s="141"/>
      <c r="I118" s="141"/>
      <c r="J118" s="141"/>
      <c r="K118" s="141"/>
      <c r="L118" s="141"/>
      <c r="M118" s="141"/>
    </row>
    <row r="119" spans="1:13" ht="20.100000000000001" customHeight="1">
      <c r="B119" s="89" t="s">
        <v>58</v>
      </c>
      <c r="C119" s="129" t="s">
        <v>53</v>
      </c>
      <c r="D119" s="219" t="s">
        <v>59</v>
      </c>
      <c r="E119" s="220"/>
      <c r="F119" s="219" t="s">
        <v>60</v>
      </c>
      <c r="G119" s="220"/>
      <c r="H119" s="199" t="s">
        <v>61</v>
      </c>
      <c r="I119" s="199"/>
      <c r="J119" s="199" t="s">
        <v>62</v>
      </c>
      <c r="K119" s="199"/>
      <c r="L119" s="199" t="s">
        <v>63</v>
      </c>
      <c r="M119" s="200"/>
    </row>
    <row r="120" spans="1:13" ht="20.100000000000001" customHeight="1">
      <c r="B120" s="91"/>
      <c r="C120" s="45"/>
      <c r="D120" s="201"/>
      <c r="E120" s="202"/>
      <c r="F120" s="201"/>
      <c r="G120" s="202"/>
      <c r="H120" s="203"/>
      <c r="I120" s="204"/>
      <c r="J120" s="136"/>
      <c r="K120" s="137" t="s">
        <v>8</v>
      </c>
      <c r="L120" s="135"/>
      <c r="M120" s="100" t="s">
        <v>130</v>
      </c>
    </row>
    <row r="121" spans="1:13" ht="20.100000000000001" customHeight="1">
      <c r="B121" s="93"/>
      <c r="C121" s="47"/>
      <c r="D121" s="189"/>
      <c r="E121" s="190"/>
      <c r="F121" s="189"/>
      <c r="G121" s="190"/>
      <c r="H121" s="189"/>
      <c r="I121" s="190"/>
      <c r="J121" s="138"/>
      <c r="K121" s="139" t="s">
        <v>8</v>
      </c>
      <c r="L121" s="138"/>
      <c r="M121" s="94" t="s">
        <v>130</v>
      </c>
    </row>
    <row r="122" spans="1:13" ht="20.100000000000001" customHeight="1">
      <c r="B122" s="93"/>
      <c r="C122" s="47"/>
      <c r="D122" s="189"/>
      <c r="E122" s="190"/>
      <c r="F122" s="189"/>
      <c r="G122" s="190"/>
      <c r="H122" s="189"/>
      <c r="I122" s="190"/>
      <c r="J122" s="138"/>
      <c r="K122" s="139" t="s">
        <v>8</v>
      </c>
      <c r="L122" s="138"/>
      <c r="M122" s="94" t="s">
        <v>130</v>
      </c>
    </row>
    <row r="123" spans="1:13" ht="20.100000000000001" customHeight="1">
      <c r="B123" s="93"/>
      <c r="C123" s="47"/>
      <c r="D123" s="189"/>
      <c r="E123" s="190"/>
      <c r="F123" s="189"/>
      <c r="G123" s="190"/>
      <c r="H123" s="189"/>
      <c r="I123" s="190"/>
      <c r="J123" s="138"/>
      <c r="K123" s="139" t="s">
        <v>8</v>
      </c>
      <c r="L123" s="138"/>
      <c r="M123" s="94" t="s">
        <v>130</v>
      </c>
    </row>
    <row r="124" spans="1:13" ht="20.100000000000001" customHeight="1">
      <c r="B124" s="93"/>
      <c r="C124" s="47"/>
      <c r="D124" s="189"/>
      <c r="E124" s="190"/>
      <c r="F124" s="189"/>
      <c r="G124" s="190"/>
      <c r="H124" s="189"/>
      <c r="I124" s="190"/>
      <c r="J124" s="138"/>
      <c r="K124" s="139" t="s">
        <v>8</v>
      </c>
      <c r="L124" s="138"/>
      <c r="M124" s="94" t="s">
        <v>130</v>
      </c>
    </row>
    <row r="125" spans="1:13" ht="20.100000000000001" customHeight="1">
      <c r="B125" s="93"/>
      <c r="C125" s="47"/>
      <c r="D125" s="189"/>
      <c r="E125" s="190"/>
      <c r="F125" s="189"/>
      <c r="G125" s="190"/>
      <c r="H125" s="189"/>
      <c r="I125" s="190"/>
      <c r="J125" s="138"/>
      <c r="K125" s="139" t="s">
        <v>8</v>
      </c>
      <c r="L125" s="138"/>
      <c r="M125" s="94" t="s">
        <v>130</v>
      </c>
    </row>
    <row r="126" spans="1:13" ht="20.100000000000001" customHeight="1">
      <c r="B126" s="93"/>
      <c r="C126" s="47"/>
      <c r="D126" s="189"/>
      <c r="E126" s="190"/>
      <c r="F126" s="189"/>
      <c r="G126" s="190"/>
      <c r="H126" s="189"/>
      <c r="I126" s="190"/>
      <c r="J126" s="138"/>
      <c r="K126" s="139" t="s">
        <v>8</v>
      </c>
      <c r="L126" s="138"/>
      <c r="M126" s="94" t="s">
        <v>130</v>
      </c>
    </row>
    <row r="127" spans="1:13" ht="20.100000000000001" customHeight="1">
      <c r="B127" s="93"/>
      <c r="C127" s="47"/>
      <c r="D127" s="189"/>
      <c r="E127" s="190"/>
      <c r="F127" s="189"/>
      <c r="G127" s="190"/>
      <c r="H127" s="189"/>
      <c r="I127" s="190"/>
      <c r="J127" s="138"/>
      <c r="K127" s="139" t="s">
        <v>8</v>
      </c>
      <c r="L127" s="138"/>
      <c r="M127" s="94" t="s">
        <v>130</v>
      </c>
    </row>
    <row r="128" spans="1:13" ht="20.100000000000001" customHeight="1">
      <c r="B128" s="93"/>
      <c r="C128" s="47"/>
      <c r="D128" s="189"/>
      <c r="E128" s="190"/>
      <c r="F128" s="189"/>
      <c r="G128" s="190"/>
      <c r="H128" s="189"/>
      <c r="I128" s="190"/>
      <c r="J128" s="138"/>
      <c r="K128" s="139" t="s">
        <v>8</v>
      </c>
      <c r="L128" s="138"/>
      <c r="M128" s="94" t="s">
        <v>130</v>
      </c>
    </row>
    <row r="129" spans="2:13" ht="20.100000000000001" customHeight="1">
      <c r="B129" s="93"/>
      <c r="C129" s="47"/>
      <c r="D129" s="189"/>
      <c r="E129" s="190"/>
      <c r="F129" s="189"/>
      <c r="G129" s="190"/>
      <c r="H129" s="189"/>
      <c r="I129" s="190"/>
      <c r="J129" s="138"/>
      <c r="K129" s="139" t="s">
        <v>8</v>
      </c>
      <c r="L129" s="138"/>
      <c r="M129" s="94" t="s">
        <v>130</v>
      </c>
    </row>
    <row r="130" spans="2:13" ht="20.100000000000001" customHeight="1">
      <c r="B130" s="93"/>
      <c r="C130" s="47"/>
      <c r="D130" s="189"/>
      <c r="E130" s="190"/>
      <c r="F130" s="189"/>
      <c r="G130" s="190"/>
      <c r="H130" s="189"/>
      <c r="I130" s="190"/>
      <c r="J130" s="138"/>
      <c r="K130" s="139" t="s">
        <v>8</v>
      </c>
      <c r="L130" s="138"/>
      <c r="M130" s="94" t="s">
        <v>130</v>
      </c>
    </row>
    <row r="131" spans="2:13" ht="20.100000000000001" customHeight="1">
      <c r="B131" s="93"/>
      <c r="C131" s="47"/>
      <c r="D131" s="189"/>
      <c r="E131" s="190"/>
      <c r="F131" s="189"/>
      <c r="G131" s="190"/>
      <c r="H131" s="189"/>
      <c r="I131" s="190"/>
      <c r="J131" s="138"/>
      <c r="K131" s="139" t="s">
        <v>8</v>
      </c>
      <c r="L131" s="138"/>
      <c r="M131" s="94" t="s">
        <v>130</v>
      </c>
    </row>
    <row r="132" spans="2:13" ht="20.100000000000001" customHeight="1">
      <c r="B132" s="93"/>
      <c r="C132" s="47"/>
      <c r="D132" s="189"/>
      <c r="E132" s="190"/>
      <c r="F132" s="189"/>
      <c r="G132" s="190"/>
      <c r="H132" s="189"/>
      <c r="I132" s="190"/>
      <c r="J132" s="138"/>
      <c r="K132" s="139" t="s">
        <v>8</v>
      </c>
      <c r="L132" s="138"/>
      <c r="M132" s="94" t="s">
        <v>130</v>
      </c>
    </row>
    <row r="133" spans="2:13" ht="20.100000000000001" customHeight="1">
      <c r="B133" s="93"/>
      <c r="C133" s="47"/>
      <c r="D133" s="189"/>
      <c r="E133" s="190"/>
      <c r="F133" s="189"/>
      <c r="G133" s="190"/>
      <c r="H133" s="189"/>
      <c r="I133" s="190"/>
      <c r="J133" s="138"/>
      <c r="K133" s="139" t="s">
        <v>8</v>
      </c>
      <c r="L133" s="138"/>
      <c r="M133" s="94" t="s">
        <v>130</v>
      </c>
    </row>
    <row r="134" spans="2:13" ht="20.100000000000001" customHeight="1">
      <c r="B134" s="93"/>
      <c r="C134" s="47"/>
      <c r="D134" s="189"/>
      <c r="E134" s="190"/>
      <c r="F134" s="189"/>
      <c r="G134" s="190"/>
      <c r="H134" s="189"/>
      <c r="I134" s="190"/>
      <c r="J134" s="138"/>
      <c r="K134" s="139" t="s">
        <v>8</v>
      </c>
      <c r="L134" s="138"/>
      <c r="M134" s="94" t="s">
        <v>130</v>
      </c>
    </row>
    <row r="135" spans="2:13" ht="20.100000000000001" customHeight="1">
      <c r="B135" s="93"/>
      <c r="C135" s="47"/>
      <c r="D135" s="189"/>
      <c r="E135" s="190"/>
      <c r="F135" s="189"/>
      <c r="G135" s="190"/>
      <c r="H135" s="189"/>
      <c r="I135" s="190"/>
      <c r="J135" s="138"/>
      <c r="K135" s="139" t="s">
        <v>8</v>
      </c>
      <c r="L135" s="138"/>
      <c r="M135" s="94" t="s">
        <v>130</v>
      </c>
    </row>
    <row r="136" spans="2:13" ht="20.100000000000001" customHeight="1">
      <c r="B136" s="93"/>
      <c r="C136" s="47"/>
      <c r="D136" s="189"/>
      <c r="E136" s="190"/>
      <c r="F136" s="189"/>
      <c r="G136" s="190"/>
      <c r="H136" s="189"/>
      <c r="I136" s="190"/>
      <c r="J136" s="138"/>
      <c r="K136" s="139" t="s">
        <v>8</v>
      </c>
      <c r="L136" s="138"/>
      <c r="M136" s="94" t="s">
        <v>130</v>
      </c>
    </row>
    <row r="137" spans="2:13" ht="20.100000000000001" customHeight="1">
      <c r="B137" s="93"/>
      <c r="C137" s="47"/>
      <c r="D137" s="189"/>
      <c r="E137" s="190"/>
      <c r="F137" s="189"/>
      <c r="G137" s="190"/>
      <c r="H137" s="189"/>
      <c r="I137" s="190"/>
      <c r="J137" s="138"/>
      <c r="K137" s="139" t="s">
        <v>8</v>
      </c>
      <c r="L137" s="138"/>
      <c r="M137" s="94" t="s">
        <v>130</v>
      </c>
    </row>
    <row r="138" spans="2:13" ht="20.100000000000001" customHeight="1">
      <c r="B138" s="93"/>
      <c r="C138" s="47"/>
      <c r="D138" s="189"/>
      <c r="E138" s="190"/>
      <c r="F138" s="189"/>
      <c r="G138" s="190"/>
      <c r="H138" s="189"/>
      <c r="I138" s="190"/>
      <c r="J138" s="138"/>
      <c r="K138" s="139" t="s">
        <v>8</v>
      </c>
      <c r="L138" s="138"/>
      <c r="M138" s="94" t="s">
        <v>130</v>
      </c>
    </row>
    <row r="139" spans="2:13" ht="20.100000000000001" customHeight="1" thickBot="1">
      <c r="B139" s="95"/>
      <c r="C139" s="49"/>
      <c r="D139" s="195"/>
      <c r="E139" s="196"/>
      <c r="F139" s="195"/>
      <c r="G139" s="196"/>
      <c r="H139" s="197"/>
      <c r="I139" s="198"/>
      <c r="J139" s="145"/>
      <c r="K139" s="146" t="s">
        <v>8</v>
      </c>
      <c r="L139" s="144"/>
      <c r="M139" s="101" t="s">
        <v>130</v>
      </c>
    </row>
    <row r="140" spans="2:13" ht="20.100000000000001" customHeight="1" thickTop="1" thickBot="1">
      <c r="B140" s="96"/>
      <c r="C140" s="102" t="s">
        <v>69</v>
      </c>
      <c r="D140" s="191"/>
      <c r="E140" s="192"/>
      <c r="F140" s="191"/>
      <c r="G140" s="192"/>
      <c r="H140" s="142"/>
      <c r="I140" s="143" t="s">
        <v>55</v>
      </c>
      <c r="J140" s="193"/>
      <c r="K140" s="194"/>
      <c r="L140" s="142">
        <f>SUM(L120:L139)</f>
        <v>0</v>
      </c>
      <c r="M140" s="99" t="s">
        <v>8</v>
      </c>
    </row>
    <row r="142" spans="2:13">
      <c r="B142" s="2" t="s">
        <v>64</v>
      </c>
    </row>
  </sheetData>
  <mergeCells count="185">
    <mergeCell ref="B2:L2"/>
    <mergeCell ref="E6:G6"/>
    <mergeCell ref="E7:G7"/>
    <mergeCell ref="B9:M9"/>
    <mergeCell ref="B13:C13"/>
    <mergeCell ref="D13:E13"/>
    <mergeCell ref="F13:K13"/>
    <mergeCell ref="B23:C23"/>
    <mergeCell ref="F23:K23"/>
    <mergeCell ref="B14:C14"/>
    <mergeCell ref="B15:C16"/>
    <mergeCell ref="D15:D16"/>
    <mergeCell ref="E15:E16"/>
    <mergeCell ref="F16:I16"/>
    <mergeCell ref="B17:C17"/>
    <mergeCell ref="F17:K17"/>
    <mergeCell ref="B20:C20"/>
    <mergeCell ref="D20:E20"/>
    <mergeCell ref="F20:K20"/>
    <mergeCell ref="B21:C21"/>
    <mergeCell ref="B22:C22"/>
    <mergeCell ref="F22:K22"/>
    <mergeCell ref="B29:C29"/>
    <mergeCell ref="F29:K29"/>
    <mergeCell ref="B30:C30"/>
    <mergeCell ref="F30:K30"/>
    <mergeCell ref="B31:C31"/>
    <mergeCell ref="B27:C27"/>
    <mergeCell ref="F27:K27"/>
    <mergeCell ref="B28:C28"/>
    <mergeCell ref="F28:K28"/>
    <mergeCell ref="F31:K31"/>
    <mergeCell ref="B26:C26"/>
    <mergeCell ref="F26:K26"/>
    <mergeCell ref="B24:C24"/>
    <mergeCell ref="F24:K24"/>
    <mergeCell ref="B25:C25"/>
    <mergeCell ref="F25:K25"/>
    <mergeCell ref="J37:M37"/>
    <mergeCell ref="D38:E38"/>
    <mergeCell ref="F38:G38"/>
    <mergeCell ref="H38:I38"/>
    <mergeCell ref="J38:K38"/>
    <mergeCell ref="L38:M38"/>
    <mergeCell ref="B32:C32"/>
    <mergeCell ref="B34:C34"/>
    <mergeCell ref="F34:I34"/>
    <mergeCell ref="D37:E37"/>
    <mergeCell ref="F37:I37"/>
    <mergeCell ref="B37:C39"/>
    <mergeCell ref="D54:E54"/>
    <mergeCell ref="F54:G54"/>
    <mergeCell ref="H54:I54"/>
    <mergeCell ref="J54:K54"/>
    <mergeCell ref="L54:M54"/>
    <mergeCell ref="B47:C47"/>
    <mergeCell ref="B48:C48"/>
    <mergeCell ref="B49:C49"/>
    <mergeCell ref="J39:K39"/>
    <mergeCell ref="L39:M39"/>
    <mergeCell ref="B40:C40"/>
    <mergeCell ref="B41:C41"/>
    <mergeCell ref="B42:C42"/>
    <mergeCell ref="B43:C43"/>
    <mergeCell ref="D39:E39"/>
    <mergeCell ref="F39:G39"/>
    <mergeCell ref="H39:I39"/>
    <mergeCell ref="B44:C44"/>
    <mergeCell ref="B45:C45"/>
    <mergeCell ref="B46:C46"/>
    <mergeCell ref="B52:C54"/>
    <mergeCell ref="B50:C50"/>
    <mergeCell ref="D52:E52"/>
    <mergeCell ref="F52:I52"/>
    <mergeCell ref="J52:M52"/>
    <mergeCell ref="D53:E53"/>
    <mergeCell ref="F53:G53"/>
    <mergeCell ref="H53:I53"/>
    <mergeCell ref="J53:K53"/>
    <mergeCell ref="L53:M53"/>
    <mergeCell ref="D106:G106"/>
    <mergeCell ref="H106:J106"/>
    <mergeCell ref="B55:C55"/>
    <mergeCell ref="B84:C84"/>
    <mergeCell ref="B85:C85"/>
    <mergeCell ref="B86:C86"/>
    <mergeCell ref="B87:C87"/>
    <mergeCell ref="B88:C88"/>
    <mergeCell ref="B89:C89"/>
    <mergeCell ref="B92:C92"/>
    <mergeCell ref="B93:C93"/>
    <mergeCell ref="B94:C94"/>
    <mergeCell ref="B95:C95"/>
    <mergeCell ref="B96:C96"/>
    <mergeCell ref="D101:G101"/>
    <mergeCell ref="H101:K101"/>
    <mergeCell ref="D102:G102"/>
    <mergeCell ref="H102:J102"/>
    <mergeCell ref="D103:G103"/>
    <mergeCell ref="H103:J103"/>
    <mergeCell ref="D104:G104"/>
    <mergeCell ref="H104:J104"/>
    <mergeCell ref="D105:G105"/>
    <mergeCell ref="H105:J105"/>
    <mergeCell ref="D121:E121"/>
    <mergeCell ref="F121:G121"/>
    <mergeCell ref="H121:I121"/>
    <mergeCell ref="D107:G107"/>
    <mergeCell ref="H107:J107"/>
    <mergeCell ref="D108:G108"/>
    <mergeCell ref="H108:J108"/>
    <mergeCell ref="D109:G109"/>
    <mergeCell ref="H109:J109"/>
    <mergeCell ref="D110:G110"/>
    <mergeCell ref="H110:J110"/>
    <mergeCell ref="D111:G111"/>
    <mergeCell ref="H111:J111"/>
    <mergeCell ref="D112:F112"/>
    <mergeCell ref="H112:J112"/>
    <mergeCell ref="B117:M117"/>
    <mergeCell ref="D119:E119"/>
    <mergeCell ref="F119:G119"/>
    <mergeCell ref="H119:I119"/>
    <mergeCell ref="J119:K119"/>
    <mergeCell ref="L119:M119"/>
    <mergeCell ref="D120:E120"/>
    <mergeCell ref="F120:G120"/>
    <mergeCell ref="H120:I120"/>
    <mergeCell ref="D129:E129"/>
    <mergeCell ref="F129:G129"/>
    <mergeCell ref="H129:I129"/>
    <mergeCell ref="D122:E122"/>
    <mergeCell ref="F122:G122"/>
    <mergeCell ref="H122:I122"/>
    <mergeCell ref="D123:E123"/>
    <mergeCell ref="F123:G123"/>
    <mergeCell ref="H123:I123"/>
    <mergeCell ref="D124:E124"/>
    <mergeCell ref="F124:G124"/>
    <mergeCell ref="H124:I124"/>
    <mergeCell ref="D125:E125"/>
    <mergeCell ref="F125:G125"/>
    <mergeCell ref="H125:I125"/>
    <mergeCell ref="D126:E126"/>
    <mergeCell ref="F126:G126"/>
    <mergeCell ref="H126:I126"/>
    <mergeCell ref="D127:E127"/>
    <mergeCell ref="F127:G127"/>
    <mergeCell ref="H127:I127"/>
    <mergeCell ref="D128:E128"/>
    <mergeCell ref="F128:G128"/>
    <mergeCell ref="H128:I128"/>
    <mergeCell ref="D137:E137"/>
    <mergeCell ref="F137:G137"/>
    <mergeCell ref="H137:I137"/>
    <mergeCell ref="D130:E130"/>
    <mergeCell ref="F130:G130"/>
    <mergeCell ref="H130:I130"/>
    <mergeCell ref="D131:E131"/>
    <mergeCell ref="F131:G131"/>
    <mergeCell ref="H131:I131"/>
    <mergeCell ref="D132:E132"/>
    <mergeCell ref="F132:G132"/>
    <mergeCell ref="H132:I132"/>
    <mergeCell ref="D133:E133"/>
    <mergeCell ref="F133:G133"/>
    <mergeCell ref="H133:I133"/>
    <mergeCell ref="D134:E134"/>
    <mergeCell ref="F134:G134"/>
    <mergeCell ref="H134:I134"/>
    <mergeCell ref="D135:E135"/>
    <mergeCell ref="F135:G135"/>
    <mergeCell ref="H135:I135"/>
    <mergeCell ref="D136:E136"/>
    <mergeCell ref="F136:G136"/>
    <mergeCell ref="H136:I136"/>
    <mergeCell ref="D140:E140"/>
    <mergeCell ref="F140:G140"/>
    <mergeCell ref="J140:K140"/>
    <mergeCell ref="D138:E138"/>
    <mergeCell ref="F138:G138"/>
    <mergeCell ref="H138:I138"/>
    <mergeCell ref="D139:E139"/>
    <mergeCell ref="F139:G139"/>
    <mergeCell ref="H139:I139"/>
  </mergeCells>
  <phoneticPr fontId="1"/>
  <pageMargins left="0.25" right="0.25" top="0.75" bottom="0.75" header="0.3" footer="0.3"/>
  <pageSetup paperSize="9" scale="94" orientation="portrait" r:id="rId1"/>
  <rowBreaks count="2" manualBreakCount="2">
    <brk id="50" max="13" man="1"/>
    <brk id="97"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5"/>
  <sheetViews>
    <sheetView zoomScaleNormal="100" workbookViewId="0">
      <selection activeCell="F81" sqref="F81:G81"/>
    </sheetView>
  </sheetViews>
  <sheetFormatPr defaultRowHeight="13.5"/>
  <cols>
    <col min="1" max="1" width="3.125" style="2" customWidth="1"/>
    <col min="2" max="2" width="3.75" style="2" customWidth="1"/>
    <col min="3" max="3" width="16.75" style="2" customWidth="1"/>
    <col min="4" max="4" width="9.125" style="2" customWidth="1"/>
    <col min="5" max="5" width="6.25" style="2" customWidth="1"/>
    <col min="6" max="6" width="9.125" style="2" customWidth="1"/>
    <col min="7" max="7" width="5.75" style="2" customWidth="1"/>
    <col min="8" max="8" width="9.125" style="2" customWidth="1"/>
    <col min="9" max="9" width="5.5" style="2" customWidth="1"/>
    <col min="10" max="10" width="9.125" style="2" customWidth="1"/>
    <col min="11" max="11" width="3.125" style="2" customWidth="1"/>
    <col min="12" max="12" width="9.125" style="2" customWidth="1"/>
    <col min="13" max="14" width="3.125" style="2" customWidth="1"/>
    <col min="15" max="16384" width="9" style="2"/>
  </cols>
  <sheetData>
    <row r="1" spans="1:14">
      <c r="A1" s="1"/>
      <c r="B1" s="1"/>
      <c r="C1" s="1"/>
      <c r="D1" s="1"/>
      <c r="E1" s="1"/>
      <c r="F1" s="1"/>
      <c r="G1" s="1"/>
      <c r="H1" s="1"/>
      <c r="I1" s="1"/>
      <c r="J1" s="1"/>
      <c r="K1" s="1"/>
      <c r="L1" s="1"/>
      <c r="M1" s="1"/>
      <c r="N1" s="1"/>
    </row>
    <row r="2" spans="1:14">
      <c r="A2" s="1"/>
      <c r="B2" s="277" t="s">
        <v>121</v>
      </c>
      <c r="C2" s="277"/>
      <c r="D2" s="277"/>
      <c r="E2" s="277"/>
      <c r="F2" s="277"/>
      <c r="G2" s="277"/>
      <c r="H2" s="277"/>
      <c r="I2" s="277"/>
      <c r="J2" s="277"/>
      <c r="K2" s="277"/>
      <c r="L2" s="277"/>
      <c r="M2" s="1"/>
      <c r="N2" s="1"/>
    </row>
    <row r="3" spans="1:14">
      <c r="A3" s="1"/>
      <c r="B3" s="1"/>
      <c r="C3" s="1"/>
      <c r="D3" s="1"/>
      <c r="E3" s="1"/>
      <c r="F3" s="1"/>
      <c r="G3" s="1"/>
      <c r="H3" s="1"/>
      <c r="I3" s="1"/>
      <c r="J3" s="1"/>
      <c r="K3" s="1"/>
      <c r="L3" s="1"/>
      <c r="M3" s="1"/>
      <c r="N3" s="1"/>
    </row>
    <row r="4" spans="1:14">
      <c r="A4" s="1"/>
      <c r="B4" s="1" t="s">
        <v>0</v>
      </c>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278" t="s">
        <v>1</v>
      </c>
      <c r="F6" s="278"/>
      <c r="G6" s="278"/>
      <c r="H6" s="3"/>
      <c r="I6" s="3"/>
      <c r="J6" s="148" t="s">
        <v>70</v>
      </c>
      <c r="K6" s="3"/>
      <c r="L6" s="3" t="s">
        <v>65</v>
      </c>
      <c r="M6" s="1"/>
      <c r="N6" s="1"/>
    </row>
    <row r="7" spans="1:14">
      <c r="A7" s="1"/>
      <c r="B7" s="1"/>
      <c r="C7" s="1"/>
      <c r="D7" s="1"/>
      <c r="E7" s="279" t="s">
        <v>2</v>
      </c>
      <c r="F7" s="279"/>
      <c r="G7" s="279"/>
      <c r="H7" s="11"/>
      <c r="I7" s="11"/>
      <c r="J7" s="149" t="s">
        <v>71</v>
      </c>
      <c r="K7" s="11"/>
      <c r="L7" s="4"/>
      <c r="M7" s="1"/>
      <c r="N7" s="1"/>
    </row>
    <row r="8" spans="1:14">
      <c r="A8" s="1"/>
      <c r="B8" s="1"/>
      <c r="C8" s="1"/>
      <c r="D8" s="1"/>
      <c r="E8" s="1"/>
      <c r="F8" s="1"/>
      <c r="G8" s="1"/>
      <c r="H8" s="1"/>
      <c r="I8" s="1"/>
      <c r="J8" s="1"/>
      <c r="K8" s="1"/>
      <c r="L8" s="1"/>
      <c r="M8" s="1"/>
      <c r="N8" s="1"/>
    </row>
    <row r="9" spans="1:14">
      <c r="A9" s="1"/>
      <c r="B9" s="280" t="s">
        <v>146</v>
      </c>
      <c r="C9" s="280"/>
      <c r="D9" s="280"/>
      <c r="E9" s="280"/>
      <c r="F9" s="280"/>
      <c r="G9" s="280"/>
      <c r="H9" s="280"/>
      <c r="I9" s="280"/>
      <c r="J9" s="280"/>
      <c r="K9" s="280"/>
      <c r="L9" s="280"/>
      <c r="M9" s="280"/>
      <c r="N9" s="1"/>
    </row>
    <row r="10" spans="1:14">
      <c r="A10" s="1"/>
      <c r="B10" s="1"/>
      <c r="C10" s="1"/>
      <c r="D10" s="1"/>
      <c r="E10" s="1"/>
      <c r="F10" s="1"/>
      <c r="G10" s="1"/>
      <c r="H10" s="1"/>
      <c r="I10" s="1"/>
      <c r="J10" s="1"/>
      <c r="K10" s="1"/>
      <c r="L10" s="1"/>
      <c r="M10" s="1"/>
      <c r="N10" s="1"/>
    </row>
    <row r="11" spans="1:14">
      <c r="A11" s="1"/>
      <c r="B11" s="1" t="s">
        <v>3</v>
      </c>
      <c r="C11" s="1"/>
      <c r="D11" s="1"/>
      <c r="E11" s="1"/>
      <c r="F11" s="1"/>
      <c r="G11" s="1"/>
      <c r="H11" s="1"/>
      <c r="I11" s="1"/>
      <c r="J11" s="1"/>
      <c r="K11" s="1"/>
      <c r="L11" s="1"/>
      <c r="M11" s="1"/>
      <c r="N11" s="1"/>
    </row>
    <row r="12" spans="1:14" ht="14.25" thickBot="1">
      <c r="A12" s="1"/>
      <c r="B12" s="1" t="s">
        <v>4</v>
      </c>
      <c r="C12" s="1"/>
      <c r="D12" s="1"/>
      <c r="E12" s="1"/>
      <c r="F12" s="1"/>
      <c r="G12" s="1"/>
      <c r="H12" s="1"/>
      <c r="I12" s="1"/>
      <c r="J12" s="1"/>
      <c r="K12" s="1"/>
      <c r="L12" s="1"/>
      <c r="M12" s="1"/>
      <c r="N12" s="1"/>
    </row>
    <row r="13" spans="1:14" ht="20.100000000000001" customHeight="1" thickBot="1">
      <c r="A13" s="1"/>
      <c r="B13" s="281"/>
      <c r="C13" s="282"/>
      <c r="D13" s="257" t="s">
        <v>5</v>
      </c>
      <c r="E13" s="283"/>
      <c r="F13" s="257" t="s">
        <v>6</v>
      </c>
      <c r="G13" s="258"/>
      <c r="H13" s="258"/>
      <c r="I13" s="258"/>
      <c r="J13" s="258"/>
      <c r="K13" s="259"/>
      <c r="L13" s="1"/>
      <c r="M13" s="1"/>
      <c r="N13" s="1"/>
    </row>
    <row r="14" spans="1:14" ht="20.100000000000001" customHeight="1" thickTop="1">
      <c r="A14" s="1"/>
      <c r="B14" s="284" t="s">
        <v>7</v>
      </c>
      <c r="C14" s="285"/>
      <c r="D14" s="150">
        <v>1450000</v>
      </c>
      <c r="E14" s="9" t="s">
        <v>8</v>
      </c>
      <c r="F14" s="158" t="s">
        <v>97</v>
      </c>
      <c r="G14" s="182"/>
      <c r="H14" s="113"/>
      <c r="I14" s="157"/>
      <c r="J14" s="8"/>
      <c r="K14" s="65" t="s">
        <v>66</v>
      </c>
      <c r="L14" s="1"/>
      <c r="M14" s="1"/>
      <c r="N14" s="1"/>
    </row>
    <row r="15" spans="1:14">
      <c r="A15" s="1"/>
      <c r="B15" s="286" t="s">
        <v>9</v>
      </c>
      <c r="C15" s="287"/>
      <c r="D15" s="347">
        <v>1850000</v>
      </c>
      <c r="E15" s="292" t="s">
        <v>8</v>
      </c>
      <c r="F15" s="181" t="s">
        <v>98</v>
      </c>
      <c r="G15" s="183"/>
      <c r="H15" s="114"/>
      <c r="I15" s="160"/>
      <c r="J15" s="14"/>
      <c r="K15" s="66" t="s">
        <v>10</v>
      </c>
      <c r="L15" s="1"/>
      <c r="M15" s="1"/>
      <c r="N15" s="1"/>
    </row>
    <row r="16" spans="1:14" ht="14.25" thickBot="1">
      <c r="A16" s="1"/>
      <c r="B16" s="288"/>
      <c r="C16" s="289"/>
      <c r="D16" s="348"/>
      <c r="E16" s="293"/>
      <c r="F16" s="349" t="s">
        <v>11</v>
      </c>
      <c r="G16" s="350"/>
      <c r="H16" s="350"/>
      <c r="I16" s="350"/>
      <c r="J16" s="161">
        <v>0</v>
      </c>
      <c r="K16" s="67" t="s">
        <v>8</v>
      </c>
      <c r="L16" s="1"/>
      <c r="M16" s="1"/>
      <c r="N16" s="1"/>
    </row>
    <row r="17" spans="1:14" ht="32.25" customHeight="1" thickTop="1" thickBot="1">
      <c r="A17" s="1"/>
      <c r="B17" s="296" t="s">
        <v>91</v>
      </c>
      <c r="C17" s="297"/>
      <c r="D17" s="104">
        <f>SUM(D14:D16)</f>
        <v>3300000</v>
      </c>
      <c r="E17" s="69" t="s">
        <v>8</v>
      </c>
      <c r="F17" s="351" t="s">
        <v>147</v>
      </c>
      <c r="G17" s="352"/>
      <c r="H17" s="352"/>
      <c r="I17" s="352"/>
      <c r="J17" s="352"/>
      <c r="K17" s="353"/>
      <c r="L17" s="1"/>
      <c r="M17" s="1"/>
      <c r="N17" s="1"/>
    </row>
    <row r="18" spans="1:14">
      <c r="A18" s="1"/>
      <c r="B18" s="1"/>
      <c r="C18" s="1"/>
      <c r="D18" s="1"/>
      <c r="E18" s="1"/>
      <c r="F18" s="1"/>
      <c r="G18" s="1"/>
      <c r="H18" s="1"/>
      <c r="I18" s="1"/>
      <c r="J18" s="1"/>
      <c r="K18" s="1"/>
      <c r="L18" s="1"/>
      <c r="M18" s="1"/>
      <c r="N18" s="1"/>
    </row>
    <row r="19" spans="1:14" ht="14.25" thickBot="1">
      <c r="A19" s="1"/>
      <c r="B19" s="1" t="s">
        <v>12</v>
      </c>
      <c r="C19" s="1"/>
      <c r="D19" s="1"/>
      <c r="E19" s="1"/>
      <c r="F19" s="1"/>
      <c r="G19" s="1"/>
      <c r="H19" s="1"/>
      <c r="I19" s="1"/>
      <c r="J19" s="1"/>
      <c r="K19" s="1"/>
      <c r="L19" s="1"/>
      <c r="M19" s="1"/>
      <c r="N19" s="1"/>
    </row>
    <row r="20" spans="1:14" ht="20.100000000000001" customHeight="1" thickBot="1">
      <c r="A20" s="1"/>
      <c r="B20" s="281" t="s">
        <v>13</v>
      </c>
      <c r="C20" s="282"/>
      <c r="D20" s="257" t="s">
        <v>14</v>
      </c>
      <c r="E20" s="283"/>
      <c r="F20" s="257" t="s">
        <v>15</v>
      </c>
      <c r="G20" s="258"/>
      <c r="H20" s="258"/>
      <c r="I20" s="258"/>
      <c r="J20" s="258"/>
      <c r="K20" s="259"/>
      <c r="L20" s="1"/>
      <c r="M20" s="1"/>
      <c r="N20" s="1"/>
    </row>
    <row r="21" spans="1:14" ht="20.100000000000001" customHeight="1" thickTop="1">
      <c r="A21" s="1"/>
      <c r="B21" s="260" t="s">
        <v>16</v>
      </c>
      <c r="C21" s="261"/>
      <c r="D21" s="150">
        <v>70000</v>
      </c>
      <c r="E21" s="9" t="s">
        <v>8</v>
      </c>
      <c r="F21" s="158" t="s">
        <v>135</v>
      </c>
      <c r="G21" s="159"/>
      <c r="H21" s="159"/>
      <c r="I21" s="159"/>
      <c r="J21" s="159"/>
      <c r="K21" s="65" t="s">
        <v>18</v>
      </c>
      <c r="L21" s="1"/>
      <c r="M21" s="1"/>
      <c r="N21" s="1"/>
    </row>
    <row r="22" spans="1:14" ht="20.100000000000001" customHeight="1">
      <c r="A22" s="1"/>
      <c r="B22" s="262" t="s">
        <v>19</v>
      </c>
      <c r="C22" s="263"/>
      <c r="D22" s="105"/>
      <c r="E22" s="12" t="s">
        <v>8</v>
      </c>
      <c r="F22" s="264"/>
      <c r="G22" s="265"/>
      <c r="H22" s="265"/>
      <c r="I22" s="265"/>
      <c r="J22" s="265"/>
      <c r="K22" s="266"/>
      <c r="L22" s="1"/>
      <c r="M22" s="1"/>
      <c r="N22" s="1"/>
    </row>
    <row r="23" spans="1:14" ht="20.100000000000001" customHeight="1">
      <c r="A23" s="1"/>
      <c r="B23" s="262" t="s">
        <v>20</v>
      </c>
      <c r="C23" s="263"/>
      <c r="D23" s="105"/>
      <c r="E23" s="12" t="s">
        <v>8</v>
      </c>
      <c r="F23" s="264"/>
      <c r="G23" s="265"/>
      <c r="H23" s="265"/>
      <c r="I23" s="265"/>
      <c r="J23" s="265"/>
      <c r="K23" s="266"/>
      <c r="L23" s="1"/>
      <c r="M23" s="1"/>
      <c r="N23" s="1"/>
    </row>
    <row r="24" spans="1:14" ht="20.100000000000001" customHeight="1">
      <c r="A24" s="1"/>
      <c r="B24" s="262" t="s">
        <v>21</v>
      </c>
      <c r="C24" s="263"/>
      <c r="D24" s="152">
        <v>1207000</v>
      </c>
      <c r="E24" s="12" t="s">
        <v>8</v>
      </c>
      <c r="F24" s="344" t="s">
        <v>94</v>
      </c>
      <c r="G24" s="345"/>
      <c r="H24" s="345"/>
      <c r="I24" s="345"/>
      <c r="J24" s="345"/>
      <c r="K24" s="346"/>
      <c r="L24" s="1"/>
      <c r="M24" s="1"/>
      <c r="N24" s="1"/>
    </row>
    <row r="25" spans="1:14" ht="20.100000000000001" customHeight="1">
      <c r="A25" s="1"/>
      <c r="B25" s="262" t="s">
        <v>22</v>
      </c>
      <c r="C25" s="263"/>
      <c r="D25" s="105"/>
      <c r="E25" s="12" t="s">
        <v>8</v>
      </c>
      <c r="F25" s="335"/>
      <c r="G25" s="336"/>
      <c r="H25" s="336"/>
      <c r="I25" s="336"/>
      <c r="J25" s="336"/>
      <c r="K25" s="337"/>
      <c r="L25" s="1"/>
      <c r="M25" s="1"/>
      <c r="N25" s="1"/>
    </row>
    <row r="26" spans="1:14" ht="20.100000000000001" customHeight="1">
      <c r="A26" s="1"/>
      <c r="B26" s="262" t="s">
        <v>23</v>
      </c>
      <c r="C26" s="263"/>
      <c r="D26" s="105"/>
      <c r="E26" s="12" t="s">
        <v>8</v>
      </c>
      <c r="F26" s="335"/>
      <c r="G26" s="336"/>
      <c r="H26" s="336"/>
      <c r="I26" s="336"/>
      <c r="J26" s="336"/>
      <c r="K26" s="337"/>
      <c r="L26" s="1"/>
      <c r="M26" s="1"/>
      <c r="N26" s="1"/>
    </row>
    <row r="27" spans="1:14" ht="20.100000000000001" customHeight="1">
      <c r="A27" s="1"/>
      <c r="B27" s="267" t="s">
        <v>24</v>
      </c>
      <c r="C27" s="268"/>
      <c r="D27" s="152">
        <v>120000</v>
      </c>
      <c r="E27" s="12" t="s">
        <v>8</v>
      </c>
      <c r="F27" s="344" t="s">
        <v>92</v>
      </c>
      <c r="G27" s="345"/>
      <c r="H27" s="345"/>
      <c r="I27" s="345"/>
      <c r="J27" s="345"/>
      <c r="K27" s="346"/>
      <c r="L27" s="1"/>
      <c r="M27" s="1"/>
      <c r="N27" s="1"/>
    </row>
    <row r="28" spans="1:14" ht="20.100000000000001" customHeight="1">
      <c r="A28" s="1"/>
      <c r="B28" s="267" t="s">
        <v>25</v>
      </c>
      <c r="C28" s="268"/>
      <c r="D28" s="152">
        <v>432000</v>
      </c>
      <c r="E28" s="12" t="s">
        <v>8</v>
      </c>
      <c r="F28" s="344" t="s">
        <v>99</v>
      </c>
      <c r="G28" s="345"/>
      <c r="H28" s="345"/>
      <c r="I28" s="345"/>
      <c r="J28" s="345"/>
      <c r="K28" s="346"/>
      <c r="L28" s="1"/>
      <c r="M28" s="1"/>
      <c r="N28" s="1"/>
    </row>
    <row r="29" spans="1:14" ht="20.100000000000001" customHeight="1">
      <c r="A29" s="1"/>
      <c r="B29" s="267" t="s">
        <v>26</v>
      </c>
      <c r="C29" s="268"/>
      <c r="D29" s="105"/>
      <c r="E29" s="12" t="s">
        <v>8</v>
      </c>
      <c r="F29" s="335"/>
      <c r="G29" s="336"/>
      <c r="H29" s="336"/>
      <c r="I29" s="336"/>
      <c r="J29" s="336"/>
      <c r="K29" s="337"/>
      <c r="L29" s="1"/>
      <c r="M29" s="1"/>
      <c r="N29" s="1"/>
    </row>
    <row r="30" spans="1:14" ht="20.100000000000001" customHeight="1">
      <c r="A30" s="1"/>
      <c r="B30" s="267" t="s">
        <v>27</v>
      </c>
      <c r="C30" s="268"/>
      <c r="D30" s="105"/>
      <c r="E30" s="12" t="s">
        <v>8</v>
      </c>
      <c r="F30" s="338"/>
      <c r="G30" s="339"/>
      <c r="H30" s="339"/>
      <c r="I30" s="339"/>
      <c r="J30" s="339"/>
      <c r="K30" s="340"/>
      <c r="L30" s="1"/>
      <c r="M30" s="1"/>
      <c r="N30" s="1"/>
    </row>
    <row r="31" spans="1:14" ht="20.100000000000001" customHeight="1" thickBot="1">
      <c r="A31" s="1"/>
      <c r="B31" s="272" t="s">
        <v>28</v>
      </c>
      <c r="C31" s="273"/>
      <c r="D31" s="153">
        <v>21000</v>
      </c>
      <c r="E31" s="13" t="s">
        <v>8</v>
      </c>
      <c r="F31" s="341" t="s">
        <v>93</v>
      </c>
      <c r="G31" s="342"/>
      <c r="H31" s="342"/>
      <c r="I31" s="342"/>
      <c r="J31" s="342"/>
      <c r="K31" s="343"/>
      <c r="L31" s="1"/>
      <c r="M31" s="1"/>
      <c r="N31" s="1"/>
    </row>
    <row r="32" spans="1:14" ht="14.25" thickTop="1">
      <c r="A32" s="1"/>
      <c r="B32" s="251" t="s">
        <v>29</v>
      </c>
      <c r="C32" s="252"/>
      <c r="D32" s="106">
        <f>SUM(D21:D31)</f>
        <v>1850000</v>
      </c>
      <c r="E32" s="16" t="s">
        <v>8</v>
      </c>
      <c r="F32" s="17" t="s">
        <v>30</v>
      </c>
      <c r="G32" s="18" t="s">
        <v>136</v>
      </c>
      <c r="H32" s="18"/>
      <c r="I32" s="18"/>
      <c r="J32" s="155">
        <v>0</v>
      </c>
      <c r="K32" s="71" t="s">
        <v>8</v>
      </c>
      <c r="L32" s="115" t="s">
        <v>137</v>
      </c>
      <c r="M32" s="1"/>
      <c r="N32" s="1"/>
    </row>
    <row r="33" spans="1:17" ht="18.75" customHeight="1" thickBot="1">
      <c r="A33" s="1"/>
      <c r="B33" s="72"/>
      <c r="C33" s="70"/>
      <c r="D33" s="151" t="s">
        <v>134</v>
      </c>
      <c r="E33" s="20"/>
      <c r="F33" s="21"/>
      <c r="G33" s="22" t="s">
        <v>148</v>
      </c>
      <c r="H33" s="22"/>
      <c r="I33" s="22"/>
      <c r="J33" s="154">
        <v>1850000</v>
      </c>
      <c r="K33" s="73" t="s">
        <v>8</v>
      </c>
      <c r="L33" s="115" t="s">
        <v>138</v>
      </c>
      <c r="M33" s="1"/>
      <c r="N33" s="1"/>
    </row>
    <row r="34" spans="1:17" ht="18.75" customHeight="1" thickTop="1" thickBot="1">
      <c r="A34" s="1"/>
      <c r="B34" s="253" t="s">
        <v>31</v>
      </c>
      <c r="C34" s="254"/>
      <c r="D34" s="162">
        <v>0</v>
      </c>
      <c r="E34" s="75" t="s">
        <v>8</v>
      </c>
      <c r="F34" s="255" t="s">
        <v>32</v>
      </c>
      <c r="G34" s="256"/>
      <c r="H34" s="256"/>
      <c r="I34" s="256"/>
      <c r="J34" s="156">
        <v>0</v>
      </c>
      <c r="K34" s="77" t="s">
        <v>8</v>
      </c>
      <c r="L34" s="1"/>
      <c r="M34" s="1"/>
      <c r="N34" s="1"/>
    </row>
    <row r="35" spans="1:17">
      <c r="A35" s="1"/>
      <c r="B35" s="1"/>
      <c r="C35" s="1"/>
      <c r="D35" s="1"/>
      <c r="E35" s="1"/>
      <c r="F35" s="1"/>
      <c r="G35" s="1"/>
      <c r="H35" s="1"/>
      <c r="I35" s="1"/>
      <c r="J35" s="1"/>
      <c r="K35" s="1"/>
      <c r="L35" s="1"/>
      <c r="M35" s="1"/>
      <c r="N35" s="1"/>
    </row>
    <row r="36" spans="1:17" ht="14.25" thickBot="1">
      <c r="A36" s="1"/>
      <c r="B36" s="1" t="s">
        <v>33</v>
      </c>
      <c r="C36" s="1"/>
      <c r="D36" s="115"/>
      <c r="E36" s="1"/>
      <c r="F36" s="1"/>
      <c r="G36" s="1"/>
      <c r="H36" s="1"/>
      <c r="I36" s="1"/>
      <c r="J36" s="1"/>
      <c r="K36" s="1"/>
      <c r="L36" s="1"/>
      <c r="M36" s="1"/>
      <c r="N36" s="1"/>
    </row>
    <row r="37" spans="1:17">
      <c r="A37" s="1"/>
      <c r="B37" s="244" t="s">
        <v>37</v>
      </c>
      <c r="C37" s="245"/>
      <c r="D37" s="249" t="s">
        <v>34</v>
      </c>
      <c r="E37" s="250"/>
      <c r="F37" s="249" t="s">
        <v>35</v>
      </c>
      <c r="G37" s="199"/>
      <c r="H37" s="199"/>
      <c r="I37" s="250"/>
      <c r="J37" s="220" t="s">
        <v>36</v>
      </c>
      <c r="K37" s="199"/>
      <c r="L37" s="199"/>
      <c r="M37" s="200"/>
      <c r="N37" s="1"/>
    </row>
    <row r="38" spans="1:17">
      <c r="A38" s="1"/>
      <c r="B38" s="246"/>
      <c r="C38" s="247"/>
      <c r="D38" s="221" t="s">
        <v>38</v>
      </c>
      <c r="E38" s="222"/>
      <c r="F38" s="221" t="s">
        <v>38</v>
      </c>
      <c r="G38" s="223"/>
      <c r="H38" s="223" t="s">
        <v>14</v>
      </c>
      <c r="I38" s="222"/>
      <c r="J38" s="224" t="s">
        <v>38</v>
      </c>
      <c r="K38" s="223"/>
      <c r="L38" s="223" t="s">
        <v>14</v>
      </c>
      <c r="M38" s="225"/>
      <c r="N38" s="1"/>
    </row>
    <row r="39" spans="1:17" ht="14.25" thickBot="1">
      <c r="A39" s="1"/>
      <c r="B39" s="248"/>
      <c r="C39" s="239"/>
      <c r="D39" s="238" t="s">
        <v>43</v>
      </c>
      <c r="E39" s="239"/>
      <c r="F39" s="238" t="s">
        <v>44</v>
      </c>
      <c r="G39" s="240"/>
      <c r="H39" s="241" t="s">
        <v>45</v>
      </c>
      <c r="I39" s="239"/>
      <c r="J39" s="242" t="s">
        <v>46</v>
      </c>
      <c r="K39" s="240"/>
      <c r="L39" s="241" t="s">
        <v>47</v>
      </c>
      <c r="M39" s="243"/>
      <c r="N39" s="1"/>
    </row>
    <row r="40" spans="1:17" ht="18" customHeight="1" thickTop="1">
      <c r="A40" s="1">
        <v>1</v>
      </c>
      <c r="B40" s="333" t="s">
        <v>96</v>
      </c>
      <c r="C40" s="334"/>
      <c r="D40" s="163">
        <f>ROUND($D$14*Q40,0)</f>
        <v>123509</v>
      </c>
      <c r="E40" s="24" t="s">
        <v>8</v>
      </c>
      <c r="F40" s="163">
        <v>185000</v>
      </c>
      <c r="G40" s="25" t="s">
        <v>8</v>
      </c>
      <c r="H40" s="165">
        <f>ROUND($D$32/10,0)</f>
        <v>185000</v>
      </c>
      <c r="I40" s="24" t="s">
        <v>8</v>
      </c>
      <c r="J40" s="166">
        <f>SUM(D40,F40)</f>
        <v>308509</v>
      </c>
      <c r="K40" s="25" t="s">
        <v>8</v>
      </c>
      <c r="L40" s="165">
        <f>H40</f>
        <v>185000</v>
      </c>
      <c r="M40" s="80" t="s">
        <v>8</v>
      </c>
      <c r="N40" s="1"/>
      <c r="O40" s="2">
        <v>1</v>
      </c>
      <c r="P40" s="2">
        <v>150</v>
      </c>
      <c r="Q40" s="2">
        <f>P40/$P$50</f>
        <v>8.5178875638841564E-2</v>
      </c>
    </row>
    <row r="41" spans="1:17" ht="18" customHeight="1">
      <c r="A41" s="1">
        <f>A40+1</f>
        <v>2</v>
      </c>
      <c r="B41" s="329" t="s">
        <v>72</v>
      </c>
      <c r="C41" s="330"/>
      <c r="D41" s="163">
        <f t="shared" ref="D41:D49" si="0">ROUND($D$14*Q41,0)</f>
        <v>101278</v>
      </c>
      <c r="E41" s="29" t="s">
        <v>8</v>
      </c>
      <c r="F41" s="164">
        <v>185000</v>
      </c>
      <c r="G41" s="30" t="s">
        <v>8</v>
      </c>
      <c r="H41" s="165">
        <f t="shared" ref="H41:H49" si="1">ROUND($D$32/10,0)</f>
        <v>185000</v>
      </c>
      <c r="I41" s="29" t="s">
        <v>8</v>
      </c>
      <c r="J41" s="167">
        <f>SUM(D41,F41)</f>
        <v>286278</v>
      </c>
      <c r="K41" s="30" t="s">
        <v>8</v>
      </c>
      <c r="L41" s="168">
        <f>H41</f>
        <v>185000</v>
      </c>
      <c r="M41" s="81" t="s">
        <v>8</v>
      </c>
      <c r="N41" s="1"/>
      <c r="O41" s="2">
        <v>2</v>
      </c>
      <c r="P41" s="2">
        <v>123</v>
      </c>
      <c r="Q41" s="2">
        <f t="shared" ref="Q41:Q49" si="2">P41/$P$50</f>
        <v>6.9846678023850084E-2</v>
      </c>
    </row>
    <row r="42" spans="1:17" ht="18" customHeight="1">
      <c r="A42" s="1">
        <f t="shared" ref="A42:A49" si="3">A41+1</f>
        <v>3</v>
      </c>
      <c r="B42" s="329" t="s">
        <v>72</v>
      </c>
      <c r="C42" s="330"/>
      <c r="D42" s="163">
        <f>ROUND($D$14*Q42,0)+1</f>
        <v>263488</v>
      </c>
      <c r="E42" s="29" t="s">
        <v>8</v>
      </c>
      <c r="F42" s="164">
        <v>185000</v>
      </c>
      <c r="G42" s="30" t="s">
        <v>8</v>
      </c>
      <c r="H42" s="165">
        <f t="shared" si="1"/>
        <v>185000</v>
      </c>
      <c r="I42" s="29" t="s">
        <v>8</v>
      </c>
      <c r="J42" s="167">
        <f t="shared" ref="J42:J49" si="4">SUM(D42,F42)</f>
        <v>448488</v>
      </c>
      <c r="K42" s="30" t="s">
        <v>8</v>
      </c>
      <c r="L42" s="168">
        <f t="shared" ref="L42:L49" si="5">H42</f>
        <v>185000</v>
      </c>
      <c r="M42" s="81" t="s">
        <v>8</v>
      </c>
      <c r="N42" s="1"/>
      <c r="O42" s="2">
        <v>3</v>
      </c>
      <c r="P42" s="2">
        <v>320</v>
      </c>
      <c r="Q42" s="2">
        <f>P42/$P$50</f>
        <v>0.18171493469619535</v>
      </c>
    </row>
    <row r="43" spans="1:17" ht="18" customHeight="1">
      <c r="A43" s="1">
        <f t="shared" si="3"/>
        <v>4</v>
      </c>
      <c r="B43" s="329" t="s">
        <v>72</v>
      </c>
      <c r="C43" s="330"/>
      <c r="D43" s="163">
        <f t="shared" si="0"/>
        <v>198438</v>
      </c>
      <c r="E43" s="29" t="s">
        <v>8</v>
      </c>
      <c r="F43" s="164">
        <v>185000</v>
      </c>
      <c r="G43" s="30" t="s">
        <v>8</v>
      </c>
      <c r="H43" s="165">
        <f t="shared" si="1"/>
        <v>185000</v>
      </c>
      <c r="I43" s="29" t="s">
        <v>8</v>
      </c>
      <c r="J43" s="167">
        <f t="shared" si="4"/>
        <v>383438</v>
      </c>
      <c r="K43" s="30" t="s">
        <v>8</v>
      </c>
      <c r="L43" s="168">
        <f t="shared" si="5"/>
        <v>185000</v>
      </c>
      <c r="M43" s="81" t="s">
        <v>8</v>
      </c>
      <c r="N43" s="1"/>
      <c r="O43" s="2">
        <v>4</v>
      </c>
      <c r="P43" s="2">
        <v>241</v>
      </c>
      <c r="Q43" s="2">
        <f t="shared" si="2"/>
        <v>0.13685406019307211</v>
      </c>
    </row>
    <row r="44" spans="1:17" ht="18" customHeight="1">
      <c r="A44" s="1">
        <f t="shared" si="3"/>
        <v>5</v>
      </c>
      <c r="B44" s="329" t="s">
        <v>72</v>
      </c>
      <c r="C44" s="330"/>
      <c r="D44" s="163">
        <f t="shared" si="0"/>
        <v>92220</v>
      </c>
      <c r="E44" s="29" t="s">
        <v>8</v>
      </c>
      <c r="F44" s="164">
        <v>185000</v>
      </c>
      <c r="G44" s="30" t="s">
        <v>8</v>
      </c>
      <c r="H44" s="165">
        <f t="shared" si="1"/>
        <v>185000</v>
      </c>
      <c r="I44" s="29" t="s">
        <v>8</v>
      </c>
      <c r="J44" s="167">
        <f t="shared" si="4"/>
        <v>277220</v>
      </c>
      <c r="K44" s="30" t="s">
        <v>8</v>
      </c>
      <c r="L44" s="168">
        <f t="shared" si="5"/>
        <v>185000</v>
      </c>
      <c r="M44" s="81" t="s">
        <v>8</v>
      </c>
      <c r="N44" s="1"/>
      <c r="O44" s="2">
        <v>5</v>
      </c>
      <c r="P44" s="2">
        <v>112</v>
      </c>
      <c r="Q44" s="2">
        <f t="shared" si="2"/>
        <v>6.3600227143668364E-2</v>
      </c>
    </row>
    <row r="45" spans="1:17" ht="18" customHeight="1">
      <c r="A45" s="1">
        <f t="shared" si="3"/>
        <v>6</v>
      </c>
      <c r="B45" s="329" t="s">
        <v>72</v>
      </c>
      <c r="C45" s="330"/>
      <c r="D45" s="163">
        <f t="shared" si="0"/>
        <v>80693</v>
      </c>
      <c r="E45" s="29" t="s">
        <v>8</v>
      </c>
      <c r="F45" s="164">
        <v>185000</v>
      </c>
      <c r="G45" s="30" t="s">
        <v>8</v>
      </c>
      <c r="H45" s="165">
        <f t="shared" si="1"/>
        <v>185000</v>
      </c>
      <c r="I45" s="29" t="s">
        <v>8</v>
      </c>
      <c r="J45" s="167">
        <f t="shared" si="4"/>
        <v>265693</v>
      </c>
      <c r="K45" s="30" t="s">
        <v>8</v>
      </c>
      <c r="L45" s="168">
        <f t="shared" si="5"/>
        <v>185000</v>
      </c>
      <c r="M45" s="81" t="s">
        <v>8</v>
      </c>
      <c r="N45" s="1"/>
      <c r="O45" s="2">
        <v>6</v>
      </c>
      <c r="P45" s="2">
        <v>98</v>
      </c>
      <c r="Q45" s="2">
        <f t="shared" si="2"/>
        <v>5.5650198750709826E-2</v>
      </c>
    </row>
    <row r="46" spans="1:17" ht="18" customHeight="1">
      <c r="A46" s="1">
        <f t="shared" si="3"/>
        <v>7</v>
      </c>
      <c r="B46" s="329" t="s">
        <v>72</v>
      </c>
      <c r="C46" s="330"/>
      <c r="D46" s="163">
        <f t="shared" si="0"/>
        <v>148211</v>
      </c>
      <c r="E46" s="29" t="s">
        <v>8</v>
      </c>
      <c r="F46" s="164">
        <v>185000</v>
      </c>
      <c r="G46" s="30" t="s">
        <v>8</v>
      </c>
      <c r="H46" s="165">
        <f t="shared" si="1"/>
        <v>185000</v>
      </c>
      <c r="I46" s="29" t="s">
        <v>8</v>
      </c>
      <c r="J46" s="167">
        <f t="shared" si="4"/>
        <v>333211</v>
      </c>
      <c r="K46" s="30" t="s">
        <v>8</v>
      </c>
      <c r="L46" s="168">
        <f t="shared" si="5"/>
        <v>185000</v>
      </c>
      <c r="M46" s="81" t="s">
        <v>8</v>
      </c>
      <c r="N46" s="1"/>
      <c r="O46" s="2">
        <v>7</v>
      </c>
      <c r="P46" s="2">
        <v>180</v>
      </c>
      <c r="Q46" s="2">
        <f t="shared" si="2"/>
        <v>0.10221465076660988</v>
      </c>
    </row>
    <row r="47" spans="1:17" ht="18" customHeight="1">
      <c r="A47" s="1">
        <f t="shared" si="3"/>
        <v>8</v>
      </c>
      <c r="B47" s="329" t="s">
        <v>72</v>
      </c>
      <c r="C47" s="330"/>
      <c r="D47" s="163">
        <f t="shared" si="0"/>
        <v>181970</v>
      </c>
      <c r="E47" s="29" t="s">
        <v>8</v>
      </c>
      <c r="F47" s="164">
        <v>185000</v>
      </c>
      <c r="G47" s="30" t="s">
        <v>8</v>
      </c>
      <c r="H47" s="165">
        <f t="shared" si="1"/>
        <v>185000</v>
      </c>
      <c r="I47" s="29" t="s">
        <v>8</v>
      </c>
      <c r="J47" s="167">
        <f t="shared" si="4"/>
        <v>366970</v>
      </c>
      <c r="K47" s="30" t="s">
        <v>8</v>
      </c>
      <c r="L47" s="168">
        <f t="shared" si="5"/>
        <v>185000</v>
      </c>
      <c r="M47" s="81" t="s">
        <v>8</v>
      </c>
      <c r="N47" s="1"/>
      <c r="O47" s="2">
        <v>8</v>
      </c>
      <c r="P47" s="2">
        <v>221</v>
      </c>
      <c r="Q47" s="2">
        <f t="shared" si="2"/>
        <v>0.1254968767745599</v>
      </c>
    </row>
    <row r="48" spans="1:17" ht="18" customHeight="1">
      <c r="A48" s="1">
        <f t="shared" si="3"/>
        <v>9</v>
      </c>
      <c r="B48" s="329" t="s">
        <v>72</v>
      </c>
      <c r="C48" s="330"/>
      <c r="D48" s="163">
        <f t="shared" si="0"/>
        <v>97161</v>
      </c>
      <c r="E48" s="29" t="s">
        <v>8</v>
      </c>
      <c r="F48" s="164">
        <v>185000</v>
      </c>
      <c r="G48" s="30" t="s">
        <v>8</v>
      </c>
      <c r="H48" s="165">
        <f t="shared" si="1"/>
        <v>185000</v>
      </c>
      <c r="I48" s="29" t="s">
        <v>8</v>
      </c>
      <c r="J48" s="167">
        <f t="shared" si="4"/>
        <v>282161</v>
      </c>
      <c r="K48" s="30" t="s">
        <v>8</v>
      </c>
      <c r="L48" s="168">
        <f t="shared" si="5"/>
        <v>185000</v>
      </c>
      <c r="M48" s="81" t="s">
        <v>8</v>
      </c>
      <c r="N48" s="1"/>
      <c r="O48" s="2">
        <v>9</v>
      </c>
      <c r="P48" s="2">
        <v>118</v>
      </c>
      <c r="Q48" s="2">
        <f t="shared" si="2"/>
        <v>6.7007382169222029E-2</v>
      </c>
    </row>
    <row r="49" spans="1:17" ht="18" customHeight="1" thickBot="1">
      <c r="A49" s="1">
        <f t="shared" si="3"/>
        <v>10</v>
      </c>
      <c r="B49" s="331" t="s">
        <v>72</v>
      </c>
      <c r="C49" s="332"/>
      <c r="D49" s="163">
        <f t="shared" si="0"/>
        <v>163032</v>
      </c>
      <c r="E49" s="34" t="s">
        <v>8</v>
      </c>
      <c r="F49" s="164">
        <v>185000</v>
      </c>
      <c r="G49" s="35" t="s">
        <v>8</v>
      </c>
      <c r="H49" s="165">
        <f t="shared" si="1"/>
        <v>185000</v>
      </c>
      <c r="I49" s="34" t="s">
        <v>8</v>
      </c>
      <c r="J49" s="167">
        <f t="shared" si="4"/>
        <v>348032</v>
      </c>
      <c r="K49" s="35" t="s">
        <v>8</v>
      </c>
      <c r="L49" s="168">
        <f t="shared" si="5"/>
        <v>185000</v>
      </c>
      <c r="M49" s="82" t="s">
        <v>8</v>
      </c>
      <c r="N49" s="1"/>
      <c r="O49" s="2">
        <v>10</v>
      </c>
      <c r="P49" s="2">
        <v>198</v>
      </c>
      <c r="Q49" s="2">
        <f t="shared" si="2"/>
        <v>0.11243611584327087</v>
      </c>
    </row>
    <row r="50" spans="1:17" ht="18" customHeight="1" thickTop="1" thickBot="1">
      <c r="A50" s="1"/>
      <c r="B50" s="234" t="s">
        <v>39</v>
      </c>
      <c r="C50" s="235"/>
      <c r="D50" s="107">
        <f>SUM(D40:D49)</f>
        <v>1450000</v>
      </c>
      <c r="E50" s="84" t="s">
        <v>40</v>
      </c>
      <c r="F50" s="107">
        <f>SUM(F40:F49)</f>
        <v>1850000</v>
      </c>
      <c r="G50" s="69" t="s">
        <v>41</v>
      </c>
      <c r="H50" s="104">
        <f>SUM(H40:H49)</f>
        <v>1850000</v>
      </c>
      <c r="I50" s="84" t="s">
        <v>42</v>
      </c>
      <c r="J50" s="108">
        <f>SUM(J40:J49)</f>
        <v>3300000</v>
      </c>
      <c r="K50" s="69" t="s">
        <v>8</v>
      </c>
      <c r="L50" s="104">
        <f>SUM(L40:L49)</f>
        <v>1850000</v>
      </c>
      <c r="M50" s="86" t="s">
        <v>8</v>
      </c>
      <c r="N50" s="1"/>
      <c r="P50" s="2">
        <f>SUM(P40:P49)</f>
        <v>1761</v>
      </c>
    </row>
    <row r="51" spans="1:17">
      <c r="A51" s="2" t="s">
        <v>50</v>
      </c>
      <c r="D51" s="169" t="s">
        <v>139</v>
      </c>
      <c r="F51" s="170" t="s">
        <v>140</v>
      </c>
      <c r="H51" s="170" t="s">
        <v>141</v>
      </c>
      <c r="J51" s="170"/>
    </row>
    <row r="52" spans="1:17">
      <c r="B52" s="44" t="s">
        <v>51</v>
      </c>
    </row>
    <row r="53" spans="1:17" ht="14.25" thickBot="1">
      <c r="B53" s="44"/>
    </row>
    <row r="54" spans="1:17" ht="20.100000000000001" customHeight="1">
      <c r="B54" s="89" t="s">
        <v>58</v>
      </c>
      <c r="C54" s="90" t="s">
        <v>52</v>
      </c>
      <c r="D54" s="199" t="s">
        <v>53</v>
      </c>
      <c r="E54" s="199"/>
      <c r="F54" s="199"/>
      <c r="G54" s="199"/>
      <c r="H54" s="199" t="s">
        <v>54</v>
      </c>
      <c r="I54" s="199"/>
      <c r="J54" s="199"/>
      <c r="K54" s="200"/>
    </row>
    <row r="55" spans="1:17" ht="20.100000000000001" customHeight="1">
      <c r="B55" s="109">
        <v>1</v>
      </c>
      <c r="C55" s="171" t="s">
        <v>74</v>
      </c>
      <c r="D55" s="324" t="s">
        <v>81</v>
      </c>
      <c r="E55" s="325"/>
      <c r="F55" s="325"/>
      <c r="G55" s="326"/>
      <c r="H55" s="327">
        <v>10000</v>
      </c>
      <c r="I55" s="328"/>
      <c r="J55" s="328"/>
      <c r="K55" s="92" t="s">
        <v>8</v>
      </c>
    </row>
    <row r="56" spans="1:17" ht="20.100000000000001" customHeight="1">
      <c r="B56" s="110">
        <f>B55+1</f>
        <v>2</v>
      </c>
      <c r="C56" s="172" t="s">
        <v>75</v>
      </c>
      <c r="D56" s="319" t="s">
        <v>81</v>
      </c>
      <c r="E56" s="320"/>
      <c r="F56" s="320"/>
      <c r="G56" s="321"/>
      <c r="H56" s="322">
        <v>10000</v>
      </c>
      <c r="I56" s="323"/>
      <c r="J56" s="323"/>
      <c r="K56" s="94" t="s">
        <v>8</v>
      </c>
    </row>
    <row r="57" spans="1:17" ht="20.100000000000001" customHeight="1">
      <c r="B57" s="110">
        <f t="shared" ref="B57:B61" si="6">B56+1</f>
        <v>3</v>
      </c>
      <c r="C57" s="172" t="s">
        <v>76</v>
      </c>
      <c r="D57" s="319" t="s">
        <v>81</v>
      </c>
      <c r="E57" s="320"/>
      <c r="F57" s="320"/>
      <c r="G57" s="321"/>
      <c r="H57" s="322">
        <v>10000</v>
      </c>
      <c r="I57" s="323"/>
      <c r="J57" s="323"/>
      <c r="K57" s="94" t="s">
        <v>8</v>
      </c>
    </row>
    <row r="58" spans="1:17" ht="20.100000000000001" customHeight="1">
      <c r="B58" s="110">
        <f t="shared" si="6"/>
        <v>4</v>
      </c>
      <c r="C58" s="172" t="s">
        <v>77</v>
      </c>
      <c r="D58" s="319" t="s">
        <v>81</v>
      </c>
      <c r="E58" s="320"/>
      <c r="F58" s="320"/>
      <c r="G58" s="321"/>
      <c r="H58" s="322">
        <v>10000</v>
      </c>
      <c r="I58" s="323"/>
      <c r="J58" s="323"/>
      <c r="K58" s="94" t="s">
        <v>8</v>
      </c>
    </row>
    <row r="59" spans="1:17" ht="20.100000000000001" customHeight="1">
      <c r="B59" s="110">
        <f t="shared" si="6"/>
        <v>5</v>
      </c>
      <c r="C59" s="172" t="s">
        <v>78</v>
      </c>
      <c r="D59" s="319" t="s">
        <v>81</v>
      </c>
      <c r="E59" s="320"/>
      <c r="F59" s="320"/>
      <c r="G59" s="321"/>
      <c r="H59" s="322">
        <v>10000</v>
      </c>
      <c r="I59" s="323"/>
      <c r="J59" s="323"/>
      <c r="K59" s="94" t="s">
        <v>8</v>
      </c>
    </row>
    <row r="60" spans="1:17" ht="20.100000000000001" customHeight="1">
      <c r="B60" s="110">
        <f t="shared" si="6"/>
        <v>6</v>
      </c>
      <c r="C60" s="172" t="s">
        <v>79</v>
      </c>
      <c r="D60" s="319" t="s">
        <v>81</v>
      </c>
      <c r="E60" s="320"/>
      <c r="F60" s="320"/>
      <c r="G60" s="321"/>
      <c r="H60" s="322">
        <v>10000</v>
      </c>
      <c r="I60" s="323"/>
      <c r="J60" s="323"/>
      <c r="K60" s="94" t="s">
        <v>8</v>
      </c>
    </row>
    <row r="61" spans="1:17" ht="20.100000000000001" customHeight="1">
      <c r="B61" s="110">
        <f t="shared" si="6"/>
        <v>7</v>
      </c>
      <c r="C61" s="172" t="s">
        <v>80</v>
      </c>
      <c r="D61" s="319" t="s">
        <v>81</v>
      </c>
      <c r="E61" s="320"/>
      <c r="F61" s="320"/>
      <c r="G61" s="321"/>
      <c r="H61" s="322">
        <v>10000</v>
      </c>
      <c r="I61" s="323"/>
      <c r="J61" s="323"/>
      <c r="K61" s="94" t="s">
        <v>8</v>
      </c>
    </row>
    <row r="62" spans="1:17" ht="20.100000000000001" customHeight="1">
      <c r="B62" s="93"/>
      <c r="C62" s="48"/>
      <c r="D62" s="205"/>
      <c r="E62" s="206"/>
      <c r="F62" s="206"/>
      <c r="G62" s="207"/>
      <c r="H62" s="208"/>
      <c r="I62" s="209"/>
      <c r="J62" s="209"/>
      <c r="K62" s="94" t="s">
        <v>8</v>
      </c>
    </row>
    <row r="63" spans="1:17" ht="20.100000000000001" customHeight="1">
      <c r="B63" s="93"/>
      <c r="C63" s="48"/>
      <c r="D63" s="205"/>
      <c r="E63" s="206"/>
      <c r="F63" s="206"/>
      <c r="G63" s="207"/>
      <c r="H63" s="208"/>
      <c r="I63" s="209"/>
      <c r="J63" s="209"/>
      <c r="K63" s="94" t="s">
        <v>8</v>
      </c>
    </row>
    <row r="64" spans="1:17" ht="20.100000000000001" customHeight="1" thickBot="1">
      <c r="B64" s="95"/>
      <c r="C64" s="50"/>
      <c r="D64" s="210"/>
      <c r="E64" s="211"/>
      <c r="F64" s="211"/>
      <c r="G64" s="212"/>
      <c r="H64" s="213"/>
      <c r="I64" s="214"/>
      <c r="J64" s="214"/>
      <c r="K64" s="92" t="s">
        <v>8</v>
      </c>
    </row>
    <row r="65" spans="1:13" ht="20.100000000000001" customHeight="1" thickTop="1" thickBot="1">
      <c r="B65" s="96"/>
      <c r="C65" s="97" t="s">
        <v>69</v>
      </c>
      <c r="D65" s="315">
        <f>COUNTA(D55:G64)</f>
        <v>7</v>
      </c>
      <c r="E65" s="316"/>
      <c r="F65" s="316"/>
      <c r="G65" s="98" t="s">
        <v>55</v>
      </c>
      <c r="H65" s="317">
        <f>SUM(H55:J64)</f>
        <v>70000</v>
      </c>
      <c r="I65" s="318"/>
      <c r="J65" s="318"/>
      <c r="K65" s="99" t="s">
        <v>8</v>
      </c>
    </row>
    <row r="67" spans="1:13">
      <c r="A67" s="2" t="s">
        <v>56</v>
      </c>
    </row>
    <row r="68" spans="1:13">
      <c r="B68" s="51" t="s">
        <v>57</v>
      </c>
    </row>
    <row r="69" spans="1:13">
      <c r="B69" s="51"/>
      <c r="C69" s="2" t="s">
        <v>67</v>
      </c>
    </row>
    <row r="70" spans="1:13" ht="27" customHeight="1">
      <c r="B70" s="217" t="s">
        <v>142</v>
      </c>
      <c r="C70" s="218"/>
      <c r="D70" s="218"/>
      <c r="E70" s="218"/>
      <c r="F70" s="218"/>
      <c r="G70" s="218"/>
      <c r="H70" s="218"/>
      <c r="I70" s="218"/>
      <c r="J70" s="218"/>
      <c r="K70" s="218"/>
      <c r="L70" s="218"/>
      <c r="M70" s="218"/>
    </row>
    <row r="71" spans="1:13" ht="14.25" thickBot="1">
      <c r="B71" s="55"/>
      <c r="C71" s="56"/>
      <c r="D71" s="56"/>
      <c r="E71" s="56"/>
      <c r="F71" s="56"/>
      <c r="G71" s="56"/>
      <c r="H71" s="56"/>
      <c r="I71" s="56"/>
      <c r="J71" s="56"/>
      <c r="K71" s="56"/>
      <c r="L71" s="56"/>
      <c r="M71" s="56"/>
    </row>
    <row r="72" spans="1:13" ht="20.100000000000001" customHeight="1">
      <c r="B72" s="89" t="s">
        <v>58</v>
      </c>
      <c r="C72" s="90" t="s">
        <v>53</v>
      </c>
      <c r="D72" s="219" t="s">
        <v>59</v>
      </c>
      <c r="E72" s="220"/>
      <c r="F72" s="219" t="s">
        <v>60</v>
      </c>
      <c r="G72" s="220"/>
      <c r="H72" s="199" t="s">
        <v>61</v>
      </c>
      <c r="I72" s="199"/>
      <c r="J72" s="199" t="s">
        <v>62</v>
      </c>
      <c r="K72" s="199"/>
      <c r="L72" s="199" t="s">
        <v>63</v>
      </c>
      <c r="M72" s="200"/>
    </row>
    <row r="73" spans="1:13" ht="20.100000000000001" customHeight="1">
      <c r="B73" s="109">
        <v>1</v>
      </c>
      <c r="C73" s="173" t="s">
        <v>82</v>
      </c>
      <c r="D73" s="309" t="s">
        <v>84</v>
      </c>
      <c r="E73" s="310"/>
      <c r="F73" s="311">
        <v>44718</v>
      </c>
      <c r="G73" s="312"/>
      <c r="H73" s="313" t="s">
        <v>85</v>
      </c>
      <c r="I73" s="314"/>
      <c r="J73" s="174">
        <v>1200</v>
      </c>
      <c r="K73" s="178" t="s">
        <v>8</v>
      </c>
      <c r="L73" s="175">
        <v>6000</v>
      </c>
      <c r="M73" s="100" t="s">
        <v>143</v>
      </c>
    </row>
    <row r="74" spans="1:13" ht="20.100000000000001" customHeight="1">
      <c r="B74" s="110">
        <f>B73+1</f>
        <v>2</v>
      </c>
      <c r="C74" s="176" t="s">
        <v>83</v>
      </c>
      <c r="D74" s="301" t="s">
        <v>84</v>
      </c>
      <c r="E74" s="302"/>
      <c r="F74" s="362">
        <v>44718</v>
      </c>
      <c r="G74" s="363"/>
      <c r="H74" s="305" t="s">
        <v>85</v>
      </c>
      <c r="I74" s="306"/>
      <c r="J74" s="177">
        <v>1200</v>
      </c>
      <c r="K74" s="179" t="s">
        <v>8</v>
      </c>
      <c r="L74" s="177">
        <v>6000</v>
      </c>
      <c r="M74" s="94" t="s">
        <v>143</v>
      </c>
    </row>
    <row r="75" spans="1:13" ht="20.100000000000001" customHeight="1">
      <c r="B75" s="110">
        <f t="shared" ref="B75:B82" si="7">B74+1</f>
        <v>3</v>
      </c>
      <c r="C75" s="176" t="s">
        <v>83</v>
      </c>
      <c r="D75" s="301" t="s">
        <v>84</v>
      </c>
      <c r="E75" s="302"/>
      <c r="F75" s="362">
        <v>44718</v>
      </c>
      <c r="G75" s="363"/>
      <c r="H75" s="305" t="s">
        <v>85</v>
      </c>
      <c r="I75" s="306"/>
      <c r="J75" s="177">
        <v>1200</v>
      </c>
      <c r="K75" s="179" t="s">
        <v>8</v>
      </c>
      <c r="L75" s="177">
        <v>6000</v>
      </c>
      <c r="M75" s="94" t="s">
        <v>143</v>
      </c>
    </row>
    <row r="76" spans="1:13" ht="20.100000000000001" customHeight="1">
      <c r="B76" s="110">
        <f t="shared" si="7"/>
        <v>4</v>
      </c>
      <c r="C76" s="176" t="s">
        <v>83</v>
      </c>
      <c r="D76" s="301" t="s">
        <v>84</v>
      </c>
      <c r="E76" s="302"/>
      <c r="F76" s="362">
        <v>44718</v>
      </c>
      <c r="G76" s="363"/>
      <c r="H76" s="305" t="s">
        <v>85</v>
      </c>
      <c r="I76" s="306"/>
      <c r="J76" s="177">
        <v>1200</v>
      </c>
      <c r="K76" s="179" t="s">
        <v>8</v>
      </c>
      <c r="L76" s="177">
        <v>6000</v>
      </c>
      <c r="M76" s="94" t="s">
        <v>143</v>
      </c>
    </row>
    <row r="77" spans="1:13" ht="20.100000000000001" customHeight="1">
      <c r="B77" s="110">
        <f t="shared" si="7"/>
        <v>5</v>
      </c>
      <c r="C77" s="176" t="s">
        <v>83</v>
      </c>
      <c r="D77" s="301" t="s">
        <v>84</v>
      </c>
      <c r="E77" s="302"/>
      <c r="F77" s="362">
        <v>44718</v>
      </c>
      <c r="G77" s="363"/>
      <c r="H77" s="305" t="s">
        <v>85</v>
      </c>
      <c r="I77" s="306"/>
      <c r="J77" s="177">
        <v>1200</v>
      </c>
      <c r="K77" s="179" t="s">
        <v>8</v>
      </c>
      <c r="L77" s="177">
        <v>6000</v>
      </c>
      <c r="M77" s="94" t="s">
        <v>143</v>
      </c>
    </row>
    <row r="78" spans="1:13" ht="20.100000000000001" customHeight="1">
      <c r="B78" s="110">
        <f t="shared" si="7"/>
        <v>6</v>
      </c>
      <c r="C78" s="176" t="s">
        <v>83</v>
      </c>
      <c r="D78" s="301" t="s">
        <v>84</v>
      </c>
      <c r="E78" s="302"/>
      <c r="F78" s="362">
        <v>44718</v>
      </c>
      <c r="G78" s="363"/>
      <c r="H78" s="305" t="s">
        <v>85</v>
      </c>
      <c r="I78" s="306"/>
      <c r="J78" s="177">
        <v>1200</v>
      </c>
      <c r="K78" s="179" t="s">
        <v>8</v>
      </c>
      <c r="L78" s="177">
        <v>6000</v>
      </c>
      <c r="M78" s="94" t="s">
        <v>143</v>
      </c>
    </row>
    <row r="79" spans="1:13" ht="20.100000000000001" customHeight="1">
      <c r="B79" s="110">
        <f t="shared" si="7"/>
        <v>7</v>
      </c>
      <c r="C79" s="176" t="s">
        <v>83</v>
      </c>
      <c r="D79" s="301" t="s">
        <v>84</v>
      </c>
      <c r="E79" s="302"/>
      <c r="F79" s="362">
        <v>44718</v>
      </c>
      <c r="G79" s="363"/>
      <c r="H79" s="305" t="s">
        <v>85</v>
      </c>
      <c r="I79" s="306"/>
      <c r="J79" s="177">
        <v>1200</v>
      </c>
      <c r="K79" s="179" t="s">
        <v>8</v>
      </c>
      <c r="L79" s="177">
        <v>6000</v>
      </c>
      <c r="M79" s="94" t="s">
        <v>143</v>
      </c>
    </row>
    <row r="80" spans="1:13" ht="20.100000000000001" customHeight="1">
      <c r="B80" s="110">
        <f t="shared" si="7"/>
        <v>8</v>
      </c>
      <c r="C80" s="176" t="s">
        <v>83</v>
      </c>
      <c r="D80" s="301" t="s">
        <v>84</v>
      </c>
      <c r="E80" s="302"/>
      <c r="F80" s="362">
        <v>44718</v>
      </c>
      <c r="G80" s="363"/>
      <c r="H80" s="305" t="s">
        <v>85</v>
      </c>
      <c r="I80" s="306"/>
      <c r="J80" s="177">
        <v>1200</v>
      </c>
      <c r="K80" s="179" t="s">
        <v>8</v>
      </c>
      <c r="L80" s="177">
        <v>6000</v>
      </c>
      <c r="M80" s="94" t="s">
        <v>143</v>
      </c>
    </row>
    <row r="81" spans="2:13" ht="20.100000000000001" customHeight="1">
      <c r="B81" s="110">
        <f>B80+1</f>
        <v>9</v>
      </c>
      <c r="C81" s="176" t="s">
        <v>83</v>
      </c>
      <c r="D81" s="301" t="s">
        <v>84</v>
      </c>
      <c r="E81" s="302"/>
      <c r="F81" s="364">
        <v>44718</v>
      </c>
      <c r="G81" s="365"/>
      <c r="H81" s="305" t="s">
        <v>85</v>
      </c>
      <c r="I81" s="306"/>
      <c r="J81" s="177">
        <v>1200</v>
      </c>
      <c r="K81" s="179" t="s">
        <v>8</v>
      </c>
      <c r="L81" s="177">
        <v>6000</v>
      </c>
      <c r="M81" s="94" t="s">
        <v>143</v>
      </c>
    </row>
    <row r="82" spans="2:13" ht="20.100000000000001" customHeight="1">
      <c r="B82" s="110">
        <f t="shared" si="7"/>
        <v>10</v>
      </c>
      <c r="C82" s="176" t="s">
        <v>83</v>
      </c>
      <c r="D82" s="301" t="s">
        <v>84</v>
      </c>
      <c r="E82" s="302"/>
      <c r="F82" s="307">
        <v>44718</v>
      </c>
      <c r="G82" s="308"/>
      <c r="H82" s="305" t="s">
        <v>85</v>
      </c>
      <c r="I82" s="306"/>
      <c r="J82" s="177">
        <v>1200</v>
      </c>
      <c r="K82" s="179" t="s">
        <v>8</v>
      </c>
      <c r="L82" s="177">
        <v>6000</v>
      </c>
      <c r="M82" s="94" t="s">
        <v>143</v>
      </c>
    </row>
    <row r="83" spans="2:13" ht="20.100000000000001" customHeight="1">
      <c r="B83" s="110">
        <v>1</v>
      </c>
      <c r="C83" s="176" t="s">
        <v>83</v>
      </c>
      <c r="D83" s="301" t="s">
        <v>86</v>
      </c>
      <c r="E83" s="302"/>
      <c r="F83" s="303">
        <v>44879</v>
      </c>
      <c r="G83" s="304"/>
      <c r="H83" s="305" t="s">
        <v>85</v>
      </c>
      <c r="I83" s="306"/>
      <c r="J83" s="177">
        <v>1200</v>
      </c>
      <c r="K83" s="179" t="s">
        <v>8</v>
      </c>
      <c r="L83" s="177">
        <v>6000</v>
      </c>
      <c r="M83" s="94" t="s">
        <v>143</v>
      </c>
    </row>
    <row r="84" spans="2:13" ht="20.100000000000001" customHeight="1">
      <c r="B84" s="110">
        <f>B83+1</f>
        <v>2</v>
      </c>
      <c r="C84" s="176" t="s">
        <v>83</v>
      </c>
      <c r="D84" s="301" t="s">
        <v>86</v>
      </c>
      <c r="E84" s="302"/>
      <c r="F84" s="303">
        <v>44879</v>
      </c>
      <c r="G84" s="304"/>
      <c r="H84" s="305" t="s">
        <v>85</v>
      </c>
      <c r="I84" s="306"/>
      <c r="J84" s="177">
        <v>1200</v>
      </c>
      <c r="K84" s="179" t="s">
        <v>8</v>
      </c>
      <c r="L84" s="177">
        <v>6000</v>
      </c>
      <c r="M84" s="94" t="s">
        <v>143</v>
      </c>
    </row>
    <row r="85" spans="2:13" ht="20.100000000000001" customHeight="1">
      <c r="B85" s="110">
        <f t="shared" ref="B85:B92" si="8">B84+1</f>
        <v>3</v>
      </c>
      <c r="C85" s="176" t="s">
        <v>83</v>
      </c>
      <c r="D85" s="301" t="s">
        <v>86</v>
      </c>
      <c r="E85" s="302"/>
      <c r="F85" s="303">
        <v>44879</v>
      </c>
      <c r="G85" s="304"/>
      <c r="H85" s="305" t="s">
        <v>85</v>
      </c>
      <c r="I85" s="306"/>
      <c r="J85" s="177">
        <v>1200</v>
      </c>
      <c r="K85" s="179" t="s">
        <v>8</v>
      </c>
      <c r="L85" s="177">
        <v>6000</v>
      </c>
      <c r="M85" s="94" t="s">
        <v>143</v>
      </c>
    </row>
    <row r="86" spans="2:13" ht="20.100000000000001" customHeight="1">
      <c r="B86" s="110">
        <f t="shared" si="8"/>
        <v>4</v>
      </c>
      <c r="C86" s="176" t="s">
        <v>83</v>
      </c>
      <c r="D86" s="301" t="s">
        <v>86</v>
      </c>
      <c r="E86" s="302"/>
      <c r="F86" s="303">
        <v>44879</v>
      </c>
      <c r="G86" s="304"/>
      <c r="H86" s="305" t="s">
        <v>85</v>
      </c>
      <c r="I86" s="306"/>
      <c r="J86" s="177">
        <v>1200</v>
      </c>
      <c r="K86" s="179" t="s">
        <v>8</v>
      </c>
      <c r="L86" s="177">
        <v>6000</v>
      </c>
      <c r="M86" s="94" t="s">
        <v>143</v>
      </c>
    </row>
    <row r="87" spans="2:13" ht="20.100000000000001" customHeight="1">
      <c r="B87" s="110">
        <f t="shared" si="8"/>
        <v>5</v>
      </c>
      <c r="C87" s="176" t="s">
        <v>83</v>
      </c>
      <c r="D87" s="301" t="s">
        <v>86</v>
      </c>
      <c r="E87" s="302"/>
      <c r="F87" s="303">
        <v>44879</v>
      </c>
      <c r="G87" s="304"/>
      <c r="H87" s="305" t="s">
        <v>85</v>
      </c>
      <c r="I87" s="306"/>
      <c r="J87" s="177">
        <v>1200</v>
      </c>
      <c r="K87" s="179" t="s">
        <v>8</v>
      </c>
      <c r="L87" s="177">
        <v>6000</v>
      </c>
      <c r="M87" s="94" t="s">
        <v>143</v>
      </c>
    </row>
    <row r="88" spans="2:13" ht="20.100000000000001" customHeight="1">
      <c r="B88" s="110">
        <f t="shared" si="8"/>
        <v>6</v>
      </c>
      <c r="C88" s="176" t="s">
        <v>83</v>
      </c>
      <c r="D88" s="301" t="s">
        <v>86</v>
      </c>
      <c r="E88" s="302"/>
      <c r="F88" s="303">
        <v>44879</v>
      </c>
      <c r="G88" s="304"/>
      <c r="H88" s="305" t="s">
        <v>85</v>
      </c>
      <c r="I88" s="306"/>
      <c r="J88" s="177">
        <v>1200</v>
      </c>
      <c r="K88" s="179" t="s">
        <v>8</v>
      </c>
      <c r="L88" s="177">
        <v>6000</v>
      </c>
      <c r="M88" s="94" t="s">
        <v>143</v>
      </c>
    </row>
    <row r="89" spans="2:13" ht="20.100000000000001" customHeight="1">
      <c r="B89" s="110">
        <f t="shared" si="8"/>
        <v>7</v>
      </c>
      <c r="C89" s="176" t="s">
        <v>83</v>
      </c>
      <c r="D89" s="301" t="s">
        <v>86</v>
      </c>
      <c r="E89" s="302"/>
      <c r="F89" s="303">
        <v>44879</v>
      </c>
      <c r="G89" s="304"/>
      <c r="H89" s="305" t="s">
        <v>85</v>
      </c>
      <c r="I89" s="306"/>
      <c r="J89" s="177">
        <v>1200</v>
      </c>
      <c r="K89" s="179" t="s">
        <v>8</v>
      </c>
      <c r="L89" s="177">
        <v>6000</v>
      </c>
      <c r="M89" s="94" t="s">
        <v>143</v>
      </c>
    </row>
    <row r="90" spans="2:13" ht="20.100000000000001" customHeight="1">
      <c r="B90" s="110">
        <f t="shared" si="8"/>
        <v>8</v>
      </c>
      <c r="C90" s="176" t="s">
        <v>83</v>
      </c>
      <c r="D90" s="301" t="s">
        <v>86</v>
      </c>
      <c r="E90" s="302"/>
      <c r="F90" s="303">
        <v>44879</v>
      </c>
      <c r="G90" s="304"/>
      <c r="H90" s="305" t="s">
        <v>85</v>
      </c>
      <c r="I90" s="306"/>
      <c r="J90" s="177">
        <v>1200</v>
      </c>
      <c r="K90" s="179" t="s">
        <v>8</v>
      </c>
      <c r="L90" s="177">
        <v>6000</v>
      </c>
      <c r="M90" s="94" t="s">
        <v>143</v>
      </c>
    </row>
    <row r="91" spans="2:13" ht="20.100000000000001" customHeight="1">
      <c r="B91" s="110">
        <f t="shared" si="8"/>
        <v>9</v>
      </c>
      <c r="C91" s="176" t="s">
        <v>83</v>
      </c>
      <c r="D91" s="301" t="s">
        <v>86</v>
      </c>
      <c r="E91" s="302"/>
      <c r="F91" s="303">
        <v>44879</v>
      </c>
      <c r="G91" s="304"/>
      <c r="H91" s="305" t="s">
        <v>85</v>
      </c>
      <c r="I91" s="306"/>
      <c r="J91" s="177">
        <v>1200</v>
      </c>
      <c r="K91" s="179" t="s">
        <v>8</v>
      </c>
      <c r="L91" s="177">
        <v>6000</v>
      </c>
      <c r="M91" s="94" t="s">
        <v>143</v>
      </c>
    </row>
    <row r="92" spans="2:13" ht="20.100000000000001" customHeight="1" thickBot="1">
      <c r="B92" s="110">
        <f t="shared" si="8"/>
        <v>10</v>
      </c>
      <c r="C92" s="176" t="s">
        <v>83</v>
      </c>
      <c r="D92" s="301" t="s">
        <v>86</v>
      </c>
      <c r="E92" s="302"/>
      <c r="F92" s="303">
        <v>44879</v>
      </c>
      <c r="G92" s="304"/>
      <c r="H92" s="305" t="s">
        <v>85</v>
      </c>
      <c r="I92" s="306"/>
      <c r="J92" s="177">
        <v>1200</v>
      </c>
      <c r="K92" s="180" t="s">
        <v>8</v>
      </c>
      <c r="L92" s="177">
        <v>6000</v>
      </c>
      <c r="M92" s="101" t="s">
        <v>143</v>
      </c>
    </row>
    <row r="93" spans="2:13" ht="20.100000000000001" customHeight="1" thickTop="1" thickBot="1">
      <c r="B93" s="96"/>
      <c r="C93" s="102" t="s">
        <v>69</v>
      </c>
      <c r="D93" s="191"/>
      <c r="E93" s="192"/>
      <c r="F93" s="191"/>
      <c r="G93" s="192"/>
      <c r="H93" s="187">
        <f>COUNTA(H73:I92)</f>
        <v>20</v>
      </c>
      <c r="I93" s="98" t="s">
        <v>55</v>
      </c>
      <c r="J93" s="193"/>
      <c r="K93" s="194"/>
      <c r="L93" s="186">
        <f>SUM(L73:L92)</f>
        <v>120000</v>
      </c>
      <c r="M93" s="99" t="s">
        <v>8</v>
      </c>
    </row>
    <row r="95" spans="2:13">
      <c r="B95" s="2" t="s">
        <v>64</v>
      </c>
    </row>
  </sheetData>
  <mergeCells count="159">
    <mergeCell ref="B14:C14"/>
    <mergeCell ref="B15:C16"/>
    <mergeCell ref="D15:D16"/>
    <mergeCell ref="E15:E16"/>
    <mergeCell ref="F16:I16"/>
    <mergeCell ref="B17:C17"/>
    <mergeCell ref="F17:K17"/>
    <mergeCell ref="B2:L2"/>
    <mergeCell ref="E6:G6"/>
    <mergeCell ref="E7:G7"/>
    <mergeCell ref="B9:M9"/>
    <mergeCell ref="B13:C13"/>
    <mergeCell ref="D13:E13"/>
    <mergeCell ref="F13:K13"/>
    <mergeCell ref="B23:C23"/>
    <mergeCell ref="F23:K23"/>
    <mergeCell ref="B24:C24"/>
    <mergeCell ref="F24:K24"/>
    <mergeCell ref="B25:C25"/>
    <mergeCell ref="F25:K25"/>
    <mergeCell ref="B20:C20"/>
    <mergeCell ref="D20:E20"/>
    <mergeCell ref="F20:K20"/>
    <mergeCell ref="B21:C21"/>
    <mergeCell ref="B22:C22"/>
    <mergeCell ref="F22:K22"/>
    <mergeCell ref="B29:C29"/>
    <mergeCell ref="F29:K29"/>
    <mergeCell ref="B30:C30"/>
    <mergeCell ref="F30:K30"/>
    <mergeCell ref="B31:C31"/>
    <mergeCell ref="F31:K31"/>
    <mergeCell ref="B26:C26"/>
    <mergeCell ref="F26:K26"/>
    <mergeCell ref="B27:C27"/>
    <mergeCell ref="F27:K27"/>
    <mergeCell ref="B28:C28"/>
    <mergeCell ref="F28:K28"/>
    <mergeCell ref="J37:M37"/>
    <mergeCell ref="D38:E38"/>
    <mergeCell ref="F38:G38"/>
    <mergeCell ref="H38:I38"/>
    <mergeCell ref="J38:K38"/>
    <mergeCell ref="L38:M38"/>
    <mergeCell ref="B32:C32"/>
    <mergeCell ref="B34:C34"/>
    <mergeCell ref="F34:I34"/>
    <mergeCell ref="B37:C39"/>
    <mergeCell ref="D37:E37"/>
    <mergeCell ref="F37:I37"/>
    <mergeCell ref="D39:E39"/>
    <mergeCell ref="F39:G39"/>
    <mergeCell ref="H39:I39"/>
    <mergeCell ref="B44:C44"/>
    <mergeCell ref="B45:C45"/>
    <mergeCell ref="B46:C46"/>
    <mergeCell ref="B47:C47"/>
    <mergeCell ref="B48:C48"/>
    <mergeCell ref="B49:C49"/>
    <mergeCell ref="J39:K39"/>
    <mergeCell ref="L39:M39"/>
    <mergeCell ref="B40:C40"/>
    <mergeCell ref="B41:C41"/>
    <mergeCell ref="B42:C42"/>
    <mergeCell ref="B43:C43"/>
    <mergeCell ref="H54:K54"/>
    <mergeCell ref="D55:G55"/>
    <mergeCell ref="H55:J55"/>
    <mergeCell ref="D56:G56"/>
    <mergeCell ref="H56:J56"/>
    <mergeCell ref="D57:G57"/>
    <mergeCell ref="H57:J57"/>
    <mergeCell ref="D54:G54"/>
    <mergeCell ref="B50:C50"/>
    <mergeCell ref="D61:G61"/>
    <mergeCell ref="H61:J61"/>
    <mergeCell ref="D62:G62"/>
    <mergeCell ref="H62:J62"/>
    <mergeCell ref="D63:G63"/>
    <mergeCell ref="H63:J63"/>
    <mergeCell ref="D58:G58"/>
    <mergeCell ref="H58:J58"/>
    <mergeCell ref="D59:G59"/>
    <mergeCell ref="H59:J59"/>
    <mergeCell ref="D60:G60"/>
    <mergeCell ref="H60:J60"/>
    <mergeCell ref="D73:E73"/>
    <mergeCell ref="F73:G73"/>
    <mergeCell ref="H73:I73"/>
    <mergeCell ref="D74:E74"/>
    <mergeCell ref="F74:G74"/>
    <mergeCell ref="H74:I74"/>
    <mergeCell ref="D64:G64"/>
    <mergeCell ref="H64:J64"/>
    <mergeCell ref="D65:F65"/>
    <mergeCell ref="H65:J65"/>
    <mergeCell ref="B70:M70"/>
    <mergeCell ref="D72:E72"/>
    <mergeCell ref="F72:G72"/>
    <mergeCell ref="H72:I72"/>
    <mergeCell ref="J72:K72"/>
    <mergeCell ref="L72:M72"/>
    <mergeCell ref="D77:E77"/>
    <mergeCell ref="F77:G77"/>
    <mergeCell ref="H77:I77"/>
    <mergeCell ref="D78:E78"/>
    <mergeCell ref="F78:G78"/>
    <mergeCell ref="H78:I78"/>
    <mergeCell ref="D75:E75"/>
    <mergeCell ref="F75:G75"/>
    <mergeCell ref="H75:I75"/>
    <mergeCell ref="D76:E76"/>
    <mergeCell ref="F76:G76"/>
    <mergeCell ref="H76:I76"/>
    <mergeCell ref="D81:E81"/>
    <mergeCell ref="F81:G81"/>
    <mergeCell ref="H81:I81"/>
    <mergeCell ref="D82:E82"/>
    <mergeCell ref="F82:G82"/>
    <mergeCell ref="H82:I82"/>
    <mergeCell ref="D79:E79"/>
    <mergeCell ref="F79:G79"/>
    <mergeCell ref="H79:I79"/>
    <mergeCell ref="D80:E80"/>
    <mergeCell ref="F80:G80"/>
    <mergeCell ref="H80:I80"/>
    <mergeCell ref="D85:E85"/>
    <mergeCell ref="F85:G85"/>
    <mergeCell ref="H85:I85"/>
    <mergeCell ref="D86:E86"/>
    <mergeCell ref="F86:G86"/>
    <mergeCell ref="H86:I86"/>
    <mergeCell ref="D83:E83"/>
    <mergeCell ref="F83:G83"/>
    <mergeCell ref="H83:I83"/>
    <mergeCell ref="D84:E84"/>
    <mergeCell ref="F84:G84"/>
    <mergeCell ref="H84:I84"/>
    <mergeCell ref="D89:E89"/>
    <mergeCell ref="F89:G89"/>
    <mergeCell ref="H89:I89"/>
    <mergeCell ref="D90:E90"/>
    <mergeCell ref="F90:G90"/>
    <mergeCell ref="H90:I90"/>
    <mergeCell ref="D87:E87"/>
    <mergeCell ref="F87:G87"/>
    <mergeCell ref="H87:I87"/>
    <mergeCell ref="D88:E88"/>
    <mergeCell ref="F88:G88"/>
    <mergeCell ref="H88:I88"/>
    <mergeCell ref="D93:E93"/>
    <mergeCell ref="F93:G93"/>
    <mergeCell ref="J93:K93"/>
    <mergeCell ref="D91:E91"/>
    <mergeCell ref="F91:G91"/>
    <mergeCell ref="H91:I91"/>
    <mergeCell ref="D92:E92"/>
    <mergeCell ref="F92:G92"/>
    <mergeCell ref="H92:I92"/>
  </mergeCells>
  <phoneticPr fontId="1"/>
  <pageMargins left="0.25" right="0.25" top="0.75" bottom="0.75" header="0.3" footer="0.3"/>
  <pageSetup paperSize="9" scale="94" orientation="portrait" r:id="rId1"/>
  <rowBreaks count="1" manualBreakCount="1">
    <brk id="50"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5"/>
  <sheetViews>
    <sheetView zoomScaleNormal="100" workbookViewId="0">
      <selection activeCell="H84" sqref="H84:I84"/>
    </sheetView>
  </sheetViews>
  <sheetFormatPr defaultRowHeight="13.5"/>
  <cols>
    <col min="1" max="1" width="3.125" style="2" customWidth="1"/>
    <col min="2" max="2" width="3.75" style="2" customWidth="1"/>
    <col min="3" max="3" width="16.75" style="2" customWidth="1"/>
    <col min="4" max="4" width="9.125" style="2" customWidth="1"/>
    <col min="5" max="5" width="6.25" style="2" customWidth="1"/>
    <col min="6" max="6" width="9.125" style="2" customWidth="1"/>
    <col min="7" max="7" width="5.75" style="2" customWidth="1"/>
    <col min="8" max="8" width="9.125" style="2" customWidth="1"/>
    <col min="9" max="9" width="5.5" style="2" customWidth="1"/>
    <col min="10" max="10" width="9.125" style="2" customWidth="1"/>
    <col min="11" max="11" width="3.125" style="2" customWidth="1"/>
    <col min="12" max="12" width="9.125" style="2" customWidth="1"/>
    <col min="13" max="14" width="3.125" style="2" customWidth="1"/>
    <col min="15" max="16384" width="9" style="2"/>
  </cols>
  <sheetData>
    <row r="1" spans="1:14">
      <c r="A1" s="1"/>
      <c r="B1" s="1"/>
      <c r="C1" s="1"/>
      <c r="D1" s="1"/>
      <c r="E1" s="1"/>
      <c r="F1" s="1"/>
      <c r="G1" s="1"/>
      <c r="H1" s="1"/>
      <c r="I1" s="1"/>
      <c r="J1" s="1"/>
      <c r="K1" s="1"/>
      <c r="L1" s="1"/>
      <c r="M1" s="1"/>
      <c r="N1" s="1"/>
    </row>
    <row r="2" spans="1:14">
      <c r="A2" s="1"/>
      <c r="B2" s="277" t="s">
        <v>121</v>
      </c>
      <c r="C2" s="277"/>
      <c r="D2" s="277"/>
      <c r="E2" s="277"/>
      <c r="F2" s="277"/>
      <c r="G2" s="277"/>
      <c r="H2" s="277"/>
      <c r="I2" s="277"/>
      <c r="J2" s="277"/>
      <c r="K2" s="277"/>
      <c r="L2" s="277"/>
      <c r="M2" s="1"/>
      <c r="N2" s="1"/>
    </row>
    <row r="3" spans="1:14">
      <c r="A3" s="1"/>
      <c r="B3" s="1"/>
      <c r="C3" s="1"/>
      <c r="D3" s="1"/>
      <c r="E3" s="1"/>
      <c r="F3" s="1"/>
      <c r="G3" s="1"/>
      <c r="H3" s="1"/>
      <c r="I3" s="1"/>
      <c r="J3" s="1"/>
      <c r="K3" s="1"/>
      <c r="L3" s="1"/>
      <c r="M3" s="1"/>
      <c r="N3" s="1"/>
    </row>
    <row r="4" spans="1:14">
      <c r="A4" s="1"/>
      <c r="B4" s="1" t="s">
        <v>0</v>
      </c>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278" t="s">
        <v>1</v>
      </c>
      <c r="F6" s="278"/>
      <c r="G6" s="278"/>
      <c r="H6" s="3"/>
      <c r="I6" s="3"/>
      <c r="J6" s="148" t="s">
        <v>70</v>
      </c>
      <c r="K6" s="3"/>
      <c r="L6" s="3" t="s">
        <v>65</v>
      </c>
      <c r="M6" s="1"/>
      <c r="N6" s="1"/>
    </row>
    <row r="7" spans="1:14">
      <c r="A7" s="1"/>
      <c r="B7" s="1"/>
      <c r="C7" s="1"/>
      <c r="D7" s="1"/>
      <c r="E7" s="279" t="s">
        <v>2</v>
      </c>
      <c r="F7" s="279"/>
      <c r="G7" s="279"/>
      <c r="H7" s="11"/>
      <c r="I7" s="11"/>
      <c r="J7" s="149" t="s">
        <v>71</v>
      </c>
      <c r="K7" s="11"/>
      <c r="L7" s="4"/>
      <c r="M7" s="1"/>
      <c r="N7" s="1"/>
    </row>
    <row r="8" spans="1:14">
      <c r="A8" s="1"/>
      <c r="B8" s="1"/>
      <c r="C8" s="1"/>
      <c r="D8" s="1"/>
      <c r="E8" s="1"/>
      <c r="F8" s="1"/>
      <c r="G8" s="1"/>
      <c r="H8" s="1"/>
      <c r="I8" s="1"/>
      <c r="J8" s="1"/>
      <c r="K8" s="1"/>
      <c r="L8" s="1"/>
      <c r="M8" s="1"/>
      <c r="N8" s="1"/>
    </row>
    <row r="9" spans="1:14">
      <c r="A9" s="1"/>
      <c r="B9" s="280" t="s">
        <v>146</v>
      </c>
      <c r="C9" s="280"/>
      <c r="D9" s="280"/>
      <c r="E9" s="280"/>
      <c r="F9" s="280"/>
      <c r="G9" s="280"/>
      <c r="H9" s="280"/>
      <c r="I9" s="280"/>
      <c r="J9" s="280"/>
      <c r="K9" s="280"/>
      <c r="L9" s="280"/>
      <c r="M9" s="280"/>
      <c r="N9" s="1"/>
    </row>
    <row r="10" spans="1:14">
      <c r="A10" s="1"/>
      <c r="B10" s="1"/>
      <c r="C10" s="1"/>
      <c r="D10" s="1"/>
      <c r="E10" s="1"/>
      <c r="F10" s="1"/>
      <c r="G10" s="1"/>
      <c r="H10" s="1"/>
      <c r="I10" s="1"/>
      <c r="J10" s="1"/>
      <c r="K10" s="1"/>
      <c r="L10" s="1"/>
      <c r="M10" s="1"/>
      <c r="N10" s="1"/>
    </row>
    <row r="11" spans="1:14">
      <c r="A11" s="1"/>
      <c r="B11" s="1" t="s">
        <v>3</v>
      </c>
      <c r="C11" s="1"/>
      <c r="D11" s="1"/>
      <c r="E11" s="1"/>
      <c r="F11" s="1"/>
      <c r="G11" s="1"/>
      <c r="H11" s="1"/>
      <c r="I11" s="1"/>
      <c r="J11" s="1"/>
      <c r="K11" s="1"/>
      <c r="L11" s="1"/>
      <c r="M11" s="1"/>
      <c r="N11" s="1"/>
    </row>
    <row r="12" spans="1:14" ht="14.25" thickBot="1">
      <c r="A12" s="1"/>
      <c r="B12" s="1" t="s">
        <v>4</v>
      </c>
      <c r="C12" s="1"/>
      <c r="D12" s="1"/>
      <c r="E12" s="1"/>
      <c r="F12" s="1"/>
      <c r="G12" s="1"/>
      <c r="H12" s="1"/>
      <c r="I12" s="1"/>
      <c r="J12" s="1"/>
      <c r="K12" s="1"/>
      <c r="L12" s="1"/>
      <c r="M12" s="1"/>
      <c r="N12" s="1"/>
    </row>
    <row r="13" spans="1:14" ht="20.100000000000001" customHeight="1" thickBot="1">
      <c r="A13" s="1"/>
      <c r="B13" s="281"/>
      <c r="C13" s="282"/>
      <c r="D13" s="257" t="s">
        <v>5</v>
      </c>
      <c r="E13" s="283"/>
      <c r="F13" s="257" t="s">
        <v>6</v>
      </c>
      <c r="G13" s="258"/>
      <c r="H13" s="258"/>
      <c r="I13" s="258"/>
      <c r="J13" s="258"/>
      <c r="K13" s="259"/>
      <c r="L13" s="1"/>
      <c r="M13" s="1"/>
      <c r="N13" s="1"/>
    </row>
    <row r="14" spans="1:14" ht="20.100000000000001" customHeight="1" thickTop="1">
      <c r="A14" s="1"/>
      <c r="B14" s="284" t="s">
        <v>7</v>
      </c>
      <c r="C14" s="285"/>
      <c r="D14" s="150">
        <v>1450000</v>
      </c>
      <c r="E14" s="9" t="s">
        <v>8</v>
      </c>
      <c r="F14" s="158" t="s">
        <v>97</v>
      </c>
      <c r="G14" s="116"/>
      <c r="H14" s="113"/>
      <c r="I14" s="8"/>
      <c r="J14" s="8"/>
      <c r="K14" s="65" t="s">
        <v>66</v>
      </c>
      <c r="L14" s="1"/>
      <c r="M14" s="1"/>
      <c r="N14" s="1"/>
    </row>
    <row r="15" spans="1:14">
      <c r="A15" s="1"/>
      <c r="B15" s="286" t="s">
        <v>9</v>
      </c>
      <c r="C15" s="287"/>
      <c r="D15" s="347">
        <v>1850000</v>
      </c>
      <c r="E15" s="292" t="s">
        <v>8</v>
      </c>
      <c r="F15" s="181" t="s">
        <v>98</v>
      </c>
      <c r="H15" s="114"/>
      <c r="I15" s="14"/>
      <c r="J15" s="14"/>
      <c r="K15" s="66" t="s">
        <v>10</v>
      </c>
      <c r="L15" s="1"/>
      <c r="M15" s="1"/>
      <c r="N15" s="1"/>
    </row>
    <row r="16" spans="1:14" ht="14.25" thickBot="1">
      <c r="A16" s="1"/>
      <c r="B16" s="288"/>
      <c r="C16" s="289"/>
      <c r="D16" s="348"/>
      <c r="E16" s="293"/>
      <c r="F16" s="294" t="s">
        <v>11</v>
      </c>
      <c r="G16" s="295"/>
      <c r="H16" s="295"/>
      <c r="I16" s="295"/>
      <c r="J16" s="161">
        <v>0</v>
      </c>
      <c r="K16" s="67" t="s">
        <v>8</v>
      </c>
      <c r="L16" s="1"/>
      <c r="M16" s="1"/>
      <c r="N16" s="1"/>
    </row>
    <row r="17" spans="1:14" ht="32.25" customHeight="1" thickTop="1" thickBot="1">
      <c r="A17" s="1"/>
      <c r="B17" s="296" t="s">
        <v>91</v>
      </c>
      <c r="C17" s="297"/>
      <c r="D17" s="104">
        <f>SUM(D14:D16)</f>
        <v>3300000</v>
      </c>
      <c r="E17" s="69" t="s">
        <v>8</v>
      </c>
      <c r="F17" s="351" t="s">
        <v>149</v>
      </c>
      <c r="G17" s="352"/>
      <c r="H17" s="352"/>
      <c r="I17" s="352"/>
      <c r="J17" s="352"/>
      <c r="K17" s="353"/>
      <c r="L17" s="1"/>
      <c r="M17" s="1"/>
      <c r="N17" s="1"/>
    </row>
    <row r="18" spans="1:14">
      <c r="A18" s="1"/>
      <c r="B18" s="1"/>
      <c r="C18" s="1"/>
      <c r="D18" s="1"/>
      <c r="E18" s="1"/>
      <c r="F18" s="1"/>
      <c r="G18" s="1"/>
      <c r="H18" s="1"/>
      <c r="I18" s="1"/>
      <c r="J18" s="1"/>
      <c r="K18" s="1"/>
      <c r="L18" s="1"/>
      <c r="M18" s="1"/>
      <c r="N18" s="1"/>
    </row>
    <row r="19" spans="1:14" ht="14.25" thickBot="1">
      <c r="A19" s="1"/>
      <c r="B19" s="1" t="s">
        <v>12</v>
      </c>
      <c r="C19" s="1"/>
      <c r="D19" s="1"/>
      <c r="E19" s="1"/>
      <c r="F19" s="1"/>
      <c r="G19" s="1"/>
      <c r="H19" s="1"/>
      <c r="I19" s="1"/>
      <c r="J19" s="1"/>
      <c r="K19" s="1"/>
      <c r="L19" s="1"/>
      <c r="M19" s="1"/>
      <c r="N19" s="1"/>
    </row>
    <row r="20" spans="1:14" ht="20.100000000000001" customHeight="1" thickBot="1">
      <c r="A20" s="1"/>
      <c r="B20" s="281" t="s">
        <v>13</v>
      </c>
      <c r="C20" s="282"/>
      <c r="D20" s="257" t="s">
        <v>14</v>
      </c>
      <c r="E20" s="283"/>
      <c r="F20" s="257" t="s">
        <v>15</v>
      </c>
      <c r="G20" s="258"/>
      <c r="H20" s="258"/>
      <c r="I20" s="258"/>
      <c r="J20" s="258"/>
      <c r="K20" s="259"/>
      <c r="L20" s="1"/>
      <c r="M20" s="1"/>
      <c r="N20" s="1"/>
    </row>
    <row r="21" spans="1:14" ht="20.100000000000001" customHeight="1" thickTop="1">
      <c r="A21" s="1"/>
      <c r="B21" s="260" t="s">
        <v>16</v>
      </c>
      <c r="C21" s="261"/>
      <c r="D21" s="150">
        <v>70000</v>
      </c>
      <c r="E21" s="9" t="s">
        <v>8</v>
      </c>
      <c r="F21" s="7" t="s">
        <v>144</v>
      </c>
      <c r="G21" s="8"/>
      <c r="H21" s="8"/>
      <c r="I21" s="8"/>
      <c r="J21" s="8"/>
      <c r="K21" s="65" t="s">
        <v>18</v>
      </c>
      <c r="L21" s="1"/>
      <c r="M21" s="1"/>
      <c r="N21" s="1"/>
    </row>
    <row r="22" spans="1:14" ht="20.100000000000001" customHeight="1">
      <c r="A22" s="1"/>
      <c r="B22" s="262" t="s">
        <v>19</v>
      </c>
      <c r="C22" s="263"/>
      <c r="D22" s="152"/>
      <c r="E22" s="12" t="s">
        <v>8</v>
      </c>
      <c r="F22" s="264"/>
      <c r="G22" s="265"/>
      <c r="H22" s="265"/>
      <c r="I22" s="265"/>
      <c r="J22" s="265"/>
      <c r="K22" s="266"/>
      <c r="L22" s="1"/>
      <c r="M22" s="1"/>
      <c r="N22" s="1"/>
    </row>
    <row r="23" spans="1:14" ht="20.100000000000001" customHeight="1">
      <c r="A23" s="1"/>
      <c r="B23" s="262" t="s">
        <v>20</v>
      </c>
      <c r="C23" s="263"/>
      <c r="D23" s="152"/>
      <c r="E23" s="12" t="s">
        <v>8</v>
      </c>
      <c r="F23" s="264"/>
      <c r="G23" s="265"/>
      <c r="H23" s="265"/>
      <c r="I23" s="265"/>
      <c r="J23" s="265"/>
      <c r="K23" s="266"/>
      <c r="L23" s="1"/>
      <c r="M23" s="1"/>
      <c r="N23" s="1"/>
    </row>
    <row r="24" spans="1:14" ht="20.100000000000001" customHeight="1">
      <c r="A24" s="1"/>
      <c r="B24" s="262" t="s">
        <v>21</v>
      </c>
      <c r="C24" s="263"/>
      <c r="D24" s="152"/>
      <c r="E24" s="12" t="s">
        <v>8</v>
      </c>
      <c r="F24" s="358"/>
      <c r="G24" s="359"/>
      <c r="H24" s="359"/>
      <c r="I24" s="359"/>
      <c r="J24" s="359"/>
      <c r="K24" s="360"/>
      <c r="L24" s="1"/>
      <c r="M24" s="1"/>
      <c r="N24" s="1"/>
    </row>
    <row r="25" spans="1:14" ht="20.100000000000001" customHeight="1">
      <c r="A25" s="1"/>
      <c r="B25" s="262" t="s">
        <v>22</v>
      </c>
      <c r="C25" s="263"/>
      <c r="D25" s="152"/>
      <c r="E25" s="12" t="s">
        <v>8</v>
      </c>
      <c r="F25" s="264"/>
      <c r="G25" s="265"/>
      <c r="H25" s="265"/>
      <c r="I25" s="265"/>
      <c r="J25" s="265"/>
      <c r="K25" s="266"/>
      <c r="L25" s="1"/>
      <c r="M25" s="1"/>
      <c r="N25" s="1"/>
    </row>
    <row r="26" spans="1:14" ht="20.100000000000001" customHeight="1">
      <c r="A26" s="1"/>
      <c r="B26" s="262" t="s">
        <v>23</v>
      </c>
      <c r="C26" s="263"/>
      <c r="D26" s="152"/>
      <c r="E26" s="12" t="s">
        <v>8</v>
      </c>
      <c r="F26" s="264"/>
      <c r="G26" s="265"/>
      <c r="H26" s="265"/>
      <c r="I26" s="265"/>
      <c r="J26" s="265"/>
      <c r="K26" s="266"/>
      <c r="L26" s="1"/>
      <c r="M26" s="1"/>
      <c r="N26" s="1"/>
    </row>
    <row r="27" spans="1:14" ht="20.100000000000001" customHeight="1">
      <c r="A27" s="1"/>
      <c r="B27" s="267" t="s">
        <v>24</v>
      </c>
      <c r="C27" s="268"/>
      <c r="D27" s="152">
        <v>120000</v>
      </c>
      <c r="E27" s="12" t="s">
        <v>8</v>
      </c>
      <c r="F27" s="344" t="s">
        <v>92</v>
      </c>
      <c r="G27" s="345"/>
      <c r="H27" s="345"/>
      <c r="I27" s="345"/>
      <c r="J27" s="345"/>
      <c r="K27" s="346"/>
      <c r="L27" s="1"/>
      <c r="M27" s="1"/>
      <c r="N27" s="1"/>
    </row>
    <row r="28" spans="1:14" ht="20.100000000000001" customHeight="1">
      <c r="A28" s="1"/>
      <c r="B28" s="267" t="s">
        <v>25</v>
      </c>
      <c r="C28" s="268"/>
      <c r="D28" s="152">
        <v>432000</v>
      </c>
      <c r="E28" s="12" t="s">
        <v>8</v>
      </c>
      <c r="F28" s="344" t="s">
        <v>99</v>
      </c>
      <c r="G28" s="345"/>
      <c r="H28" s="345"/>
      <c r="I28" s="345"/>
      <c r="J28" s="345"/>
      <c r="K28" s="346"/>
      <c r="L28" s="1"/>
      <c r="M28" s="1"/>
      <c r="N28" s="1"/>
    </row>
    <row r="29" spans="1:14" ht="20.100000000000001" customHeight="1">
      <c r="A29" s="1"/>
      <c r="B29" s="267" t="s">
        <v>26</v>
      </c>
      <c r="C29" s="268"/>
      <c r="D29" s="152"/>
      <c r="E29" s="12" t="s">
        <v>8</v>
      </c>
      <c r="F29" s="335"/>
      <c r="G29" s="336"/>
      <c r="H29" s="336"/>
      <c r="I29" s="336"/>
      <c r="J29" s="336"/>
      <c r="K29" s="337"/>
      <c r="L29" s="1"/>
      <c r="M29" s="1"/>
      <c r="N29" s="1"/>
    </row>
    <row r="30" spans="1:14" ht="20.100000000000001" customHeight="1">
      <c r="A30" s="1"/>
      <c r="B30" s="267" t="s">
        <v>27</v>
      </c>
      <c r="C30" s="268"/>
      <c r="D30" s="152"/>
      <c r="E30" s="12" t="s">
        <v>8</v>
      </c>
      <c r="F30" s="338"/>
      <c r="G30" s="339"/>
      <c r="H30" s="339"/>
      <c r="I30" s="339"/>
      <c r="J30" s="339"/>
      <c r="K30" s="340"/>
      <c r="L30" s="1"/>
      <c r="M30" s="1"/>
      <c r="N30" s="1"/>
    </row>
    <row r="31" spans="1:14" ht="20.100000000000001" customHeight="1" thickBot="1">
      <c r="A31" s="1"/>
      <c r="B31" s="272" t="s">
        <v>28</v>
      </c>
      <c r="C31" s="273"/>
      <c r="D31" s="153">
        <v>21000</v>
      </c>
      <c r="E31" s="13" t="s">
        <v>8</v>
      </c>
      <c r="F31" s="341" t="s">
        <v>93</v>
      </c>
      <c r="G31" s="342"/>
      <c r="H31" s="342"/>
      <c r="I31" s="342"/>
      <c r="J31" s="342"/>
      <c r="K31" s="343"/>
      <c r="L31" s="1"/>
      <c r="M31" s="1"/>
      <c r="N31" s="1"/>
    </row>
    <row r="32" spans="1:14" ht="14.25" thickTop="1">
      <c r="A32" s="1"/>
      <c r="B32" s="251" t="s">
        <v>29</v>
      </c>
      <c r="C32" s="252"/>
      <c r="D32" s="106">
        <f>SUM(D21:D31)</f>
        <v>643000</v>
      </c>
      <c r="E32" s="16" t="s">
        <v>8</v>
      </c>
      <c r="F32" s="17" t="s">
        <v>30</v>
      </c>
      <c r="G32" s="18" t="s">
        <v>136</v>
      </c>
      <c r="H32" s="18"/>
      <c r="I32" s="18"/>
      <c r="J32" s="155">
        <v>100000</v>
      </c>
      <c r="K32" s="71" t="s">
        <v>8</v>
      </c>
      <c r="L32" s="115" t="s">
        <v>137</v>
      </c>
      <c r="M32" s="1"/>
      <c r="N32" s="1"/>
    </row>
    <row r="33" spans="1:17" ht="18.75" customHeight="1" thickBot="1">
      <c r="A33" s="1"/>
      <c r="B33" s="72"/>
      <c r="C33" s="70"/>
      <c r="D33" s="184"/>
      <c r="E33" s="20"/>
      <c r="F33" s="21"/>
      <c r="G33" s="22" t="s">
        <v>150</v>
      </c>
      <c r="H33" s="22"/>
      <c r="I33" s="22"/>
      <c r="J33" s="154">
        <v>543000</v>
      </c>
      <c r="K33" s="73" t="s">
        <v>8</v>
      </c>
      <c r="L33" s="115" t="s">
        <v>138</v>
      </c>
      <c r="M33" s="1"/>
      <c r="N33" s="1"/>
    </row>
    <row r="34" spans="1:17" ht="18.75" customHeight="1" thickTop="1" thickBot="1">
      <c r="A34" s="1"/>
      <c r="B34" s="253" t="s">
        <v>31</v>
      </c>
      <c r="C34" s="254"/>
      <c r="D34" s="185">
        <v>1307000</v>
      </c>
      <c r="E34" s="75" t="s">
        <v>8</v>
      </c>
      <c r="F34" s="255" t="s">
        <v>32</v>
      </c>
      <c r="G34" s="256"/>
      <c r="H34" s="256"/>
      <c r="I34" s="256"/>
      <c r="J34" s="156">
        <v>0</v>
      </c>
      <c r="K34" s="77" t="s">
        <v>8</v>
      </c>
      <c r="L34" s="115" t="s">
        <v>120</v>
      </c>
      <c r="M34" s="1"/>
      <c r="N34" s="1"/>
    </row>
    <row r="35" spans="1:17">
      <c r="A35" s="1"/>
      <c r="B35" s="1"/>
      <c r="C35" s="1"/>
      <c r="D35" s="1"/>
      <c r="E35" s="1"/>
      <c r="F35" s="1"/>
      <c r="G35" s="1"/>
      <c r="H35" s="1"/>
      <c r="I35" s="1"/>
      <c r="J35" s="1"/>
      <c r="K35" s="1"/>
      <c r="L35" s="115" t="s">
        <v>119</v>
      </c>
      <c r="M35" s="1"/>
      <c r="N35" s="1"/>
    </row>
    <row r="36" spans="1:17" ht="14.25" thickBot="1">
      <c r="A36" s="1"/>
      <c r="B36" s="1" t="s">
        <v>33</v>
      </c>
      <c r="C36" s="1"/>
      <c r="D36" s="1"/>
      <c r="E36" s="1"/>
      <c r="F36" s="1"/>
      <c r="G36" s="1"/>
      <c r="H36" s="1"/>
      <c r="I36" s="1"/>
      <c r="J36" s="1"/>
      <c r="K36" s="1"/>
      <c r="L36" s="1"/>
      <c r="M36" s="1"/>
      <c r="N36" s="1"/>
    </row>
    <row r="37" spans="1:17">
      <c r="A37" s="1"/>
      <c r="B37" s="244" t="s">
        <v>37</v>
      </c>
      <c r="C37" s="245"/>
      <c r="D37" s="249" t="s">
        <v>34</v>
      </c>
      <c r="E37" s="250"/>
      <c r="F37" s="249" t="s">
        <v>35</v>
      </c>
      <c r="G37" s="199"/>
      <c r="H37" s="199"/>
      <c r="I37" s="250"/>
      <c r="J37" s="220" t="s">
        <v>36</v>
      </c>
      <c r="K37" s="199"/>
      <c r="L37" s="199"/>
      <c r="M37" s="200"/>
      <c r="N37" s="1"/>
    </row>
    <row r="38" spans="1:17">
      <c r="A38" s="1"/>
      <c r="B38" s="246"/>
      <c r="C38" s="247"/>
      <c r="D38" s="221" t="s">
        <v>38</v>
      </c>
      <c r="E38" s="222"/>
      <c r="F38" s="221" t="s">
        <v>38</v>
      </c>
      <c r="G38" s="223"/>
      <c r="H38" s="223" t="s">
        <v>14</v>
      </c>
      <c r="I38" s="222"/>
      <c r="J38" s="224" t="s">
        <v>38</v>
      </c>
      <c r="K38" s="223"/>
      <c r="L38" s="223" t="s">
        <v>14</v>
      </c>
      <c r="M38" s="225"/>
      <c r="N38" s="1"/>
    </row>
    <row r="39" spans="1:17" ht="14.25" thickBot="1">
      <c r="A39" s="1"/>
      <c r="B39" s="248"/>
      <c r="C39" s="239"/>
      <c r="D39" s="238" t="s">
        <v>43</v>
      </c>
      <c r="E39" s="239"/>
      <c r="F39" s="238" t="s">
        <v>44</v>
      </c>
      <c r="G39" s="240"/>
      <c r="H39" s="241" t="s">
        <v>45</v>
      </c>
      <c r="I39" s="239"/>
      <c r="J39" s="242" t="s">
        <v>46</v>
      </c>
      <c r="K39" s="240"/>
      <c r="L39" s="241" t="s">
        <v>47</v>
      </c>
      <c r="M39" s="243"/>
      <c r="N39" s="1"/>
    </row>
    <row r="40" spans="1:17" ht="18" customHeight="1" thickTop="1">
      <c r="A40" s="1">
        <v>1</v>
      </c>
      <c r="B40" s="356" t="s">
        <v>87</v>
      </c>
      <c r="C40" s="357"/>
      <c r="D40" s="163">
        <f>ROUND($D$14*Q40,0)</f>
        <v>123509</v>
      </c>
      <c r="E40" s="24" t="s">
        <v>8</v>
      </c>
      <c r="F40" s="163">
        <f>ROUND($D$15/10,0)</f>
        <v>185000</v>
      </c>
      <c r="G40" s="25" t="s">
        <v>8</v>
      </c>
      <c r="H40" s="165">
        <f>ROUND($D$32/10,0)</f>
        <v>64300</v>
      </c>
      <c r="I40" s="24" t="s">
        <v>8</v>
      </c>
      <c r="J40" s="166">
        <f>SUM(D40,F40)</f>
        <v>308509</v>
      </c>
      <c r="K40" s="25" t="s">
        <v>8</v>
      </c>
      <c r="L40" s="165">
        <f>SUM(H40)</f>
        <v>64300</v>
      </c>
      <c r="M40" s="80" t="s">
        <v>8</v>
      </c>
      <c r="N40" s="1"/>
      <c r="O40" s="2">
        <v>1</v>
      </c>
      <c r="P40" s="2">
        <v>150</v>
      </c>
      <c r="Q40" s="2">
        <f>P40/$P$50</f>
        <v>8.5178875638841564E-2</v>
      </c>
    </row>
    <row r="41" spans="1:17" ht="18" customHeight="1">
      <c r="A41" s="1">
        <f>A40+1</f>
        <v>2</v>
      </c>
      <c r="B41" s="354" t="s">
        <v>88</v>
      </c>
      <c r="C41" s="355"/>
      <c r="D41" s="163">
        <f t="shared" ref="D41:D49" si="0">ROUND($D$14*Q41,0)</f>
        <v>101278</v>
      </c>
      <c r="E41" s="29" t="s">
        <v>8</v>
      </c>
      <c r="F41" s="163">
        <f t="shared" ref="F41:F49" si="1">ROUND($D$15/10,0)</f>
        <v>185000</v>
      </c>
      <c r="G41" s="30" t="s">
        <v>8</v>
      </c>
      <c r="H41" s="165">
        <f t="shared" ref="H41:H49" si="2">ROUND($D$32/10,0)</f>
        <v>64300</v>
      </c>
      <c r="I41" s="29" t="s">
        <v>8</v>
      </c>
      <c r="J41" s="166">
        <f t="shared" ref="J41:J49" si="3">SUM(D41,F41)</f>
        <v>286278</v>
      </c>
      <c r="K41" s="30" t="s">
        <v>8</v>
      </c>
      <c r="L41" s="165">
        <f t="shared" ref="L41:L49" si="4">SUM(H41)</f>
        <v>64300</v>
      </c>
      <c r="M41" s="81" t="s">
        <v>8</v>
      </c>
      <c r="N41" s="1"/>
      <c r="O41" s="2">
        <v>2</v>
      </c>
      <c r="P41" s="2">
        <v>123</v>
      </c>
      <c r="Q41" s="2">
        <f t="shared" ref="Q41:Q49" si="5">P41/$P$50</f>
        <v>6.9846678023850084E-2</v>
      </c>
    </row>
    <row r="42" spans="1:17" ht="18" customHeight="1">
      <c r="A42" s="1">
        <f t="shared" ref="A42:A49" si="6">A41+1</f>
        <v>3</v>
      </c>
      <c r="B42" s="354" t="s">
        <v>88</v>
      </c>
      <c r="C42" s="355"/>
      <c r="D42" s="163">
        <f>ROUND($D$14*Q42,0)+1</f>
        <v>263488</v>
      </c>
      <c r="E42" s="29" t="s">
        <v>8</v>
      </c>
      <c r="F42" s="163">
        <f t="shared" si="1"/>
        <v>185000</v>
      </c>
      <c r="G42" s="30" t="s">
        <v>8</v>
      </c>
      <c r="H42" s="165">
        <f t="shared" si="2"/>
        <v>64300</v>
      </c>
      <c r="I42" s="29" t="s">
        <v>8</v>
      </c>
      <c r="J42" s="166">
        <f t="shared" si="3"/>
        <v>448488</v>
      </c>
      <c r="K42" s="30" t="s">
        <v>8</v>
      </c>
      <c r="L42" s="165">
        <f t="shared" si="4"/>
        <v>64300</v>
      </c>
      <c r="M42" s="81" t="s">
        <v>8</v>
      </c>
      <c r="N42" s="1"/>
      <c r="O42" s="2">
        <v>3</v>
      </c>
      <c r="P42" s="2">
        <v>320</v>
      </c>
      <c r="Q42" s="2">
        <f t="shared" si="5"/>
        <v>0.18171493469619535</v>
      </c>
    </row>
    <row r="43" spans="1:17" ht="18" customHeight="1">
      <c r="A43" s="1">
        <f t="shared" si="6"/>
        <v>4</v>
      </c>
      <c r="B43" s="354" t="s">
        <v>88</v>
      </c>
      <c r="C43" s="355"/>
      <c r="D43" s="163">
        <f t="shared" si="0"/>
        <v>198438</v>
      </c>
      <c r="E43" s="29" t="s">
        <v>8</v>
      </c>
      <c r="F43" s="163">
        <f t="shared" si="1"/>
        <v>185000</v>
      </c>
      <c r="G43" s="30" t="s">
        <v>8</v>
      </c>
      <c r="H43" s="165">
        <f t="shared" si="2"/>
        <v>64300</v>
      </c>
      <c r="I43" s="29" t="s">
        <v>8</v>
      </c>
      <c r="J43" s="166">
        <f t="shared" si="3"/>
        <v>383438</v>
      </c>
      <c r="K43" s="30" t="s">
        <v>8</v>
      </c>
      <c r="L43" s="165">
        <f t="shared" si="4"/>
        <v>64300</v>
      </c>
      <c r="M43" s="81" t="s">
        <v>8</v>
      </c>
      <c r="N43" s="1"/>
      <c r="O43" s="2">
        <v>4</v>
      </c>
      <c r="P43" s="2">
        <v>241</v>
      </c>
      <c r="Q43" s="2">
        <f t="shared" si="5"/>
        <v>0.13685406019307211</v>
      </c>
    </row>
    <row r="44" spans="1:17" ht="18" customHeight="1">
      <c r="A44" s="1">
        <f t="shared" si="6"/>
        <v>5</v>
      </c>
      <c r="B44" s="354" t="s">
        <v>88</v>
      </c>
      <c r="C44" s="355"/>
      <c r="D44" s="163">
        <f t="shared" si="0"/>
        <v>92220</v>
      </c>
      <c r="E44" s="29" t="s">
        <v>8</v>
      </c>
      <c r="F44" s="163">
        <f t="shared" si="1"/>
        <v>185000</v>
      </c>
      <c r="G44" s="30" t="s">
        <v>8</v>
      </c>
      <c r="H44" s="165">
        <f t="shared" si="2"/>
        <v>64300</v>
      </c>
      <c r="I44" s="29" t="s">
        <v>8</v>
      </c>
      <c r="J44" s="166">
        <f t="shared" si="3"/>
        <v>277220</v>
      </c>
      <c r="K44" s="30" t="s">
        <v>8</v>
      </c>
      <c r="L44" s="165">
        <f t="shared" si="4"/>
        <v>64300</v>
      </c>
      <c r="M44" s="81" t="s">
        <v>8</v>
      </c>
      <c r="N44" s="1"/>
      <c r="O44" s="2">
        <v>5</v>
      </c>
      <c r="P44" s="2">
        <v>112</v>
      </c>
      <c r="Q44" s="2">
        <f t="shared" si="5"/>
        <v>6.3600227143668364E-2</v>
      </c>
    </row>
    <row r="45" spans="1:17" ht="18" customHeight="1">
      <c r="A45" s="1">
        <f t="shared" si="6"/>
        <v>6</v>
      </c>
      <c r="B45" s="354" t="s">
        <v>88</v>
      </c>
      <c r="C45" s="355"/>
      <c r="D45" s="163">
        <f t="shared" si="0"/>
        <v>80693</v>
      </c>
      <c r="E45" s="29" t="s">
        <v>8</v>
      </c>
      <c r="F45" s="163">
        <f t="shared" si="1"/>
        <v>185000</v>
      </c>
      <c r="G45" s="30" t="s">
        <v>8</v>
      </c>
      <c r="H45" s="165">
        <f t="shared" si="2"/>
        <v>64300</v>
      </c>
      <c r="I45" s="29" t="s">
        <v>8</v>
      </c>
      <c r="J45" s="166">
        <f t="shared" si="3"/>
        <v>265693</v>
      </c>
      <c r="K45" s="30" t="s">
        <v>8</v>
      </c>
      <c r="L45" s="165">
        <f t="shared" si="4"/>
        <v>64300</v>
      </c>
      <c r="M45" s="81" t="s">
        <v>8</v>
      </c>
      <c r="N45" s="1"/>
      <c r="O45" s="2">
        <v>6</v>
      </c>
      <c r="P45" s="2">
        <v>98</v>
      </c>
      <c r="Q45" s="2">
        <f t="shared" si="5"/>
        <v>5.5650198750709826E-2</v>
      </c>
    </row>
    <row r="46" spans="1:17" ht="18" customHeight="1">
      <c r="A46" s="1">
        <f t="shared" si="6"/>
        <v>7</v>
      </c>
      <c r="B46" s="354" t="s">
        <v>88</v>
      </c>
      <c r="C46" s="355"/>
      <c r="D46" s="163">
        <f t="shared" si="0"/>
        <v>148211</v>
      </c>
      <c r="E46" s="29" t="s">
        <v>8</v>
      </c>
      <c r="F46" s="163">
        <f t="shared" si="1"/>
        <v>185000</v>
      </c>
      <c r="G46" s="30" t="s">
        <v>8</v>
      </c>
      <c r="H46" s="165">
        <f t="shared" si="2"/>
        <v>64300</v>
      </c>
      <c r="I46" s="29" t="s">
        <v>8</v>
      </c>
      <c r="J46" s="166">
        <f t="shared" si="3"/>
        <v>333211</v>
      </c>
      <c r="K46" s="30" t="s">
        <v>8</v>
      </c>
      <c r="L46" s="165">
        <f t="shared" si="4"/>
        <v>64300</v>
      </c>
      <c r="M46" s="81" t="s">
        <v>8</v>
      </c>
      <c r="N46" s="1"/>
      <c r="O46" s="2">
        <v>7</v>
      </c>
      <c r="P46" s="2">
        <v>180</v>
      </c>
      <c r="Q46" s="2">
        <f t="shared" si="5"/>
        <v>0.10221465076660988</v>
      </c>
    </row>
    <row r="47" spans="1:17" ht="18" customHeight="1">
      <c r="A47" s="1">
        <f t="shared" si="6"/>
        <v>8</v>
      </c>
      <c r="B47" s="354" t="s">
        <v>88</v>
      </c>
      <c r="C47" s="355"/>
      <c r="D47" s="163">
        <f t="shared" si="0"/>
        <v>181970</v>
      </c>
      <c r="E47" s="29" t="s">
        <v>8</v>
      </c>
      <c r="F47" s="163">
        <f t="shared" si="1"/>
        <v>185000</v>
      </c>
      <c r="G47" s="30" t="s">
        <v>8</v>
      </c>
      <c r="H47" s="165">
        <f t="shared" si="2"/>
        <v>64300</v>
      </c>
      <c r="I47" s="29" t="s">
        <v>8</v>
      </c>
      <c r="J47" s="166">
        <f t="shared" si="3"/>
        <v>366970</v>
      </c>
      <c r="K47" s="30" t="s">
        <v>8</v>
      </c>
      <c r="L47" s="165">
        <f t="shared" si="4"/>
        <v>64300</v>
      </c>
      <c r="M47" s="81" t="s">
        <v>8</v>
      </c>
      <c r="N47" s="1"/>
      <c r="O47" s="2">
        <v>8</v>
      </c>
      <c r="P47" s="2">
        <v>221</v>
      </c>
      <c r="Q47" s="2">
        <f t="shared" si="5"/>
        <v>0.1254968767745599</v>
      </c>
    </row>
    <row r="48" spans="1:17" ht="18" customHeight="1">
      <c r="A48" s="1">
        <f t="shared" si="6"/>
        <v>9</v>
      </c>
      <c r="B48" s="354" t="s">
        <v>88</v>
      </c>
      <c r="C48" s="355"/>
      <c r="D48" s="163">
        <f t="shared" si="0"/>
        <v>97161</v>
      </c>
      <c r="E48" s="29" t="s">
        <v>8</v>
      </c>
      <c r="F48" s="163">
        <f t="shared" si="1"/>
        <v>185000</v>
      </c>
      <c r="G48" s="30" t="s">
        <v>8</v>
      </c>
      <c r="H48" s="165">
        <f t="shared" si="2"/>
        <v>64300</v>
      </c>
      <c r="I48" s="29" t="s">
        <v>8</v>
      </c>
      <c r="J48" s="166">
        <f t="shared" si="3"/>
        <v>282161</v>
      </c>
      <c r="K48" s="30" t="s">
        <v>8</v>
      </c>
      <c r="L48" s="165">
        <f t="shared" si="4"/>
        <v>64300</v>
      </c>
      <c r="M48" s="81" t="s">
        <v>8</v>
      </c>
      <c r="N48" s="1"/>
      <c r="O48" s="2">
        <v>9</v>
      </c>
      <c r="P48" s="2">
        <v>118</v>
      </c>
      <c r="Q48" s="2">
        <f t="shared" si="5"/>
        <v>6.7007382169222029E-2</v>
      </c>
    </row>
    <row r="49" spans="1:17" ht="18" customHeight="1" thickBot="1">
      <c r="A49" s="1">
        <f t="shared" si="6"/>
        <v>10</v>
      </c>
      <c r="B49" s="354" t="s">
        <v>88</v>
      </c>
      <c r="C49" s="355"/>
      <c r="D49" s="163">
        <f t="shared" si="0"/>
        <v>163032</v>
      </c>
      <c r="E49" s="34" t="s">
        <v>8</v>
      </c>
      <c r="F49" s="163">
        <f t="shared" si="1"/>
        <v>185000</v>
      </c>
      <c r="G49" s="35" t="s">
        <v>8</v>
      </c>
      <c r="H49" s="165">
        <f t="shared" si="2"/>
        <v>64300</v>
      </c>
      <c r="I49" s="34" t="s">
        <v>8</v>
      </c>
      <c r="J49" s="166">
        <f t="shared" si="3"/>
        <v>348032</v>
      </c>
      <c r="K49" s="35" t="s">
        <v>8</v>
      </c>
      <c r="L49" s="165">
        <f t="shared" si="4"/>
        <v>64300</v>
      </c>
      <c r="M49" s="82" t="s">
        <v>8</v>
      </c>
      <c r="N49" s="1"/>
      <c r="O49" s="2">
        <v>10</v>
      </c>
      <c r="P49" s="2">
        <v>198</v>
      </c>
      <c r="Q49" s="2">
        <f t="shared" si="5"/>
        <v>0.11243611584327087</v>
      </c>
    </row>
    <row r="50" spans="1:17" ht="18" customHeight="1" thickTop="1" thickBot="1">
      <c r="A50" s="1"/>
      <c r="B50" s="234" t="s">
        <v>39</v>
      </c>
      <c r="C50" s="235"/>
      <c r="D50" s="107">
        <f>SUM(D40:D49)</f>
        <v>1450000</v>
      </c>
      <c r="E50" s="84" t="s">
        <v>40</v>
      </c>
      <c r="F50" s="107">
        <f>SUM(F40:F49)</f>
        <v>1850000</v>
      </c>
      <c r="G50" s="69" t="s">
        <v>41</v>
      </c>
      <c r="H50" s="104">
        <f>SUM(H40:H49)</f>
        <v>643000</v>
      </c>
      <c r="I50" s="84" t="s">
        <v>42</v>
      </c>
      <c r="J50" s="108">
        <f>SUM(J40:J49)</f>
        <v>3300000</v>
      </c>
      <c r="K50" s="69" t="s">
        <v>8</v>
      </c>
      <c r="L50" s="104">
        <f>SUM(L40:L49)</f>
        <v>643000</v>
      </c>
      <c r="M50" s="86" t="s">
        <v>8</v>
      </c>
      <c r="N50" s="1"/>
      <c r="P50" s="2">
        <f>SUM(P40:P49)</f>
        <v>1761</v>
      </c>
    </row>
    <row r="51" spans="1:17">
      <c r="A51" s="2" t="s">
        <v>50</v>
      </c>
      <c r="D51" s="169" t="s">
        <v>139</v>
      </c>
      <c r="F51" s="170" t="s">
        <v>140</v>
      </c>
      <c r="H51" s="170" t="s">
        <v>141</v>
      </c>
      <c r="J51" s="170"/>
    </row>
    <row r="52" spans="1:17">
      <c r="B52" s="44" t="s">
        <v>51</v>
      </c>
    </row>
    <row r="53" spans="1:17" ht="14.25" thickBot="1">
      <c r="B53" s="44"/>
    </row>
    <row r="54" spans="1:17" ht="20.100000000000001" customHeight="1">
      <c r="B54" s="89" t="s">
        <v>58</v>
      </c>
      <c r="C54" s="90" t="s">
        <v>52</v>
      </c>
      <c r="D54" s="199" t="s">
        <v>53</v>
      </c>
      <c r="E54" s="199"/>
      <c r="F54" s="199"/>
      <c r="G54" s="199"/>
      <c r="H54" s="199" t="s">
        <v>54</v>
      </c>
      <c r="I54" s="199"/>
      <c r="J54" s="199"/>
      <c r="K54" s="200"/>
    </row>
    <row r="55" spans="1:17" ht="20.100000000000001" customHeight="1">
      <c r="B55" s="109">
        <v>1</v>
      </c>
      <c r="C55" s="171" t="s">
        <v>74</v>
      </c>
      <c r="D55" s="324" t="s">
        <v>81</v>
      </c>
      <c r="E55" s="325"/>
      <c r="F55" s="325"/>
      <c r="G55" s="326"/>
      <c r="H55" s="327">
        <v>10000</v>
      </c>
      <c r="I55" s="328"/>
      <c r="J55" s="328"/>
      <c r="K55" s="92" t="s">
        <v>8</v>
      </c>
    </row>
    <row r="56" spans="1:17" ht="20.100000000000001" customHeight="1">
      <c r="B56" s="110">
        <f>B55+1</f>
        <v>2</v>
      </c>
      <c r="C56" s="172" t="s">
        <v>75</v>
      </c>
      <c r="D56" s="319" t="s">
        <v>81</v>
      </c>
      <c r="E56" s="320"/>
      <c r="F56" s="320"/>
      <c r="G56" s="321"/>
      <c r="H56" s="322">
        <v>10000</v>
      </c>
      <c r="I56" s="323"/>
      <c r="J56" s="323"/>
      <c r="K56" s="94" t="s">
        <v>8</v>
      </c>
    </row>
    <row r="57" spans="1:17" ht="20.100000000000001" customHeight="1">
      <c r="B57" s="110">
        <f t="shared" ref="B57:B61" si="7">B56+1</f>
        <v>3</v>
      </c>
      <c r="C57" s="172" t="s">
        <v>76</v>
      </c>
      <c r="D57" s="319" t="s">
        <v>81</v>
      </c>
      <c r="E57" s="320"/>
      <c r="F57" s="320"/>
      <c r="G57" s="321"/>
      <c r="H57" s="322">
        <v>10000</v>
      </c>
      <c r="I57" s="323"/>
      <c r="J57" s="323"/>
      <c r="K57" s="94" t="s">
        <v>8</v>
      </c>
    </row>
    <row r="58" spans="1:17" ht="20.100000000000001" customHeight="1">
      <c r="B58" s="110">
        <f t="shared" si="7"/>
        <v>4</v>
      </c>
      <c r="C58" s="172" t="s">
        <v>77</v>
      </c>
      <c r="D58" s="319" t="s">
        <v>81</v>
      </c>
      <c r="E58" s="320"/>
      <c r="F58" s="320"/>
      <c r="G58" s="321"/>
      <c r="H58" s="322">
        <v>10000</v>
      </c>
      <c r="I58" s="323"/>
      <c r="J58" s="323"/>
      <c r="K58" s="94" t="s">
        <v>8</v>
      </c>
    </row>
    <row r="59" spans="1:17" ht="20.100000000000001" customHeight="1">
      <c r="B59" s="110">
        <f t="shared" si="7"/>
        <v>5</v>
      </c>
      <c r="C59" s="172" t="s">
        <v>78</v>
      </c>
      <c r="D59" s="319" t="s">
        <v>81</v>
      </c>
      <c r="E59" s="320"/>
      <c r="F59" s="320"/>
      <c r="G59" s="321"/>
      <c r="H59" s="322">
        <v>10000</v>
      </c>
      <c r="I59" s="323"/>
      <c r="J59" s="323"/>
      <c r="K59" s="94" t="s">
        <v>8</v>
      </c>
    </row>
    <row r="60" spans="1:17" ht="20.100000000000001" customHeight="1">
      <c r="B60" s="110">
        <f t="shared" si="7"/>
        <v>6</v>
      </c>
      <c r="C60" s="172" t="s">
        <v>79</v>
      </c>
      <c r="D60" s="319" t="s">
        <v>81</v>
      </c>
      <c r="E60" s="320"/>
      <c r="F60" s="320"/>
      <c r="G60" s="321"/>
      <c r="H60" s="322">
        <v>10000</v>
      </c>
      <c r="I60" s="323"/>
      <c r="J60" s="323"/>
      <c r="K60" s="94" t="s">
        <v>8</v>
      </c>
    </row>
    <row r="61" spans="1:17" ht="20.100000000000001" customHeight="1">
      <c r="B61" s="110">
        <f t="shared" si="7"/>
        <v>7</v>
      </c>
      <c r="C61" s="172" t="s">
        <v>80</v>
      </c>
      <c r="D61" s="319" t="s">
        <v>81</v>
      </c>
      <c r="E61" s="320"/>
      <c r="F61" s="320"/>
      <c r="G61" s="321"/>
      <c r="H61" s="322">
        <v>10000</v>
      </c>
      <c r="I61" s="323"/>
      <c r="J61" s="323"/>
      <c r="K61" s="94" t="s">
        <v>8</v>
      </c>
    </row>
    <row r="62" spans="1:17" ht="20.100000000000001" customHeight="1">
      <c r="B62" s="93"/>
      <c r="C62" s="48"/>
      <c r="D62" s="205"/>
      <c r="E62" s="206"/>
      <c r="F62" s="206"/>
      <c r="G62" s="207"/>
      <c r="H62" s="208"/>
      <c r="I62" s="209"/>
      <c r="J62" s="209"/>
      <c r="K62" s="94" t="s">
        <v>8</v>
      </c>
    </row>
    <row r="63" spans="1:17" ht="20.100000000000001" customHeight="1">
      <c r="B63" s="93"/>
      <c r="C63" s="48"/>
      <c r="D63" s="205"/>
      <c r="E63" s="206"/>
      <c r="F63" s="206"/>
      <c r="G63" s="207"/>
      <c r="H63" s="208"/>
      <c r="I63" s="209"/>
      <c r="J63" s="209"/>
      <c r="K63" s="94" t="s">
        <v>8</v>
      </c>
    </row>
    <row r="64" spans="1:17" ht="20.100000000000001" customHeight="1" thickBot="1">
      <c r="B64" s="95"/>
      <c r="C64" s="50"/>
      <c r="D64" s="210"/>
      <c r="E64" s="211"/>
      <c r="F64" s="211"/>
      <c r="G64" s="212"/>
      <c r="H64" s="213"/>
      <c r="I64" s="214"/>
      <c r="J64" s="214"/>
      <c r="K64" s="92" t="s">
        <v>8</v>
      </c>
    </row>
    <row r="65" spans="1:13" ht="20.100000000000001" customHeight="1" thickTop="1" thickBot="1">
      <c r="B65" s="96"/>
      <c r="C65" s="97" t="s">
        <v>69</v>
      </c>
      <c r="D65" s="315">
        <v>7</v>
      </c>
      <c r="E65" s="316"/>
      <c r="F65" s="316"/>
      <c r="G65" s="98" t="s">
        <v>55</v>
      </c>
      <c r="H65" s="317">
        <f>SUM(H55:J64)</f>
        <v>70000</v>
      </c>
      <c r="I65" s="318"/>
      <c r="J65" s="318"/>
      <c r="K65" s="99" t="s">
        <v>8</v>
      </c>
    </row>
    <row r="67" spans="1:13">
      <c r="A67" s="2" t="s">
        <v>56</v>
      </c>
    </row>
    <row r="68" spans="1:13">
      <c r="B68" s="51" t="s">
        <v>57</v>
      </c>
    </row>
    <row r="69" spans="1:13">
      <c r="B69" s="51"/>
      <c r="C69" s="2" t="s">
        <v>67</v>
      </c>
    </row>
    <row r="70" spans="1:13" ht="27" customHeight="1">
      <c r="B70" s="217" t="s">
        <v>142</v>
      </c>
      <c r="C70" s="218"/>
      <c r="D70" s="218"/>
      <c r="E70" s="218"/>
      <c r="F70" s="218"/>
      <c r="G70" s="218"/>
      <c r="H70" s="218"/>
      <c r="I70" s="218"/>
      <c r="J70" s="218"/>
      <c r="K70" s="218"/>
      <c r="L70" s="218"/>
      <c r="M70" s="218"/>
    </row>
    <row r="71" spans="1:13" ht="14.25" thickBot="1">
      <c r="B71" s="55"/>
      <c r="C71" s="56"/>
      <c r="D71" s="56"/>
      <c r="E71" s="56"/>
      <c r="F71" s="56"/>
      <c r="G71" s="56"/>
      <c r="H71" s="56"/>
      <c r="I71" s="56"/>
      <c r="J71" s="56"/>
      <c r="K71" s="56"/>
      <c r="L71" s="56"/>
      <c r="M71" s="56"/>
    </row>
    <row r="72" spans="1:13" ht="20.100000000000001" customHeight="1">
      <c r="B72" s="89" t="s">
        <v>58</v>
      </c>
      <c r="C72" s="90" t="s">
        <v>53</v>
      </c>
      <c r="D72" s="219" t="s">
        <v>59</v>
      </c>
      <c r="E72" s="220"/>
      <c r="F72" s="219" t="s">
        <v>60</v>
      </c>
      <c r="G72" s="220"/>
      <c r="H72" s="199" t="s">
        <v>61</v>
      </c>
      <c r="I72" s="199"/>
      <c r="J72" s="199" t="s">
        <v>62</v>
      </c>
      <c r="K72" s="199"/>
      <c r="L72" s="199" t="s">
        <v>63</v>
      </c>
      <c r="M72" s="200"/>
    </row>
    <row r="73" spans="1:13" ht="20.100000000000001" customHeight="1">
      <c r="B73" s="109">
        <v>1</v>
      </c>
      <c r="C73" s="173" t="s">
        <v>82</v>
      </c>
      <c r="D73" s="309" t="s">
        <v>84</v>
      </c>
      <c r="E73" s="310"/>
      <c r="F73" s="311">
        <v>44718</v>
      </c>
      <c r="G73" s="312"/>
      <c r="H73" s="313" t="s">
        <v>85</v>
      </c>
      <c r="I73" s="314"/>
      <c r="J73" s="174">
        <v>1200</v>
      </c>
      <c r="K73" s="52" t="s">
        <v>8</v>
      </c>
      <c r="L73" s="175">
        <v>6000</v>
      </c>
      <c r="M73" s="100" t="s">
        <v>143</v>
      </c>
    </row>
    <row r="74" spans="1:13" ht="20.100000000000001" customHeight="1">
      <c r="B74" s="110">
        <f>B73+1</f>
        <v>2</v>
      </c>
      <c r="C74" s="176" t="s">
        <v>83</v>
      </c>
      <c r="D74" s="301" t="s">
        <v>84</v>
      </c>
      <c r="E74" s="302"/>
      <c r="F74" s="364">
        <v>44718</v>
      </c>
      <c r="G74" s="365"/>
      <c r="H74" s="305" t="s">
        <v>85</v>
      </c>
      <c r="I74" s="306"/>
      <c r="J74" s="177">
        <v>1200</v>
      </c>
      <c r="K74" s="53" t="s">
        <v>8</v>
      </c>
      <c r="L74" s="177">
        <v>6000</v>
      </c>
      <c r="M74" s="94" t="s">
        <v>143</v>
      </c>
    </row>
    <row r="75" spans="1:13" ht="20.100000000000001" customHeight="1">
      <c r="B75" s="110">
        <f t="shared" ref="B75:B82" si="8">B74+1</f>
        <v>3</v>
      </c>
      <c r="C75" s="176" t="s">
        <v>83</v>
      </c>
      <c r="D75" s="301" t="s">
        <v>84</v>
      </c>
      <c r="E75" s="302"/>
      <c r="F75" s="364">
        <v>44718</v>
      </c>
      <c r="G75" s="365"/>
      <c r="H75" s="305" t="s">
        <v>85</v>
      </c>
      <c r="I75" s="306"/>
      <c r="J75" s="177">
        <v>1200</v>
      </c>
      <c r="K75" s="53" t="s">
        <v>8</v>
      </c>
      <c r="L75" s="177">
        <v>6000</v>
      </c>
      <c r="M75" s="94" t="s">
        <v>143</v>
      </c>
    </row>
    <row r="76" spans="1:13" ht="20.100000000000001" customHeight="1">
      <c r="B76" s="110">
        <f t="shared" si="8"/>
        <v>4</v>
      </c>
      <c r="C76" s="176" t="s">
        <v>83</v>
      </c>
      <c r="D76" s="301" t="s">
        <v>84</v>
      </c>
      <c r="E76" s="302"/>
      <c r="F76" s="364">
        <v>44718</v>
      </c>
      <c r="G76" s="365"/>
      <c r="H76" s="305" t="s">
        <v>85</v>
      </c>
      <c r="I76" s="306"/>
      <c r="J76" s="177">
        <v>1200</v>
      </c>
      <c r="K76" s="53" t="s">
        <v>8</v>
      </c>
      <c r="L76" s="177">
        <v>6000</v>
      </c>
      <c r="M76" s="94" t="s">
        <v>143</v>
      </c>
    </row>
    <row r="77" spans="1:13" ht="20.100000000000001" customHeight="1">
      <c r="B77" s="110">
        <f t="shared" si="8"/>
        <v>5</v>
      </c>
      <c r="C77" s="176" t="s">
        <v>83</v>
      </c>
      <c r="D77" s="301" t="s">
        <v>84</v>
      </c>
      <c r="E77" s="302"/>
      <c r="F77" s="364">
        <v>44718</v>
      </c>
      <c r="G77" s="365"/>
      <c r="H77" s="305" t="s">
        <v>85</v>
      </c>
      <c r="I77" s="306"/>
      <c r="J77" s="177">
        <v>1200</v>
      </c>
      <c r="K77" s="53" t="s">
        <v>8</v>
      </c>
      <c r="L77" s="177">
        <v>6000</v>
      </c>
      <c r="M77" s="94" t="s">
        <v>143</v>
      </c>
    </row>
    <row r="78" spans="1:13" ht="20.100000000000001" customHeight="1">
      <c r="B78" s="110">
        <f t="shared" si="8"/>
        <v>6</v>
      </c>
      <c r="C78" s="176" t="s">
        <v>83</v>
      </c>
      <c r="D78" s="301" t="s">
        <v>84</v>
      </c>
      <c r="E78" s="302"/>
      <c r="F78" s="364">
        <v>44718</v>
      </c>
      <c r="G78" s="365"/>
      <c r="H78" s="305" t="s">
        <v>85</v>
      </c>
      <c r="I78" s="306"/>
      <c r="J78" s="177">
        <v>1200</v>
      </c>
      <c r="K78" s="53" t="s">
        <v>8</v>
      </c>
      <c r="L78" s="177">
        <v>6000</v>
      </c>
      <c r="M78" s="94" t="s">
        <v>143</v>
      </c>
    </row>
    <row r="79" spans="1:13" ht="20.100000000000001" customHeight="1">
      <c r="B79" s="110">
        <f t="shared" si="8"/>
        <v>7</v>
      </c>
      <c r="C79" s="176" t="s">
        <v>83</v>
      </c>
      <c r="D79" s="301" t="s">
        <v>84</v>
      </c>
      <c r="E79" s="302"/>
      <c r="F79" s="364">
        <v>44718</v>
      </c>
      <c r="G79" s="365"/>
      <c r="H79" s="305" t="s">
        <v>85</v>
      </c>
      <c r="I79" s="306"/>
      <c r="J79" s="177">
        <v>1200</v>
      </c>
      <c r="K79" s="53" t="s">
        <v>8</v>
      </c>
      <c r="L79" s="177">
        <v>6000</v>
      </c>
      <c r="M79" s="94" t="s">
        <v>143</v>
      </c>
    </row>
    <row r="80" spans="1:13" ht="20.100000000000001" customHeight="1">
      <c r="B80" s="110">
        <f t="shared" si="8"/>
        <v>8</v>
      </c>
      <c r="C80" s="176" t="s">
        <v>83</v>
      </c>
      <c r="D80" s="301" t="s">
        <v>84</v>
      </c>
      <c r="E80" s="302"/>
      <c r="F80" s="364">
        <v>44718</v>
      </c>
      <c r="G80" s="365"/>
      <c r="H80" s="305" t="s">
        <v>85</v>
      </c>
      <c r="I80" s="306"/>
      <c r="J80" s="177">
        <v>1200</v>
      </c>
      <c r="K80" s="53" t="s">
        <v>8</v>
      </c>
      <c r="L80" s="177">
        <v>6000</v>
      </c>
      <c r="M80" s="94" t="s">
        <v>143</v>
      </c>
    </row>
    <row r="81" spans="2:13" ht="20.100000000000001" customHeight="1">
      <c r="B81" s="110">
        <f>B80+1</f>
        <v>9</v>
      </c>
      <c r="C81" s="176" t="s">
        <v>83</v>
      </c>
      <c r="D81" s="301" t="s">
        <v>84</v>
      </c>
      <c r="E81" s="302"/>
      <c r="F81" s="364">
        <v>44718</v>
      </c>
      <c r="G81" s="365"/>
      <c r="H81" s="305" t="s">
        <v>85</v>
      </c>
      <c r="I81" s="306"/>
      <c r="J81" s="177">
        <v>1200</v>
      </c>
      <c r="K81" s="53" t="s">
        <v>8</v>
      </c>
      <c r="L81" s="177">
        <v>6000</v>
      </c>
      <c r="M81" s="94" t="s">
        <v>143</v>
      </c>
    </row>
    <row r="82" spans="2:13" ht="20.100000000000001" customHeight="1">
      <c r="B82" s="110">
        <f t="shared" si="8"/>
        <v>10</v>
      </c>
      <c r="C82" s="176" t="s">
        <v>83</v>
      </c>
      <c r="D82" s="301" t="s">
        <v>84</v>
      </c>
      <c r="E82" s="302"/>
      <c r="F82" s="364">
        <v>44718</v>
      </c>
      <c r="G82" s="365"/>
      <c r="H82" s="305" t="s">
        <v>85</v>
      </c>
      <c r="I82" s="306"/>
      <c r="J82" s="177">
        <v>1200</v>
      </c>
      <c r="K82" s="53" t="s">
        <v>8</v>
      </c>
      <c r="L82" s="177">
        <v>6000</v>
      </c>
      <c r="M82" s="94" t="s">
        <v>143</v>
      </c>
    </row>
    <row r="83" spans="2:13" ht="20.100000000000001" customHeight="1">
      <c r="B83" s="110">
        <v>1</v>
      </c>
      <c r="C83" s="176" t="s">
        <v>83</v>
      </c>
      <c r="D83" s="301" t="s">
        <v>86</v>
      </c>
      <c r="E83" s="302"/>
      <c r="F83" s="303">
        <v>44879</v>
      </c>
      <c r="G83" s="304"/>
      <c r="H83" s="305" t="s">
        <v>85</v>
      </c>
      <c r="I83" s="306"/>
      <c r="J83" s="177">
        <v>1200</v>
      </c>
      <c r="K83" s="53" t="s">
        <v>8</v>
      </c>
      <c r="L83" s="177">
        <v>6000</v>
      </c>
      <c r="M83" s="94" t="s">
        <v>143</v>
      </c>
    </row>
    <row r="84" spans="2:13" ht="20.100000000000001" customHeight="1">
      <c r="B84" s="110">
        <f>B83+1</f>
        <v>2</v>
      </c>
      <c r="C84" s="176" t="s">
        <v>83</v>
      </c>
      <c r="D84" s="301" t="s">
        <v>86</v>
      </c>
      <c r="E84" s="302"/>
      <c r="F84" s="303">
        <v>44879</v>
      </c>
      <c r="G84" s="304"/>
      <c r="H84" s="305" t="s">
        <v>85</v>
      </c>
      <c r="I84" s="306"/>
      <c r="J84" s="177">
        <v>1200</v>
      </c>
      <c r="K84" s="53" t="s">
        <v>8</v>
      </c>
      <c r="L84" s="177">
        <v>6000</v>
      </c>
      <c r="M84" s="94" t="s">
        <v>143</v>
      </c>
    </row>
    <row r="85" spans="2:13" ht="20.100000000000001" customHeight="1">
      <c r="B85" s="110">
        <f t="shared" ref="B85:B92" si="9">B84+1</f>
        <v>3</v>
      </c>
      <c r="C85" s="176" t="s">
        <v>83</v>
      </c>
      <c r="D85" s="301" t="s">
        <v>86</v>
      </c>
      <c r="E85" s="302"/>
      <c r="F85" s="303">
        <v>44879</v>
      </c>
      <c r="G85" s="304"/>
      <c r="H85" s="305" t="s">
        <v>85</v>
      </c>
      <c r="I85" s="306"/>
      <c r="J85" s="177">
        <v>1200</v>
      </c>
      <c r="K85" s="53" t="s">
        <v>8</v>
      </c>
      <c r="L85" s="177">
        <v>6000</v>
      </c>
      <c r="M85" s="94" t="s">
        <v>143</v>
      </c>
    </row>
    <row r="86" spans="2:13" ht="20.100000000000001" customHeight="1">
      <c r="B86" s="110">
        <f t="shared" si="9"/>
        <v>4</v>
      </c>
      <c r="C86" s="176" t="s">
        <v>83</v>
      </c>
      <c r="D86" s="301" t="s">
        <v>86</v>
      </c>
      <c r="E86" s="302"/>
      <c r="F86" s="303">
        <v>44879</v>
      </c>
      <c r="G86" s="304"/>
      <c r="H86" s="305" t="s">
        <v>85</v>
      </c>
      <c r="I86" s="306"/>
      <c r="J86" s="177">
        <v>1200</v>
      </c>
      <c r="K86" s="53" t="s">
        <v>8</v>
      </c>
      <c r="L86" s="177">
        <v>6000</v>
      </c>
      <c r="M86" s="94" t="s">
        <v>143</v>
      </c>
    </row>
    <row r="87" spans="2:13" ht="20.100000000000001" customHeight="1">
      <c r="B87" s="110">
        <f t="shared" si="9"/>
        <v>5</v>
      </c>
      <c r="C87" s="176" t="s">
        <v>83</v>
      </c>
      <c r="D87" s="301" t="s">
        <v>86</v>
      </c>
      <c r="E87" s="302"/>
      <c r="F87" s="303">
        <v>44879</v>
      </c>
      <c r="G87" s="304"/>
      <c r="H87" s="305" t="s">
        <v>85</v>
      </c>
      <c r="I87" s="306"/>
      <c r="J87" s="177">
        <v>1200</v>
      </c>
      <c r="K87" s="53" t="s">
        <v>8</v>
      </c>
      <c r="L87" s="177">
        <v>6000</v>
      </c>
      <c r="M87" s="94" t="s">
        <v>143</v>
      </c>
    </row>
    <row r="88" spans="2:13" ht="20.100000000000001" customHeight="1">
      <c r="B88" s="110">
        <f t="shared" si="9"/>
        <v>6</v>
      </c>
      <c r="C88" s="176" t="s">
        <v>83</v>
      </c>
      <c r="D88" s="301" t="s">
        <v>86</v>
      </c>
      <c r="E88" s="302"/>
      <c r="F88" s="303">
        <v>44879</v>
      </c>
      <c r="G88" s="304"/>
      <c r="H88" s="305" t="s">
        <v>85</v>
      </c>
      <c r="I88" s="306"/>
      <c r="J88" s="177">
        <v>1200</v>
      </c>
      <c r="K88" s="53" t="s">
        <v>8</v>
      </c>
      <c r="L88" s="177">
        <v>6000</v>
      </c>
      <c r="M88" s="94" t="s">
        <v>143</v>
      </c>
    </row>
    <row r="89" spans="2:13" ht="20.100000000000001" customHeight="1">
      <c r="B89" s="110">
        <f t="shared" si="9"/>
        <v>7</v>
      </c>
      <c r="C89" s="176" t="s">
        <v>83</v>
      </c>
      <c r="D89" s="301" t="s">
        <v>86</v>
      </c>
      <c r="E89" s="302"/>
      <c r="F89" s="303">
        <v>44879</v>
      </c>
      <c r="G89" s="304"/>
      <c r="H89" s="305" t="s">
        <v>85</v>
      </c>
      <c r="I89" s="306"/>
      <c r="J89" s="177">
        <v>1200</v>
      </c>
      <c r="K89" s="53" t="s">
        <v>8</v>
      </c>
      <c r="L89" s="177">
        <v>6000</v>
      </c>
      <c r="M89" s="94" t="s">
        <v>143</v>
      </c>
    </row>
    <row r="90" spans="2:13" ht="20.100000000000001" customHeight="1">
      <c r="B90" s="110">
        <f t="shared" si="9"/>
        <v>8</v>
      </c>
      <c r="C90" s="176" t="s">
        <v>83</v>
      </c>
      <c r="D90" s="301" t="s">
        <v>86</v>
      </c>
      <c r="E90" s="302"/>
      <c r="F90" s="303">
        <v>44879</v>
      </c>
      <c r="G90" s="304"/>
      <c r="H90" s="305" t="s">
        <v>85</v>
      </c>
      <c r="I90" s="306"/>
      <c r="J90" s="177">
        <v>1200</v>
      </c>
      <c r="K90" s="53" t="s">
        <v>8</v>
      </c>
      <c r="L90" s="177">
        <v>6000</v>
      </c>
      <c r="M90" s="94" t="s">
        <v>143</v>
      </c>
    </row>
    <row r="91" spans="2:13" ht="20.100000000000001" customHeight="1">
      <c r="B91" s="110">
        <f t="shared" si="9"/>
        <v>9</v>
      </c>
      <c r="C91" s="176" t="s">
        <v>83</v>
      </c>
      <c r="D91" s="301" t="s">
        <v>86</v>
      </c>
      <c r="E91" s="302"/>
      <c r="F91" s="303">
        <v>44879</v>
      </c>
      <c r="G91" s="304"/>
      <c r="H91" s="305" t="s">
        <v>85</v>
      </c>
      <c r="I91" s="306"/>
      <c r="J91" s="177">
        <v>1200</v>
      </c>
      <c r="K91" s="53" t="s">
        <v>8</v>
      </c>
      <c r="L91" s="177">
        <v>6000</v>
      </c>
      <c r="M91" s="94" t="s">
        <v>143</v>
      </c>
    </row>
    <row r="92" spans="2:13" ht="20.100000000000001" customHeight="1" thickBot="1">
      <c r="B92" s="110">
        <f t="shared" si="9"/>
        <v>10</v>
      </c>
      <c r="C92" s="176" t="s">
        <v>83</v>
      </c>
      <c r="D92" s="301" t="s">
        <v>86</v>
      </c>
      <c r="E92" s="302"/>
      <c r="F92" s="303">
        <v>44879</v>
      </c>
      <c r="G92" s="304"/>
      <c r="H92" s="305" t="s">
        <v>85</v>
      </c>
      <c r="I92" s="306"/>
      <c r="J92" s="177">
        <v>1200</v>
      </c>
      <c r="K92" s="54" t="s">
        <v>8</v>
      </c>
      <c r="L92" s="177">
        <v>6000</v>
      </c>
      <c r="M92" s="101" t="s">
        <v>143</v>
      </c>
    </row>
    <row r="93" spans="2:13" ht="20.100000000000001" customHeight="1" thickTop="1" thickBot="1">
      <c r="B93" s="96"/>
      <c r="C93" s="102" t="s">
        <v>69</v>
      </c>
      <c r="D93" s="191"/>
      <c r="E93" s="192"/>
      <c r="F93" s="191"/>
      <c r="G93" s="192"/>
      <c r="H93" s="111">
        <f>COUNTA(H73:I92)</f>
        <v>20</v>
      </c>
      <c r="I93" s="98" t="s">
        <v>55</v>
      </c>
      <c r="J93" s="193"/>
      <c r="K93" s="194"/>
      <c r="L93" s="112">
        <f>SUM(L73:L92)</f>
        <v>120000</v>
      </c>
      <c r="M93" s="99" t="s">
        <v>8</v>
      </c>
    </row>
    <row r="95" spans="2:13">
      <c r="B95" s="2" t="s">
        <v>64</v>
      </c>
    </row>
  </sheetData>
  <mergeCells count="159">
    <mergeCell ref="B14:C14"/>
    <mergeCell ref="B15:C16"/>
    <mergeCell ref="D15:D16"/>
    <mergeCell ref="E15:E16"/>
    <mergeCell ref="F16:I16"/>
    <mergeCell ref="B17:C17"/>
    <mergeCell ref="F17:K17"/>
    <mergeCell ref="B2:L2"/>
    <mergeCell ref="E6:G6"/>
    <mergeCell ref="E7:G7"/>
    <mergeCell ref="B9:M9"/>
    <mergeCell ref="B13:C13"/>
    <mergeCell ref="D13:E13"/>
    <mergeCell ref="F13:K13"/>
    <mergeCell ref="B23:C23"/>
    <mergeCell ref="F23:K23"/>
    <mergeCell ref="B24:C24"/>
    <mergeCell ref="F24:K24"/>
    <mergeCell ref="B25:C25"/>
    <mergeCell ref="F25:K25"/>
    <mergeCell ref="B20:C20"/>
    <mergeCell ref="D20:E20"/>
    <mergeCell ref="F20:K20"/>
    <mergeCell ref="B21:C21"/>
    <mergeCell ref="B22:C22"/>
    <mergeCell ref="F22:K22"/>
    <mergeCell ref="B29:C29"/>
    <mergeCell ref="F29:K29"/>
    <mergeCell ref="B30:C30"/>
    <mergeCell ref="F30:K30"/>
    <mergeCell ref="B31:C31"/>
    <mergeCell ref="F31:K31"/>
    <mergeCell ref="B26:C26"/>
    <mergeCell ref="F26:K26"/>
    <mergeCell ref="B27:C27"/>
    <mergeCell ref="F27:K27"/>
    <mergeCell ref="B28:C28"/>
    <mergeCell ref="F28:K28"/>
    <mergeCell ref="J37:M37"/>
    <mergeCell ref="D38:E38"/>
    <mergeCell ref="F38:G38"/>
    <mergeCell ref="H38:I38"/>
    <mergeCell ref="J38:K38"/>
    <mergeCell ref="L38:M38"/>
    <mergeCell ref="B32:C32"/>
    <mergeCell ref="B34:C34"/>
    <mergeCell ref="F34:I34"/>
    <mergeCell ref="B37:C39"/>
    <mergeCell ref="D37:E37"/>
    <mergeCell ref="F37:I37"/>
    <mergeCell ref="D39:E39"/>
    <mergeCell ref="F39:G39"/>
    <mergeCell ref="H39:I39"/>
    <mergeCell ref="B44:C44"/>
    <mergeCell ref="B45:C45"/>
    <mergeCell ref="B46:C46"/>
    <mergeCell ref="B47:C47"/>
    <mergeCell ref="B48:C48"/>
    <mergeCell ref="B49:C49"/>
    <mergeCell ref="J39:K39"/>
    <mergeCell ref="L39:M39"/>
    <mergeCell ref="B40:C40"/>
    <mergeCell ref="B41:C41"/>
    <mergeCell ref="B42:C42"/>
    <mergeCell ref="B43:C43"/>
    <mergeCell ref="H54:K54"/>
    <mergeCell ref="D55:G55"/>
    <mergeCell ref="H55:J55"/>
    <mergeCell ref="D56:G56"/>
    <mergeCell ref="H56:J56"/>
    <mergeCell ref="D57:G57"/>
    <mergeCell ref="H57:J57"/>
    <mergeCell ref="D54:G54"/>
    <mergeCell ref="B50:C50"/>
    <mergeCell ref="D61:G61"/>
    <mergeCell ref="H61:J61"/>
    <mergeCell ref="D62:G62"/>
    <mergeCell ref="H62:J62"/>
    <mergeCell ref="D63:G63"/>
    <mergeCell ref="H63:J63"/>
    <mergeCell ref="D58:G58"/>
    <mergeCell ref="H58:J58"/>
    <mergeCell ref="D59:G59"/>
    <mergeCell ref="H59:J59"/>
    <mergeCell ref="D60:G60"/>
    <mergeCell ref="H60:J60"/>
    <mergeCell ref="D73:E73"/>
    <mergeCell ref="F73:G73"/>
    <mergeCell ref="H73:I73"/>
    <mergeCell ref="D74:E74"/>
    <mergeCell ref="F74:G74"/>
    <mergeCell ref="H74:I74"/>
    <mergeCell ref="D64:G64"/>
    <mergeCell ref="H64:J64"/>
    <mergeCell ref="D65:F65"/>
    <mergeCell ref="H65:J65"/>
    <mergeCell ref="B70:M70"/>
    <mergeCell ref="D72:E72"/>
    <mergeCell ref="F72:G72"/>
    <mergeCell ref="H72:I72"/>
    <mergeCell ref="J72:K72"/>
    <mergeCell ref="L72:M72"/>
    <mergeCell ref="D77:E77"/>
    <mergeCell ref="F77:G77"/>
    <mergeCell ref="H77:I77"/>
    <mergeCell ref="D78:E78"/>
    <mergeCell ref="F78:G78"/>
    <mergeCell ref="H78:I78"/>
    <mergeCell ref="D75:E75"/>
    <mergeCell ref="F75:G75"/>
    <mergeCell ref="H75:I75"/>
    <mergeCell ref="D76:E76"/>
    <mergeCell ref="F76:G76"/>
    <mergeCell ref="H76:I76"/>
    <mergeCell ref="D81:E81"/>
    <mergeCell ref="F81:G81"/>
    <mergeCell ref="H81:I81"/>
    <mergeCell ref="D82:E82"/>
    <mergeCell ref="F82:G82"/>
    <mergeCell ref="H82:I82"/>
    <mergeCell ref="D79:E79"/>
    <mergeCell ref="F79:G79"/>
    <mergeCell ref="H79:I79"/>
    <mergeCell ref="D80:E80"/>
    <mergeCell ref="F80:G80"/>
    <mergeCell ref="H80:I80"/>
    <mergeCell ref="D85:E85"/>
    <mergeCell ref="F85:G85"/>
    <mergeCell ref="H85:I85"/>
    <mergeCell ref="D86:E86"/>
    <mergeCell ref="F86:G86"/>
    <mergeCell ref="H86:I86"/>
    <mergeCell ref="D83:E83"/>
    <mergeCell ref="F83:G83"/>
    <mergeCell ref="H83:I83"/>
    <mergeCell ref="D84:E84"/>
    <mergeCell ref="F84:G84"/>
    <mergeCell ref="H84:I84"/>
    <mergeCell ref="D89:E89"/>
    <mergeCell ref="F89:G89"/>
    <mergeCell ref="H89:I89"/>
    <mergeCell ref="D90:E90"/>
    <mergeCell ref="F90:G90"/>
    <mergeCell ref="H90:I90"/>
    <mergeCell ref="D87:E87"/>
    <mergeCell ref="F87:G87"/>
    <mergeCell ref="H87:I87"/>
    <mergeCell ref="D88:E88"/>
    <mergeCell ref="F88:G88"/>
    <mergeCell ref="H88:I88"/>
    <mergeCell ref="D93:E93"/>
    <mergeCell ref="F93:G93"/>
    <mergeCell ref="J93:K93"/>
    <mergeCell ref="D91:E91"/>
    <mergeCell ref="F91:G91"/>
    <mergeCell ref="H91:I91"/>
    <mergeCell ref="D92:E92"/>
    <mergeCell ref="F92:G92"/>
    <mergeCell ref="H92:I92"/>
  </mergeCells>
  <phoneticPr fontId="1"/>
  <pageMargins left="0.25" right="0.25" top="0.75" bottom="0.75" header="0.3" footer="0.3"/>
  <pageSetup paperSize="9" scale="94" orientation="portrait" r:id="rId1"/>
  <rowBreaks count="1" manualBreakCount="1">
    <brk id="50"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2"/>
  <sheetViews>
    <sheetView zoomScaleNormal="100" workbookViewId="0">
      <selection activeCell="F14" sqref="F14:I14"/>
    </sheetView>
  </sheetViews>
  <sheetFormatPr defaultRowHeight="13.5"/>
  <cols>
    <col min="1" max="1" width="3.125" style="2" customWidth="1"/>
    <col min="2" max="2" width="3.75" style="2" customWidth="1"/>
    <col min="3" max="3" width="16.75" style="2" customWidth="1"/>
    <col min="4" max="4" width="9.125" style="2" customWidth="1"/>
    <col min="5" max="5" width="6.25" style="2" customWidth="1"/>
    <col min="6" max="6" width="9.125" style="2" customWidth="1"/>
    <col min="7" max="7" width="5.75" style="2" customWidth="1"/>
    <col min="8" max="8" width="9.125" style="2" customWidth="1"/>
    <col min="9" max="9" width="5.5" style="2" customWidth="1"/>
    <col min="10" max="10" width="9.125" style="2" customWidth="1"/>
    <col min="11" max="11" width="3.125" style="2" customWidth="1"/>
    <col min="12" max="12" width="9.125" style="2" customWidth="1"/>
    <col min="13" max="14" width="3.125" style="2" customWidth="1"/>
    <col min="15" max="16384" width="9" style="2"/>
  </cols>
  <sheetData>
    <row r="1" spans="1:14">
      <c r="A1" s="1"/>
      <c r="B1" s="1"/>
      <c r="C1" s="1"/>
      <c r="D1" s="1"/>
      <c r="E1" s="1"/>
      <c r="F1" s="1"/>
      <c r="G1" s="1"/>
      <c r="H1" s="1"/>
      <c r="I1" s="1"/>
      <c r="J1" s="1"/>
      <c r="K1" s="1"/>
      <c r="L1" s="1"/>
      <c r="M1" s="1"/>
      <c r="N1" s="1"/>
    </row>
    <row r="2" spans="1:14">
      <c r="A2" s="1"/>
      <c r="B2" s="277" t="s">
        <v>121</v>
      </c>
      <c r="C2" s="277"/>
      <c r="D2" s="277"/>
      <c r="E2" s="277"/>
      <c r="F2" s="277"/>
      <c r="G2" s="277"/>
      <c r="H2" s="277"/>
      <c r="I2" s="277"/>
      <c r="J2" s="277"/>
      <c r="K2" s="277"/>
      <c r="L2" s="277"/>
      <c r="M2" s="1"/>
      <c r="N2" s="1"/>
    </row>
    <row r="3" spans="1:14">
      <c r="A3" s="1"/>
      <c r="B3" s="1" t="s">
        <v>0</v>
      </c>
      <c r="C3" s="1"/>
      <c r="D3" s="1"/>
      <c r="E3" s="1"/>
      <c r="F3" s="1"/>
      <c r="G3" s="1"/>
      <c r="H3" s="1"/>
      <c r="I3" s="1"/>
      <c r="J3" s="1"/>
      <c r="K3" s="1"/>
      <c r="L3" s="1"/>
      <c r="M3" s="1"/>
      <c r="N3" s="1"/>
    </row>
    <row r="4" spans="1:14">
      <c r="A4" s="1"/>
      <c r="B4" s="1"/>
      <c r="C4" s="1"/>
      <c r="D4" s="1"/>
      <c r="E4" s="278" t="s">
        <v>1</v>
      </c>
      <c r="F4" s="278"/>
      <c r="G4" s="278"/>
      <c r="H4" s="3"/>
      <c r="I4" s="3"/>
      <c r="J4" s="148" t="s">
        <v>70</v>
      </c>
      <c r="K4" s="3"/>
      <c r="L4" s="3" t="s">
        <v>65</v>
      </c>
      <c r="M4" s="1"/>
      <c r="N4" s="1"/>
    </row>
    <row r="5" spans="1:14">
      <c r="A5" s="1"/>
      <c r="B5" s="1"/>
      <c r="C5" s="1"/>
      <c r="D5" s="1"/>
      <c r="E5" s="279" t="s">
        <v>2</v>
      </c>
      <c r="F5" s="279"/>
      <c r="G5" s="279"/>
      <c r="H5" s="62"/>
      <c r="I5" s="62"/>
      <c r="J5" s="149" t="s">
        <v>71</v>
      </c>
      <c r="K5" s="62"/>
      <c r="L5" s="4"/>
      <c r="M5" s="1"/>
      <c r="N5" s="1"/>
    </row>
    <row r="6" spans="1:14">
      <c r="A6" s="1"/>
      <c r="B6" s="1"/>
      <c r="C6" s="1"/>
      <c r="D6" s="1"/>
      <c r="E6" s="1"/>
      <c r="F6" s="1"/>
      <c r="G6" s="1"/>
      <c r="H6" s="1"/>
      <c r="I6" s="1"/>
      <c r="J6" s="1"/>
      <c r="K6" s="1"/>
      <c r="L6" s="1"/>
      <c r="M6" s="1"/>
      <c r="N6" s="1"/>
    </row>
    <row r="7" spans="1:14">
      <c r="A7" s="1"/>
      <c r="B7" s="280" t="s">
        <v>146</v>
      </c>
      <c r="C7" s="280"/>
      <c r="D7" s="280"/>
      <c r="E7" s="280"/>
      <c r="F7" s="280"/>
      <c r="G7" s="280"/>
      <c r="H7" s="280"/>
      <c r="I7" s="280"/>
      <c r="J7" s="280"/>
      <c r="K7" s="280"/>
      <c r="L7" s="280"/>
      <c r="M7" s="280"/>
      <c r="N7" s="1"/>
    </row>
    <row r="8" spans="1:14">
      <c r="A8" s="1"/>
      <c r="B8" s="1"/>
      <c r="C8" s="1"/>
      <c r="D8" s="1"/>
      <c r="E8" s="1"/>
      <c r="F8" s="1"/>
      <c r="G8" s="1"/>
      <c r="H8" s="1"/>
      <c r="I8" s="1"/>
      <c r="J8" s="1"/>
      <c r="K8" s="1"/>
      <c r="L8" s="1"/>
      <c r="M8" s="1"/>
      <c r="N8" s="1"/>
    </row>
    <row r="9" spans="1:14">
      <c r="A9" s="1"/>
      <c r="B9" s="1" t="s">
        <v>3</v>
      </c>
      <c r="C9" s="1"/>
      <c r="D9" s="1"/>
      <c r="E9" s="1"/>
      <c r="F9" s="1"/>
      <c r="G9" s="1"/>
      <c r="H9" s="1"/>
      <c r="I9" s="1"/>
      <c r="J9" s="1"/>
      <c r="K9" s="1"/>
      <c r="L9" s="1"/>
      <c r="M9" s="1"/>
      <c r="N9" s="1"/>
    </row>
    <row r="10" spans="1:14" ht="14.25" thickBot="1">
      <c r="A10" s="1"/>
      <c r="B10" s="1" t="s">
        <v>4</v>
      </c>
      <c r="C10" s="1"/>
      <c r="D10" s="1"/>
      <c r="E10" s="1"/>
      <c r="F10" s="1"/>
      <c r="G10" s="1"/>
      <c r="H10" s="1"/>
      <c r="I10" s="1"/>
      <c r="J10" s="1"/>
      <c r="K10" s="1"/>
      <c r="L10" s="1"/>
      <c r="M10" s="1"/>
      <c r="N10" s="1"/>
    </row>
    <row r="11" spans="1:14" ht="20.100000000000001" customHeight="1" thickBot="1">
      <c r="A11" s="1"/>
      <c r="B11" s="281"/>
      <c r="C11" s="282"/>
      <c r="D11" s="257" t="s">
        <v>5</v>
      </c>
      <c r="E11" s="283"/>
      <c r="F11" s="257" t="s">
        <v>6</v>
      </c>
      <c r="G11" s="258"/>
      <c r="H11" s="258"/>
      <c r="I11" s="258"/>
      <c r="J11" s="258"/>
      <c r="K11" s="259"/>
      <c r="L11" s="1"/>
      <c r="M11" s="1"/>
      <c r="N11" s="1"/>
    </row>
    <row r="12" spans="1:14" ht="20.100000000000001" customHeight="1" thickTop="1">
      <c r="A12" s="1"/>
      <c r="B12" s="284" t="s">
        <v>7</v>
      </c>
      <c r="C12" s="285"/>
      <c r="D12" s="150">
        <v>1450000</v>
      </c>
      <c r="E12" s="9" t="s">
        <v>8</v>
      </c>
      <c r="F12" s="158" t="s">
        <v>97</v>
      </c>
      <c r="G12" s="116"/>
      <c r="H12" s="113"/>
      <c r="I12" s="8"/>
      <c r="J12" s="8"/>
      <c r="K12" s="65" t="s">
        <v>66</v>
      </c>
      <c r="L12" s="1"/>
      <c r="M12" s="1"/>
      <c r="N12" s="1"/>
    </row>
    <row r="13" spans="1:14">
      <c r="A13" s="1"/>
      <c r="B13" s="286" t="s">
        <v>9</v>
      </c>
      <c r="C13" s="287"/>
      <c r="D13" s="347">
        <v>1850000</v>
      </c>
      <c r="E13" s="292" t="s">
        <v>8</v>
      </c>
      <c r="F13" s="181" t="s">
        <v>98</v>
      </c>
      <c r="H13" s="114"/>
      <c r="I13" s="63"/>
      <c r="J13" s="63"/>
      <c r="K13" s="66" t="s">
        <v>10</v>
      </c>
      <c r="L13" s="1"/>
      <c r="M13" s="1"/>
      <c r="N13" s="1"/>
    </row>
    <row r="14" spans="1:14" ht="14.25" thickBot="1">
      <c r="A14" s="1"/>
      <c r="B14" s="288"/>
      <c r="C14" s="289"/>
      <c r="D14" s="348"/>
      <c r="E14" s="293"/>
      <c r="F14" s="294" t="s">
        <v>11</v>
      </c>
      <c r="G14" s="295"/>
      <c r="H14" s="295"/>
      <c r="I14" s="295"/>
      <c r="J14" s="161">
        <v>0</v>
      </c>
      <c r="K14" s="67" t="s">
        <v>8</v>
      </c>
      <c r="L14" s="1"/>
      <c r="M14" s="1"/>
      <c r="N14" s="1"/>
    </row>
    <row r="15" spans="1:14" ht="32.25" customHeight="1" thickTop="1" thickBot="1">
      <c r="A15" s="1"/>
      <c r="B15" s="296" t="s">
        <v>91</v>
      </c>
      <c r="C15" s="297"/>
      <c r="D15" s="104">
        <f>SUM(D12:D14)</f>
        <v>3300000</v>
      </c>
      <c r="E15" s="69" t="s">
        <v>8</v>
      </c>
      <c r="F15" s="351" t="s">
        <v>149</v>
      </c>
      <c r="G15" s="352"/>
      <c r="H15" s="352"/>
      <c r="I15" s="352"/>
      <c r="J15" s="352"/>
      <c r="K15" s="353"/>
      <c r="L15" s="1"/>
      <c r="M15" s="1"/>
      <c r="N15" s="1"/>
    </row>
    <row r="16" spans="1:14">
      <c r="A16" s="1"/>
      <c r="B16" s="1"/>
      <c r="C16" s="1"/>
      <c r="D16" s="1"/>
      <c r="E16" s="1"/>
      <c r="F16" s="1"/>
      <c r="G16" s="1"/>
      <c r="H16" s="1"/>
      <c r="I16" s="1"/>
      <c r="J16" s="1"/>
      <c r="K16" s="1"/>
      <c r="L16" s="1"/>
      <c r="M16" s="1"/>
      <c r="N16" s="1"/>
    </row>
    <row r="17" spans="1:14" ht="14.25" thickBot="1">
      <c r="A17" s="1"/>
      <c r="B17" s="1" t="s">
        <v>12</v>
      </c>
      <c r="C17" s="1"/>
      <c r="D17" s="1"/>
      <c r="E17" s="1"/>
      <c r="F17" s="1"/>
      <c r="G17" s="1"/>
      <c r="H17" s="1"/>
      <c r="I17" s="1"/>
      <c r="J17" s="1"/>
      <c r="K17" s="1"/>
      <c r="L17" s="1"/>
      <c r="M17" s="1"/>
      <c r="N17" s="1"/>
    </row>
    <row r="18" spans="1:14" ht="20.100000000000001" customHeight="1" thickBot="1">
      <c r="A18" s="1"/>
      <c r="B18" s="281" t="s">
        <v>13</v>
      </c>
      <c r="C18" s="282"/>
      <c r="D18" s="257" t="s">
        <v>14</v>
      </c>
      <c r="E18" s="283"/>
      <c r="F18" s="257" t="s">
        <v>15</v>
      </c>
      <c r="G18" s="258"/>
      <c r="H18" s="258"/>
      <c r="I18" s="258"/>
      <c r="J18" s="258"/>
      <c r="K18" s="259"/>
      <c r="L18" s="1"/>
      <c r="M18" s="1"/>
      <c r="N18" s="1"/>
    </row>
    <row r="19" spans="1:14" ht="20.100000000000001" customHeight="1" thickTop="1">
      <c r="A19" s="1"/>
      <c r="B19" s="260" t="s">
        <v>16</v>
      </c>
      <c r="C19" s="261"/>
      <c r="D19" s="150">
        <v>70000</v>
      </c>
      <c r="E19" s="9" t="s">
        <v>8</v>
      </c>
      <c r="F19" s="7" t="s">
        <v>144</v>
      </c>
      <c r="G19" s="8"/>
      <c r="H19" s="8"/>
      <c r="I19" s="8"/>
      <c r="J19" s="8"/>
      <c r="K19" s="65" t="s">
        <v>18</v>
      </c>
      <c r="L19" s="1"/>
      <c r="M19" s="1"/>
      <c r="N19" s="1"/>
    </row>
    <row r="20" spans="1:14" ht="20.100000000000001" customHeight="1">
      <c r="A20" s="1"/>
      <c r="B20" s="262" t="s">
        <v>19</v>
      </c>
      <c r="C20" s="263"/>
      <c r="D20" s="152"/>
      <c r="E20" s="12" t="s">
        <v>8</v>
      </c>
      <c r="F20" s="264"/>
      <c r="G20" s="265"/>
      <c r="H20" s="265"/>
      <c r="I20" s="265"/>
      <c r="J20" s="265"/>
      <c r="K20" s="266"/>
      <c r="L20" s="1"/>
      <c r="M20" s="1"/>
      <c r="N20" s="1"/>
    </row>
    <row r="21" spans="1:14" ht="20.100000000000001" customHeight="1">
      <c r="A21" s="1"/>
      <c r="B21" s="262" t="s">
        <v>20</v>
      </c>
      <c r="C21" s="263"/>
      <c r="D21" s="152"/>
      <c r="E21" s="12" t="s">
        <v>8</v>
      </c>
      <c r="F21" s="264"/>
      <c r="G21" s="265"/>
      <c r="H21" s="265"/>
      <c r="I21" s="265"/>
      <c r="J21" s="265"/>
      <c r="K21" s="266"/>
      <c r="L21" s="1"/>
      <c r="M21" s="1"/>
      <c r="N21" s="1"/>
    </row>
    <row r="22" spans="1:14" ht="20.100000000000001" customHeight="1">
      <c r="A22" s="1"/>
      <c r="B22" s="262" t="s">
        <v>21</v>
      </c>
      <c r="C22" s="263"/>
      <c r="D22" s="152">
        <v>2678500</v>
      </c>
      <c r="E22" s="12" t="s">
        <v>8</v>
      </c>
      <c r="F22" s="344" t="s">
        <v>95</v>
      </c>
      <c r="G22" s="345"/>
      <c r="H22" s="345"/>
      <c r="I22" s="345"/>
      <c r="J22" s="345"/>
      <c r="K22" s="346"/>
      <c r="L22" s="1"/>
      <c r="M22" s="1"/>
      <c r="N22" s="1"/>
    </row>
    <row r="23" spans="1:14" ht="20.100000000000001" customHeight="1">
      <c r="A23" s="1"/>
      <c r="B23" s="262" t="s">
        <v>22</v>
      </c>
      <c r="C23" s="263"/>
      <c r="D23" s="152"/>
      <c r="E23" s="12" t="s">
        <v>8</v>
      </c>
      <c r="F23" s="264"/>
      <c r="G23" s="265"/>
      <c r="H23" s="265"/>
      <c r="I23" s="265"/>
      <c r="J23" s="265"/>
      <c r="K23" s="266"/>
      <c r="L23" s="1"/>
      <c r="M23" s="1"/>
      <c r="N23" s="1"/>
    </row>
    <row r="24" spans="1:14" ht="20.100000000000001" customHeight="1">
      <c r="A24" s="1"/>
      <c r="B24" s="262" t="s">
        <v>23</v>
      </c>
      <c r="C24" s="263"/>
      <c r="D24" s="152"/>
      <c r="E24" s="12" t="s">
        <v>8</v>
      </c>
      <c r="F24" s="264"/>
      <c r="G24" s="265"/>
      <c r="H24" s="265"/>
      <c r="I24" s="265"/>
      <c r="J24" s="265"/>
      <c r="K24" s="266"/>
      <c r="L24" s="1"/>
      <c r="M24" s="1"/>
      <c r="N24" s="1"/>
    </row>
    <row r="25" spans="1:14" ht="20.100000000000001" customHeight="1">
      <c r="A25" s="1"/>
      <c r="B25" s="267" t="s">
        <v>24</v>
      </c>
      <c r="C25" s="268"/>
      <c r="D25" s="152">
        <v>120000</v>
      </c>
      <c r="E25" s="12" t="s">
        <v>8</v>
      </c>
      <c r="F25" s="344" t="s">
        <v>92</v>
      </c>
      <c r="G25" s="345"/>
      <c r="H25" s="345"/>
      <c r="I25" s="345"/>
      <c r="J25" s="345"/>
      <c r="K25" s="346"/>
      <c r="L25" s="1"/>
      <c r="M25" s="1"/>
      <c r="N25" s="1"/>
    </row>
    <row r="26" spans="1:14" ht="20.100000000000001" customHeight="1">
      <c r="A26" s="1"/>
      <c r="B26" s="267" t="s">
        <v>25</v>
      </c>
      <c r="C26" s="268"/>
      <c r="D26" s="152">
        <v>432000</v>
      </c>
      <c r="E26" s="12" t="s">
        <v>8</v>
      </c>
      <c r="F26" s="344" t="s">
        <v>99</v>
      </c>
      <c r="G26" s="345"/>
      <c r="H26" s="345"/>
      <c r="I26" s="345"/>
      <c r="J26" s="345"/>
      <c r="K26" s="346"/>
      <c r="L26" s="1"/>
      <c r="M26" s="1"/>
      <c r="N26" s="1"/>
    </row>
    <row r="27" spans="1:14" ht="20.100000000000001" customHeight="1">
      <c r="A27" s="1"/>
      <c r="B27" s="267" t="s">
        <v>26</v>
      </c>
      <c r="C27" s="268"/>
      <c r="D27" s="152"/>
      <c r="E27" s="12" t="s">
        <v>8</v>
      </c>
      <c r="F27" s="264"/>
      <c r="G27" s="265"/>
      <c r="H27" s="265"/>
      <c r="I27" s="265"/>
      <c r="J27" s="265"/>
      <c r="K27" s="266"/>
      <c r="L27" s="1"/>
      <c r="M27" s="1"/>
      <c r="N27" s="1"/>
    </row>
    <row r="28" spans="1:14" ht="20.100000000000001" customHeight="1">
      <c r="A28" s="1"/>
      <c r="B28" s="267" t="s">
        <v>27</v>
      </c>
      <c r="C28" s="268"/>
      <c r="D28" s="152"/>
      <c r="E28" s="12" t="s">
        <v>8</v>
      </c>
      <c r="F28" s="269"/>
      <c r="G28" s="270"/>
      <c r="H28" s="270"/>
      <c r="I28" s="270"/>
      <c r="J28" s="270"/>
      <c r="K28" s="271"/>
      <c r="L28" s="1"/>
      <c r="M28" s="1"/>
      <c r="N28" s="1"/>
    </row>
    <row r="29" spans="1:14" ht="20.100000000000001" customHeight="1" thickBot="1">
      <c r="A29" s="1"/>
      <c r="B29" s="272" t="s">
        <v>28</v>
      </c>
      <c r="C29" s="273"/>
      <c r="D29" s="153">
        <v>21000</v>
      </c>
      <c r="E29" s="64" t="s">
        <v>8</v>
      </c>
      <c r="F29" s="341" t="s">
        <v>93</v>
      </c>
      <c r="G29" s="342"/>
      <c r="H29" s="342"/>
      <c r="I29" s="342"/>
      <c r="J29" s="342"/>
      <c r="K29" s="343"/>
      <c r="L29" s="1"/>
      <c r="M29" s="1"/>
      <c r="N29" s="1"/>
    </row>
    <row r="30" spans="1:14" ht="14.25" thickTop="1">
      <c r="A30" s="1"/>
      <c r="B30" s="251" t="s">
        <v>29</v>
      </c>
      <c r="C30" s="252"/>
      <c r="D30" s="106">
        <f>SUM(D19:D29)</f>
        <v>3321500</v>
      </c>
      <c r="E30" s="16" t="s">
        <v>8</v>
      </c>
      <c r="F30" s="17" t="s">
        <v>30</v>
      </c>
      <c r="G30" s="18" t="s">
        <v>136</v>
      </c>
      <c r="H30" s="18"/>
      <c r="I30" s="18"/>
      <c r="J30" s="188">
        <v>1500000</v>
      </c>
      <c r="K30" s="71" t="s">
        <v>8</v>
      </c>
      <c r="L30" s="115" t="s">
        <v>137</v>
      </c>
      <c r="M30" s="1"/>
      <c r="N30" s="1"/>
    </row>
    <row r="31" spans="1:14" ht="18.75" customHeight="1" thickBot="1">
      <c r="A31" s="1"/>
      <c r="B31" s="79"/>
      <c r="C31" s="78"/>
      <c r="D31" s="19"/>
      <c r="E31" s="20"/>
      <c r="F31" s="21"/>
      <c r="G31" s="22" t="s">
        <v>150</v>
      </c>
      <c r="H31" s="22"/>
      <c r="I31" s="22"/>
      <c r="J31" s="154">
        <v>1821500</v>
      </c>
      <c r="K31" s="73" t="s">
        <v>8</v>
      </c>
      <c r="L31" s="115" t="s">
        <v>138</v>
      </c>
      <c r="M31" s="1"/>
      <c r="N31" s="1"/>
    </row>
    <row r="32" spans="1:14" ht="18.75" customHeight="1" thickTop="1" thickBot="1">
      <c r="A32" s="1"/>
      <c r="B32" s="253" t="s">
        <v>31</v>
      </c>
      <c r="C32" s="254"/>
      <c r="D32" s="185">
        <v>28500</v>
      </c>
      <c r="E32" s="75" t="s">
        <v>8</v>
      </c>
      <c r="F32" s="255" t="s">
        <v>32</v>
      </c>
      <c r="G32" s="256"/>
      <c r="H32" s="256"/>
      <c r="I32" s="256"/>
      <c r="J32" s="156">
        <v>0</v>
      </c>
      <c r="K32" s="77" t="s">
        <v>8</v>
      </c>
      <c r="L32" s="1"/>
      <c r="M32" s="1"/>
      <c r="N32" s="1"/>
    </row>
    <row r="33" spans="1:17">
      <c r="A33" s="1"/>
      <c r="B33" s="1"/>
      <c r="C33" s="1"/>
      <c r="D33" s="1"/>
      <c r="E33" s="1"/>
      <c r="F33" s="1"/>
      <c r="G33" s="1"/>
      <c r="H33" s="1"/>
      <c r="I33" s="1"/>
      <c r="J33" s="1"/>
      <c r="K33" s="1"/>
      <c r="L33" s="1"/>
      <c r="M33" s="1"/>
      <c r="N33" s="1"/>
    </row>
    <row r="34" spans="1:17" ht="14.25" thickBot="1">
      <c r="A34" s="1"/>
      <c r="B34" s="1" t="s">
        <v>33</v>
      </c>
      <c r="C34" s="1"/>
      <c r="D34" s="1"/>
      <c r="E34" s="1"/>
      <c r="F34" s="1"/>
      <c r="G34" s="1"/>
      <c r="H34" s="1"/>
      <c r="I34" s="1"/>
      <c r="J34" s="1"/>
      <c r="K34" s="1"/>
      <c r="L34" s="1"/>
      <c r="M34" s="1"/>
      <c r="N34" s="1"/>
    </row>
    <row r="35" spans="1:17">
      <c r="A35" s="1"/>
      <c r="B35" s="244" t="s">
        <v>37</v>
      </c>
      <c r="C35" s="245"/>
      <c r="D35" s="249" t="s">
        <v>34</v>
      </c>
      <c r="E35" s="250"/>
      <c r="F35" s="249" t="s">
        <v>35</v>
      </c>
      <c r="G35" s="199"/>
      <c r="H35" s="199"/>
      <c r="I35" s="250"/>
      <c r="J35" s="220" t="s">
        <v>36</v>
      </c>
      <c r="K35" s="199"/>
      <c r="L35" s="199"/>
      <c r="M35" s="200"/>
      <c r="N35" s="1"/>
    </row>
    <row r="36" spans="1:17">
      <c r="A36" s="1"/>
      <c r="B36" s="246"/>
      <c r="C36" s="247"/>
      <c r="D36" s="221" t="s">
        <v>38</v>
      </c>
      <c r="E36" s="222"/>
      <c r="F36" s="221" t="s">
        <v>38</v>
      </c>
      <c r="G36" s="223"/>
      <c r="H36" s="223" t="s">
        <v>14</v>
      </c>
      <c r="I36" s="222"/>
      <c r="J36" s="224" t="s">
        <v>38</v>
      </c>
      <c r="K36" s="223"/>
      <c r="L36" s="223" t="s">
        <v>14</v>
      </c>
      <c r="M36" s="225"/>
      <c r="N36" s="1"/>
    </row>
    <row r="37" spans="1:17" ht="14.25" thickBot="1">
      <c r="A37" s="1"/>
      <c r="B37" s="248"/>
      <c r="C37" s="239"/>
      <c r="D37" s="238" t="s">
        <v>43</v>
      </c>
      <c r="E37" s="239"/>
      <c r="F37" s="238" t="s">
        <v>44</v>
      </c>
      <c r="G37" s="240"/>
      <c r="H37" s="241" t="s">
        <v>45</v>
      </c>
      <c r="I37" s="239"/>
      <c r="J37" s="242" t="s">
        <v>46</v>
      </c>
      <c r="K37" s="240"/>
      <c r="L37" s="241" t="s">
        <v>47</v>
      </c>
      <c r="M37" s="243"/>
      <c r="N37" s="1"/>
    </row>
    <row r="38" spans="1:17" ht="18" customHeight="1" thickTop="1">
      <c r="A38" s="1">
        <v>1</v>
      </c>
      <c r="B38" s="356" t="s">
        <v>72</v>
      </c>
      <c r="C38" s="357"/>
      <c r="D38" s="163">
        <f>ROUND($D$12*Q38,0)</f>
        <v>123509</v>
      </c>
      <c r="E38" s="24" t="s">
        <v>8</v>
      </c>
      <c r="F38" s="163">
        <f>ROUND($D$13/10,0)</f>
        <v>185000</v>
      </c>
      <c r="G38" s="25" t="s">
        <v>8</v>
      </c>
      <c r="H38" s="165">
        <f>ROUND($D$30/10,0)</f>
        <v>332150</v>
      </c>
      <c r="I38" s="24" t="s">
        <v>8</v>
      </c>
      <c r="J38" s="166">
        <f>SUM(D38,F38)</f>
        <v>308509</v>
      </c>
      <c r="K38" s="25" t="s">
        <v>8</v>
      </c>
      <c r="L38" s="165">
        <f>SUM(H38)</f>
        <v>332150</v>
      </c>
      <c r="M38" s="80" t="s">
        <v>8</v>
      </c>
      <c r="N38" s="1"/>
      <c r="O38" s="2">
        <v>1</v>
      </c>
      <c r="P38" s="2">
        <v>150</v>
      </c>
      <c r="Q38" s="2">
        <f>P38/$P$48</f>
        <v>8.5178875638841564E-2</v>
      </c>
    </row>
    <row r="39" spans="1:17" ht="18" customHeight="1">
      <c r="A39" s="1">
        <f>A38+1</f>
        <v>2</v>
      </c>
      <c r="B39" s="354" t="s">
        <v>72</v>
      </c>
      <c r="C39" s="355"/>
      <c r="D39" s="163">
        <f t="shared" ref="D39:D47" si="0">ROUND($D$12*Q39,0)</f>
        <v>101278</v>
      </c>
      <c r="E39" s="29" t="s">
        <v>8</v>
      </c>
      <c r="F39" s="163">
        <f t="shared" ref="F39:F47" si="1">ROUND($D$13/10,0)</f>
        <v>185000</v>
      </c>
      <c r="G39" s="30" t="s">
        <v>8</v>
      </c>
      <c r="H39" s="165">
        <f t="shared" ref="H39:H47" si="2">ROUND($D$30/10,0)</f>
        <v>332150</v>
      </c>
      <c r="I39" s="29" t="s">
        <v>8</v>
      </c>
      <c r="J39" s="166">
        <f t="shared" ref="J39:J47" si="3">SUM(D39,F39)</f>
        <v>286278</v>
      </c>
      <c r="K39" s="30" t="s">
        <v>8</v>
      </c>
      <c r="L39" s="165">
        <f t="shared" ref="L39:L47" si="4">SUM(H39)</f>
        <v>332150</v>
      </c>
      <c r="M39" s="81" t="s">
        <v>8</v>
      </c>
      <c r="N39" s="1"/>
      <c r="O39" s="2">
        <v>2</v>
      </c>
      <c r="P39" s="2">
        <v>123</v>
      </c>
      <c r="Q39" s="2">
        <f t="shared" ref="Q39:Q47" si="5">P39/$P$48</f>
        <v>6.9846678023850084E-2</v>
      </c>
    </row>
    <row r="40" spans="1:17" ht="18" customHeight="1">
      <c r="A40" s="1">
        <f t="shared" ref="A40:A47" si="6">A39+1</f>
        <v>3</v>
      </c>
      <c r="B40" s="354" t="s">
        <v>72</v>
      </c>
      <c r="C40" s="355"/>
      <c r="D40" s="163">
        <f>ROUND($D$12*Q40,0)+1</f>
        <v>263488</v>
      </c>
      <c r="E40" s="29" t="s">
        <v>8</v>
      </c>
      <c r="F40" s="163">
        <f t="shared" si="1"/>
        <v>185000</v>
      </c>
      <c r="G40" s="30" t="s">
        <v>8</v>
      </c>
      <c r="H40" s="165">
        <f t="shared" si="2"/>
        <v>332150</v>
      </c>
      <c r="I40" s="29" t="s">
        <v>8</v>
      </c>
      <c r="J40" s="166">
        <f t="shared" si="3"/>
        <v>448488</v>
      </c>
      <c r="K40" s="30" t="s">
        <v>8</v>
      </c>
      <c r="L40" s="165">
        <f t="shared" si="4"/>
        <v>332150</v>
      </c>
      <c r="M40" s="81" t="s">
        <v>8</v>
      </c>
      <c r="N40" s="1"/>
      <c r="O40" s="2">
        <v>3</v>
      </c>
      <c r="P40" s="2">
        <v>320</v>
      </c>
      <c r="Q40" s="2">
        <f t="shared" si="5"/>
        <v>0.18171493469619535</v>
      </c>
    </row>
    <row r="41" spans="1:17" ht="18" customHeight="1">
      <c r="A41" s="1">
        <f t="shared" si="6"/>
        <v>4</v>
      </c>
      <c r="B41" s="354" t="s">
        <v>72</v>
      </c>
      <c r="C41" s="355"/>
      <c r="D41" s="163">
        <f t="shared" si="0"/>
        <v>198438</v>
      </c>
      <c r="E41" s="29" t="s">
        <v>8</v>
      </c>
      <c r="F41" s="163">
        <f t="shared" si="1"/>
        <v>185000</v>
      </c>
      <c r="G41" s="30" t="s">
        <v>8</v>
      </c>
      <c r="H41" s="165">
        <f t="shared" si="2"/>
        <v>332150</v>
      </c>
      <c r="I41" s="29" t="s">
        <v>8</v>
      </c>
      <c r="J41" s="166">
        <f t="shared" si="3"/>
        <v>383438</v>
      </c>
      <c r="K41" s="30" t="s">
        <v>8</v>
      </c>
      <c r="L41" s="165">
        <f t="shared" si="4"/>
        <v>332150</v>
      </c>
      <c r="M41" s="81" t="s">
        <v>8</v>
      </c>
      <c r="N41" s="1"/>
      <c r="O41" s="2">
        <v>4</v>
      </c>
      <c r="P41" s="2">
        <v>241</v>
      </c>
      <c r="Q41" s="2">
        <f t="shared" si="5"/>
        <v>0.13685406019307211</v>
      </c>
    </row>
    <row r="42" spans="1:17" ht="18" customHeight="1">
      <c r="A42" s="1">
        <f t="shared" si="6"/>
        <v>5</v>
      </c>
      <c r="B42" s="354" t="s">
        <v>72</v>
      </c>
      <c r="C42" s="355"/>
      <c r="D42" s="163">
        <f t="shared" si="0"/>
        <v>92220</v>
      </c>
      <c r="E42" s="29" t="s">
        <v>8</v>
      </c>
      <c r="F42" s="163">
        <f t="shared" si="1"/>
        <v>185000</v>
      </c>
      <c r="G42" s="30" t="s">
        <v>8</v>
      </c>
      <c r="H42" s="165">
        <f t="shared" si="2"/>
        <v>332150</v>
      </c>
      <c r="I42" s="29" t="s">
        <v>8</v>
      </c>
      <c r="J42" s="166">
        <f t="shared" si="3"/>
        <v>277220</v>
      </c>
      <c r="K42" s="30" t="s">
        <v>8</v>
      </c>
      <c r="L42" s="165">
        <f t="shared" si="4"/>
        <v>332150</v>
      </c>
      <c r="M42" s="81" t="s">
        <v>8</v>
      </c>
      <c r="N42" s="1"/>
      <c r="O42" s="2">
        <v>5</v>
      </c>
      <c r="P42" s="2">
        <v>112</v>
      </c>
      <c r="Q42" s="2">
        <f t="shared" si="5"/>
        <v>6.3600227143668364E-2</v>
      </c>
    </row>
    <row r="43" spans="1:17" ht="18" customHeight="1">
      <c r="A43" s="1">
        <f t="shared" si="6"/>
        <v>6</v>
      </c>
      <c r="B43" s="354" t="s">
        <v>72</v>
      </c>
      <c r="C43" s="355"/>
      <c r="D43" s="163">
        <f t="shared" si="0"/>
        <v>80693</v>
      </c>
      <c r="E43" s="29" t="s">
        <v>8</v>
      </c>
      <c r="F43" s="163">
        <f t="shared" si="1"/>
        <v>185000</v>
      </c>
      <c r="G43" s="30" t="s">
        <v>8</v>
      </c>
      <c r="H43" s="165">
        <f t="shared" si="2"/>
        <v>332150</v>
      </c>
      <c r="I43" s="29" t="s">
        <v>8</v>
      </c>
      <c r="J43" s="166">
        <f t="shared" si="3"/>
        <v>265693</v>
      </c>
      <c r="K43" s="30" t="s">
        <v>8</v>
      </c>
      <c r="L43" s="165">
        <f t="shared" si="4"/>
        <v>332150</v>
      </c>
      <c r="M43" s="81" t="s">
        <v>8</v>
      </c>
      <c r="N43" s="1"/>
      <c r="O43" s="2">
        <v>6</v>
      </c>
      <c r="P43" s="2">
        <v>98</v>
      </c>
      <c r="Q43" s="2">
        <f t="shared" si="5"/>
        <v>5.5650198750709826E-2</v>
      </c>
    </row>
    <row r="44" spans="1:17" ht="18" customHeight="1">
      <c r="A44" s="1">
        <f t="shared" si="6"/>
        <v>7</v>
      </c>
      <c r="B44" s="354" t="s">
        <v>72</v>
      </c>
      <c r="C44" s="355"/>
      <c r="D44" s="163">
        <f t="shared" si="0"/>
        <v>148211</v>
      </c>
      <c r="E44" s="29" t="s">
        <v>8</v>
      </c>
      <c r="F44" s="163">
        <f t="shared" si="1"/>
        <v>185000</v>
      </c>
      <c r="G44" s="30" t="s">
        <v>8</v>
      </c>
      <c r="H44" s="165">
        <f t="shared" si="2"/>
        <v>332150</v>
      </c>
      <c r="I44" s="29" t="s">
        <v>8</v>
      </c>
      <c r="J44" s="166">
        <f t="shared" si="3"/>
        <v>333211</v>
      </c>
      <c r="K44" s="30" t="s">
        <v>8</v>
      </c>
      <c r="L44" s="165">
        <f t="shared" si="4"/>
        <v>332150</v>
      </c>
      <c r="M44" s="81" t="s">
        <v>8</v>
      </c>
      <c r="N44" s="1"/>
      <c r="O44" s="2">
        <v>7</v>
      </c>
      <c r="P44" s="2">
        <v>180</v>
      </c>
      <c r="Q44" s="2">
        <f t="shared" si="5"/>
        <v>0.10221465076660988</v>
      </c>
    </row>
    <row r="45" spans="1:17" ht="18" customHeight="1">
      <c r="A45" s="1">
        <f t="shared" si="6"/>
        <v>8</v>
      </c>
      <c r="B45" s="354" t="s">
        <v>72</v>
      </c>
      <c r="C45" s="355"/>
      <c r="D45" s="163">
        <f t="shared" si="0"/>
        <v>181970</v>
      </c>
      <c r="E45" s="29" t="s">
        <v>8</v>
      </c>
      <c r="F45" s="163">
        <f t="shared" si="1"/>
        <v>185000</v>
      </c>
      <c r="G45" s="30" t="s">
        <v>8</v>
      </c>
      <c r="H45" s="165">
        <f t="shared" si="2"/>
        <v>332150</v>
      </c>
      <c r="I45" s="29" t="s">
        <v>8</v>
      </c>
      <c r="J45" s="166">
        <f t="shared" si="3"/>
        <v>366970</v>
      </c>
      <c r="K45" s="30" t="s">
        <v>8</v>
      </c>
      <c r="L45" s="165">
        <f t="shared" si="4"/>
        <v>332150</v>
      </c>
      <c r="M45" s="81" t="s">
        <v>8</v>
      </c>
      <c r="N45" s="1"/>
      <c r="O45" s="2">
        <v>8</v>
      </c>
      <c r="P45" s="2">
        <v>221</v>
      </c>
      <c r="Q45" s="2">
        <f t="shared" si="5"/>
        <v>0.1254968767745599</v>
      </c>
    </row>
    <row r="46" spans="1:17" ht="18" customHeight="1">
      <c r="A46" s="1">
        <f t="shared" si="6"/>
        <v>9</v>
      </c>
      <c r="B46" s="354" t="s">
        <v>72</v>
      </c>
      <c r="C46" s="355"/>
      <c r="D46" s="163">
        <f t="shared" si="0"/>
        <v>97161</v>
      </c>
      <c r="E46" s="29" t="s">
        <v>8</v>
      </c>
      <c r="F46" s="163">
        <f t="shared" si="1"/>
        <v>185000</v>
      </c>
      <c r="G46" s="30" t="s">
        <v>8</v>
      </c>
      <c r="H46" s="165">
        <f t="shared" si="2"/>
        <v>332150</v>
      </c>
      <c r="I46" s="29" t="s">
        <v>8</v>
      </c>
      <c r="J46" s="166">
        <f t="shared" si="3"/>
        <v>282161</v>
      </c>
      <c r="K46" s="30" t="s">
        <v>8</v>
      </c>
      <c r="L46" s="165">
        <f t="shared" si="4"/>
        <v>332150</v>
      </c>
      <c r="M46" s="81" t="s">
        <v>8</v>
      </c>
      <c r="N46" s="1"/>
      <c r="O46" s="2">
        <v>9</v>
      </c>
      <c r="P46" s="2">
        <v>118</v>
      </c>
      <c r="Q46" s="2">
        <f t="shared" si="5"/>
        <v>6.7007382169222029E-2</v>
      </c>
    </row>
    <row r="47" spans="1:17" ht="18" customHeight="1" thickBot="1">
      <c r="A47" s="1">
        <f t="shared" si="6"/>
        <v>10</v>
      </c>
      <c r="B47" s="354" t="s">
        <v>72</v>
      </c>
      <c r="C47" s="355"/>
      <c r="D47" s="163">
        <f t="shared" si="0"/>
        <v>163032</v>
      </c>
      <c r="E47" s="34" t="s">
        <v>8</v>
      </c>
      <c r="F47" s="163">
        <f t="shared" si="1"/>
        <v>185000</v>
      </c>
      <c r="G47" s="35" t="s">
        <v>8</v>
      </c>
      <c r="H47" s="165">
        <f t="shared" si="2"/>
        <v>332150</v>
      </c>
      <c r="I47" s="34" t="s">
        <v>8</v>
      </c>
      <c r="J47" s="166">
        <f t="shared" si="3"/>
        <v>348032</v>
      </c>
      <c r="K47" s="35" t="s">
        <v>8</v>
      </c>
      <c r="L47" s="165">
        <f t="shared" si="4"/>
        <v>332150</v>
      </c>
      <c r="M47" s="82" t="s">
        <v>8</v>
      </c>
      <c r="N47" s="1"/>
      <c r="O47" s="2">
        <v>10</v>
      </c>
      <c r="P47" s="2">
        <v>198</v>
      </c>
      <c r="Q47" s="2">
        <f t="shared" si="5"/>
        <v>0.11243611584327087</v>
      </c>
    </row>
    <row r="48" spans="1:17" ht="18" customHeight="1" thickTop="1" thickBot="1">
      <c r="A48" s="1"/>
      <c r="B48" s="234" t="s">
        <v>39</v>
      </c>
      <c r="C48" s="235"/>
      <c r="D48" s="107">
        <f>SUM(D38:D47)</f>
        <v>1450000</v>
      </c>
      <c r="E48" s="84" t="s">
        <v>40</v>
      </c>
      <c r="F48" s="107">
        <f>SUM(F38:F47)</f>
        <v>1850000</v>
      </c>
      <c r="G48" s="69" t="s">
        <v>41</v>
      </c>
      <c r="H48" s="104">
        <f>SUM(H38:H47)</f>
        <v>3321500</v>
      </c>
      <c r="I48" s="84" t="s">
        <v>42</v>
      </c>
      <c r="J48" s="108">
        <f>SUM(J38:J47)</f>
        <v>3300000</v>
      </c>
      <c r="K48" s="69" t="s">
        <v>8</v>
      </c>
      <c r="L48" s="104">
        <f>SUM(L38:L47)</f>
        <v>3321500</v>
      </c>
      <c r="M48" s="86" t="s">
        <v>8</v>
      </c>
      <c r="N48" s="1"/>
      <c r="P48" s="2">
        <f>SUM(P38:P47)</f>
        <v>1761</v>
      </c>
    </row>
    <row r="49" spans="1:11">
      <c r="A49" s="2" t="s">
        <v>50</v>
      </c>
      <c r="D49" s="169" t="s">
        <v>139</v>
      </c>
      <c r="F49" s="170" t="s">
        <v>140</v>
      </c>
      <c r="H49" s="170" t="s">
        <v>141</v>
      </c>
      <c r="J49" s="170"/>
    </row>
    <row r="50" spans="1:11">
      <c r="B50" s="44" t="s">
        <v>51</v>
      </c>
    </row>
    <row r="51" spans="1:11" ht="14.25" thickBot="1">
      <c r="B51" s="44"/>
    </row>
    <row r="52" spans="1:11" ht="20.100000000000001" customHeight="1">
      <c r="B52" s="89" t="s">
        <v>58</v>
      </c>
      <c r="C52" s="90" t="s">
        <v>52</v>
      </c>
      <c r="D52" s="199" t="s">
        <v>53</v>
      </c>
      <c r="E52" s="199"/>
      <c r="F52" s="199"/>
      <c r="G52" s="199"/>
      <c r="H52" s="199" t="s">
        <v>54</v>
      </c>
      <c r="I52" s="199"/>
      <c r="J52" s="199"/>
      <c r="K52" s="200"/>
    </row>
    <row r="53" spans="1:11" ht="20.100000000000001" customHeight="1">
      <c r="B53" s="109">
        <v>1</v>
      </c>
      <c r="C53" s="171" t="s">
        <v>74</v>
      </c>
      <c r="D53" s="324" t="s">
        <v>72</v>
      </c>
      <c r="E53" s="325"/>
      <c r="F53" s="325"/>
      <c r="G53" s="326"/>
      <c r="H53" s="327">
        <v>10000</v>
      </c>
      <c r="I53" s="328"/>
      <c r="J53" s="328"/>
      <c r="K53" s="92" t="s">
        <v>8</v>
      </c>
    </row>
    <row r="54" spans="1:11" ht="20.100000000000001" customHeight="1">
      <c r="B54" s="110">
        <f>B53+1</f>
        <v>2</v>
      </c>
      <c r="C54" s="172" t="s">
        <v>75</v>
      </c>
      <c r="D54" s="319" t="s">
        <v>72</v>
      </c>
      <c r="E54" s="320"/>
      <c r="F54" s="320"/>
      <c r="G54" s="321"/>
      <c r="H54" s="322">
        <v>10000</v>
      </c>
      <c r="I54" s="323"/>
      <c r="J54" s="323"/>
      <c r="K54" s="94" t="s">
        <v>8</v>
      </c>
    </row>
    <row r="55" spans="1:11" ht="20.100000000000001" customHeight="1">
      <c r="B55" s="110">
        <f t="shared" ref="B55:B59" si="7">B54+1</f>
        <v>3</v>
      </c>
      <c r="C55" s="172" t="s">
        <v>76</v>
      </c>
      <c r="D55" s="319" t="s">
        <v>72</v>
      </c>
      <c r="E55" s="320"/>
      <c r="F55" s="320"/>
      <c r="G55" s="321"/>
      <c r="H55" s="322">
        <v>10000</v>
      </c>
      <c r="I55" s="323"/>
      <c r="J55" s="323"/>
      <c r="K55" s="94" t="s">
        <v>8</v>
      </c>
    </row>
    <row r="56" spans="1:11" ht="20.100000000000001" customHeight="1">
      <c r="B56" s="110">
        <f t="shared" si="7"/>
        <v>4</v>
      </c>
      <c r="C56" s="172" t="s">
        <v>77</v>
      </c>
      <c r="D56" s="319" t="s">
        <v>72</v>
      </c>
      <c r="E56" s="320"/>
      <c r="F56" s="320"/>
      <c r="G56" s="321"/>
      <c r="H56" s="322">
        <v>10000</v>
      </c>
      <c r="I56" s="323"/>
      <c r="J56" s="323"/>
      <c r="K56" s="94" t="s">
        <v>8</v>
      </c>
    </row>
    <row r="57" spans="1:11" ht="20.100000000000001" customHeight="1">
      <c r="B57" s="110">
        <f t="shared" si="7"/>
        <v>5</v>
      </c>
      <c r="C57" s="172" t="s">
        <v>78</v>
      </c>
      <c r="D57" s="319" t="s">
        <v>72</v>
      </c>
      <c r="E57" s="320"/>
      <c r="F57" s="320"/>
      <c r="G57" s="321"/>
      <c r="H57" s="322">
        <v>10000</v>
      </c>
      <c r="I57" s="323"/>
      <c r="J57" s="323"/>
      <c r="K57" s="94" t="s">
        <v>8</v>
      </c>
    </row>
    <row r="58" spans="1:11" ht="20.100000000000001" customHeight="1">
      <c r="B58" s="110">
        <f t="shared" si="7"/>
        <v>6</v>
      </c>
      <c r="C58" s="172" t="s">
        <v>79</v>
      </c>
      <c r="D58" s="319" t="s">
        <v>72</v>
      </c>
      <c r="E58" s="320"/>
      <c r="F58" s="320"/>
      <c r="G58" s="321"/>
      <c r="H58" s="322">
        <v>10000</v>
      </c>
      <c r="I58" s="323"/>
      <c r="J58" s="323"/>
      <c r="K58" s="94" t="s">
        <v>8</v>
      </c>
    </row>
    <row r="59" spans="1:11" ht="20.100000000000001" customHeight="1">
      <c r="B59" s="110">
        <f t="shared" si="7"/>
        <v>7</v>
      </c>
      <c r="C59" s="172" t="s">
        <v>80</v>
      </c>
      <c r="D59" s="319" t="s">
        <v>72</v>
      </c>
      <c r="E59" s="320"/>
      <c r="F59" s="320"/>
      <c r="G59" s="321"/>
      <c r="H59" s="322">
        <v>10000</v>
      </c>
      <c r="I59" s="323"/>
      <c r="J59" s="323"/>
      <c r="K59" s="94" t="s">
        <v>8</v>
      </c>
    </row>
    <row r="60" spans="1:11" ht="20.100000000000001" customHeight="1">
      <c r="B60" s="93"/>
      <c r="C60" s="48"/>
      <c r="D60" s="205"/>
      <c r="E60" s="206"/>
      <c r="F60" s="206"/>
      <c r="G60" s="207"/>
      <c r="H60" s="208"/>
      <c r="I60" s="209"/>
      <c r="J60" s="209"/>
      <c r="K60" s="94" t="s">
        <v>8</v>
      </c>
    </row>
    <row r="61" spans="1:11" ht="20.100000000000001" customHeight="1" thickBot="1">
      <c r="B61" s="95"/>
      <c r="C61" s="50"/>
      <c r="D61" s="210"/>
      <c r="E61" s="211"/>
      <c r="F61" s="211"/>
      <c r="G61" s="212"/>
      <c r="H61" s="213"/>
      <c r="I61" s="214"/>
      <c r="J61" s="214"/>
      <c r="K61" s="92" t="s">
        <v>8</v>
      </c>
    </row>
    <row r="62" spans="1:11" ht="15" thickTop="1" thickBot="1">
      <c r="B62" s="96"/>
      <c r="C62" s="97" t="s">
        <v>69</v>
      </c>
      <c r="D62" s="315">
        <v>7</v>
      </c>
      <c r="E62" s="316"/>
      <c r="F62" s="316"/>
      <c r="G62" s="103" t="s">
        <v>55</v>
      </c>
      <c r="H62" s="361">
        <f>SUM(H53:J61)</f>
        <v>70000</v>
      </c>
      <c r="I62" s="216"/>
      <c r="J62" s="216"/>
      <c r="K62" s="99" t="s">
        <v>8</v>
      </c>
    </row>
    <row r="64" spans="1:11">
      <c r="A64" s="2" t="s">
        <v>56</v>
      </c>
    </row>
    <row r="65" spans="2:13">
      <c r="B65" s="51" t="s">
        <v>57</v>
      </c>
    </row>
    <row r="66" spans="2:13">
      <c r="B66" s="51"/>
      <c r="C66" s="2" t="s">
        <v>67</v>
      </c>
    </row>
    <row r="67" spans="2:13" ht="27" customHeight="1">
      <c r="B67" s="217" t="s">
        <v>142</v>
      </c>
      <c r="C67" s="218"/>
      <c r="D67" s="218"/>
      <c r="E67" s="218"/>
      <c r="F67" s="218"/>
      <c r="G67" s="218"/>
      <c r="H67" s="218"/>
      <c r="I67" s="218"/>
      <c r="J67" s="218"/>
      <c r="K67" s="218"/>
      <c r="L67" s="218"/>
      <c r="M67" s="218"/>
    </row>
    <row r="68" spans="2:13" ht="14.25" thickBot="1">
      <c r="B68" s="60"/>
      <c r="C68" s="61"/>
      <c r="D68" s="61"/>
      <c r="E68" s="61"/>
      <c r="F68" s="61"/>
      <c r="G68" s="61"/>
      <c r="H68" s="61"/>
      <c r="I68" s="61"/>
      <c r="J68" s="61"/>
      <c r="K68" s="61"/>
      <c r="L68" s="61"/>
      <c r="M68" s="61"/>
    </row>
    <row r="69" spans="2:13" ht="20.100000000000001" customHeight="1">
      <c r="B69" s="89" t="s">
        <v>58</v>
      </c>
      <c r="C69" s="90" t="s">
        <v>53</v>
      </c>
      <c r="D69" s="219" t="s">
        <v>59</v>
      </c>
      <c r="E69" s="220"/>
      <c r="F69" s="219" t="s">
        <v>60</v>
      </c>
      <c r="G69" s="220"/>
      <c r="H69" s="199" t="s">
        <v>61</v>
      </c>
      <c r="I69" s="199"/>
      <c r="J69" s="199" t="s">
        <v>62</v>
      </c>
      <c r="K69" s="199"/>
      <c r="L69" s="199" t="s">
        <v>63</v>
      </c>
      <c r="M69" s="200"/>
    </row>
    <row r="70" spans="2:13" ht="20.100000000000001" customHeight="1">
      <c r="B70" s="109">
        <v>1</v>
      </c>
      <c r="C70" s="173" t="s">
        <v>72</v>
      </c>
      <c r="D70" s="309" t="s">
        <v>84</v>
      </c>
      <c r="E70" s="310"/>
      <c r="F70" s="311">
        <v>44718</v>
      </c>
      <c r="G70" s="312"/>
      <c r="H70" s="313" t="s">
        <v>85</v>
      </c>
      <c r="I70" s="314"/>
      <c r="J70" s="174">
        <v>1200</v>
      </c>
      <c r="K70" s="59" t="s">
        <v>8</v>
      </c>
      <c r="L70" s="175">
        <v>6000</v>
      </c>
      <c r="M70" s="100" t="s">
        <v>143</v>
      </c>
    </row>
    <row r="71" spans="2:13" ht="20.100000000000001" customHeight="1">
      <c r="B71" s="110">
        <f>B70+1</f>
        <v>2</v>
      </c>
      <c r="C71" s="176" t="s">
        <v>72</v>
      </c>
      <c r="D71" s="301" t="s">
        <v>84</v>
      </c>
      <c r="E71" s="302"/>
      <c r="F71" s="364">
        <v>44718</v>
      </c>
      <c r="G71" s="365"/>
      <c r="H71" s="305" t="s">
        <v>85</v>
      </c>
      <c r="I71" s="306"/>
      <c r="J71" s="177">
        <v>1200</v>
      </c>
      <c r="K71" s="57" t="s">
        <v>8</v>
      </c>
      <c r="L71" s="177">
        <v>6000</v>
      </c>
      <c r="M71" s="94" t="s">
        <v>143</v>
      </c>
    </row>
    <row r="72" spans="2:13" ht="20.100000000000001" customHeight="1">
      <c r="B72" s="110">
        <f t="shared" ref="B72:B79" si="8">B71+1</f>
        <v>3</v>
      </c>
      <c r="C72" s="176" t="s">
        <v>72</v>
      </c>
      <c r="D72" s="301" t="s">
        <v>84</v>
      </c>
      <c r="E72" s="302"/>
      <c r="F72" s="364">
        <v>44718</v>
      </c>
      <c r="G72" s="365"/>
      <c r="H72" s="305" t="s">
        <v>85</v>
      </c>
      <c r="I72" s="306"/>
      <c r="J72" s="177">
        <v>1200</v>
      </c>
      <c r="K72" s="57" t="s">
        <v>8</v>
      </c>
      <c r="L72" s="177">
        <v>6000</v>
      </c>
      <c r="M72" s="94" t="s">
        <v>143</v>
      </c>
    </row>
    <row r="73" spans="2:13" ht="20.100000000000001" customHeight="1">
      <c r="B73" s="110">
        <f t="shared" si="8"/>
        <v>4</v>
      </c>
      <c r="C73" s="176" t="s">
        <v>72</v>
      </c>
      <c r="D73" s="301" t="s">
        <v>84</v>
      </c>
      <c r="E73" s="302"/>
      <c r="F73" s="364">
        <v>44718</v>
      </c>
      <c r="G73" s="365"/>
      <c r="H73" s="305" t="s">
        <v>85</v>
      </c>
      <c r="I73" s="306"/>
      <c r="J73" s="177">
        <v>1200</v>
      </c>
      <c r="K73" s="57" t="s">
        <v>8</v>
      </c>
      <c r="L73" s="177">
        <v>6000</v>
      </c>
      <c r="M73" s="94" t="s">
        <v>143</v>
      </c>
    </row>
    <row r="74" spans="2:13" ht="20.100000000000001" customHeight="1">
      <c r="B74" s="110">
        <f t="shared" si="8"/>
        <v>5</v>
      </c>
      <c r="C74" s="176" t="s">
        <v>72</v>
      </c>
      <c r="D74" s="301" t="s">
        <v>84</v>
      </c>
      <c r="E74" s="302"/>
      <c r="F74" s="364">
        <v>44718</v>
      </c>
      <c r="G74" s="365"/>
      <c r="H74" s="305" t="s">
        <v>85</v>
      </c>
      <c r="I74" s="306"/>
      <c r="J74" s="177">
        <v>1200</v>
      </c>
      <c r="K74" s="57" t="s">
        <v>8</v>
      </c>
      <c r="L74" s="177">
        <v>6000</v>
      </c>
      <c r="M74" s="94" t="s">
        <v>143</v>
      </c>
    </row>
    <row r="75" spans="2:13" ht="20.100000000000001" customHeight="1">
      <c r="B75" s="110">
        <f t="shared" si="8"/>
        <v>6</v>
      </c>
      <c r="C75" s="176" t="s">
        <v>72</v>
      </c>
      <c r="D75" s="301" t="s">
        <v>84</v>
      </c>
      <c r="E75" s="302"/>
      <c r="F75" s="364">
        <v>44718</v>
      </c>
      <c r="G75" s="365"/>
      <c r="H75" s="305" t="s">
        <v>85</v>
      </c>
      <c r="I75" s="306"/>
      <c r="J75" s="177">
        <v>1200</v>
      </c>
      <c r="K75" s="57" t="s">
        <v>8</v>
      </c>
      <c r="L75" s="177">
        <v>6000</v>
      </c>
      <c r="M75" s="94" t="s">
        <v>143</v>
      </c>
    </row>
    <row r="76" spans="2:13" ht="20.100000000000001" customHeight="1">
      <c r="B76" s="110">
        <f t="shared" si="8"/>
        <v>7</v>
      </c>
      <c r="C76" s="176" t="s">
        <v>72</v>
      </c>
      <c r="D76" s="301" t="s">
        <v>84</v>
      </c>
      <c r="E76" s="302"/>
      <c r="F76" s="364">
        <v>44718</v>
      </c>
      <c r="G76" s="365"/>
      <c r="H76" s="305" t="s">
        <v>85</v>
      </c>
      <c r="I76" s="306"/>
      <c r="J76" s="177">
        <v>1200</v>
      </c>
      <c r="K76" s="57" t="s">
        <v>8</v>
      </c>
      <c r="L76" s="177">
        <v>6000</v>
      </c>
      <c r="M76" s="94" t="s">
        <v>143</v>
      </c>
    </row>
    <row r="77" spans="2:13" ht="20.100000000000001" customHeight="1">
      <c r="B77" s="110">
        <f t="shared" si="8"/>
        <v>8</v>
      </c>
      <c r="C77" s="176" t="s">
        <v>72</v>
      </c>
      <c r="D77" s="301" t="s">
        <v>84</v>
      </c>
      <c r="E77" s="302"/>
      <c r="F77" s="364">
        <v>44718</v>
      </c>
      <c r="G77" s="365"/>
      <c r="H77" s="305" t="s">
        <v>85</v>
      </c>
      <c r="I77" s="306"/>
      <c r="J77" s="177">
        <v>1200</v>
      </c>
      <c r="K77" s="57" t="s">
        <v>8</v>
      </c>
      <c r="L77" s="177">
        <v>6000</v>
      </c>
      <c r="M77" s="94" t="s">
        <v>143</v>
      </c>
    </row>
    <row r="78" spans="2:13" ht="20.100000000000001" customHeight="1">
      <c r="B78" s="110">
        <f>B77+1</f>
        <v>9</v>
      </c>
      <c r="C78" s="176" t="s">
        <v>72</v>
      </c>
      <c r="D78" s="301" t="s">
        <v>84</v>
      </c>
      <c r="E78" s="302"/>
      <c r="F78" s="364">
        <v>44718</v>
      </c>
      <c r="G78" s="365"/>
      <c r="H78" s="305" t="s">
        <v>85</v>
      </c>
      <c r="I78" s="306"/>
      <c r="J78" s="177">
        <v>1200</v>
      </c>
      <c r="K78" s="57" t="s">
        <v>8</v>
      </c>
      <c r="L78" s="177">
        <v>6000</v>
      </c>
      <c r="M78" s="94" t="s">
        <v>143</v>
      </c>
    </row>
    <row r="79" spans="2:13" ht="20.100000000000001" customHeight="1">
      <c r="B79" s="110">
        <f t="shared" si="8"/>
        <v>10</v>
      </c>
      <c r="C79" s="176" t="s">
        <v>72</v>
      </c>
      <c r="D79" s="301" t="s">
        <v>84</v>
      </c>
      <c r="E79" s="302"/>
      <c r="F79" s="364">
        <v>44718</v>
      </c>
      <c r="G79" s="365"/>
      <c r="H79" s="305" t="s">
        <v>85</v>
      </c>
      <c r="I79" s="306"/>
      <c r="J79" s="177">
        <v>1200</v>
      </c>
      <c r="K79" s="57" t="s">
        <v>8</v>
      </c>
      <c r="L79" s="177">
        <v>6000</v>
      </c>
      <c r="M79" s="94" t="s">
        <v>143</v>
      </c>
    </row>
    <row r="80" spans="2:13" ht="20.100000000000001" customHeight="1">
      <c r="B80" s="110">
        <v>1</v>
      </c>
      <c r="C80" s="176" t="s">
        <v>72</v>
      </c>
      <c r="D80" s="301" t="s">
        <v>86</v>
      </c>
      <c r="E80" s="302"/>
      <c r="F80" s="303">
        <v>44879</v>
      </c>
      <c r="G80" s="304"/>
      <c r="H80" s="305" t="s">
        <v>85</v>
      </c>
      <c r="I80" s="306"/>
      <c r="J80" s="177">
        <v>1200</v>
      </c>
      <c r="K80" s="57" t="s">
        <v>8</v>
      </c>
      <c r="L80" s="177">
        <v>6000</v>
      </c>
      <c r="M80" s="94" t="s">
        <v>143</v>
      </c>
    </row>
    <row r="81" spans="2:13" ht="20.100000000000001" customHeight="1">
      <c r="B81" s="110">
        <f>B80+1</f>
        <v>2</v>
      </c>
      <c r="C81" s="176" t="s">
        <v>72</v>
      </c>
      <c r="D81" s="301" t="s">
        <v>86</v>
      </c>
      <c r="E81" s="302"/>
      <c r="F81" s="303">
        <v>44879</v>
      </c>
      <c r="G81" s="304"/>
      <c r="H81" s="305" t="s">
        <v>85</v>
      </c>
      <c r="I81" s="306"/>
      <c r="J81" s="177">
        <v>1200</v>
      </c>
      <c r="K81" s="57" t="s">
        <v>8</v>
      </c>
      <c r="L81" s="177">
        <v>6000</v>
      </c>
      <c r="M81" s="94" t="s">
        <v>143</v>
      </c>
    </row>
    <row r="82" spans="2:13" ht="20.100000000000001" customHeight="1">
      <c r="B82" s="110">
        <f t="shared" ref="B82:B89" si="9">B81+1</f>
        <v>3</v>
      </c>
      <c r="C82" s="176" t="s">
        <v>72</v>
      </c>
      <c r="D82" s="301" t="s">
        <v>86</v>
      </c>
      <c r="E82" s="302"/>
      <c r="F82" s="303">
        <v>44879</v>
      </c>
      <c r="G82" s="304"/>
      <c r="H82" s="305" t="s">
        <v>85</v>
      </c>
      <c r="I82" s="306"/>
      <c r="J82" s="177">
        <v>1200</v>
      </c>
      <c r="K82" s="57" t="s">
        <v>8</v>
      </c>
      <c r="L82" s="177">
        <v>6000</v>
      </c>
      <c r="M82" s="94" t="s">
        <v>143</v>
      </c>
    </row>
    <row r="83" spans="2:13" ht="20.100000000000001" customHeight="1">
      <c r="B83" s="110">
        <f t="shared" si="9"/>
        <v>4</v>
      </c>
      <c r="C83" s="176" t="s">
        <v>72</v>
      </c>
      <c r="D83" s="301" t="s">
        <v>86</v>
      </c>
      <c r="E83" s="302"/>
      <c r="F83" s="303">
        <v>44879</v>
      </c>
      <c r="G83" s="304"/>
      <c r="H83" s="305" t="s">
        <v>85</v>
      </c>
      <c r="I83" s="306"/>
      <c r="J83" s="177">
        <v>1200</v>
      </c>
      <c r="K83" s="57" t="s">
        <v>8</v>
      </c>
      <c r="L83" s="177">
        <v>6000</v>
      </c>
      <c r="M83" s="94" t="s">
        <v>143</v>
      </c>
    </row>
    <row r="84" spans="2:13" ht="20.100000000000001" customHeight="1">
      <c r="B84" s="110">
        <f t="shared" si="9"/>
        <v>5</v>
      </c>
      <c r="C84" s="176" t="s">
        <v>72</v>
      </c>
      <c r="D84" s="301" t="s">
        <v>86</v>
      </c>
      <c r="E84" s="302"/>
      <c r="F84" s="303">
        <v>44879</v>
      </c>
      <c r="G84" s="304"/>
      <c r="H84" s="305" t="s">
        <v>85</v>
      </c>
      <c r="I84" s="306"/>
      <c r="J84" s="177">
        <v>1200</v>
      </c>
      <c r="K84" s="57" t="s">
        <v>8</v>
      </c>
      <c r="L84" s="177">
        <v>6000</v>
      </c>
      <c r="M84" s="94" t="s">
        <v>143</v>
      </c>
    </row>
    <row r="85" spans="2:13" ht="20.100000000000001" customHeight="1">
      <c r="B85" s="110">
        <f t="shared" si="9"/>
        <v>6</v>
      </c>
      <c r="C85" s="176" t="s">
        <v>72</v>
      </c>
      <c r="D85" s="301" t="s">
        <v>86</v>
      </c>
      <c r="E85" s="302"/>
      <c r="F85" s="303">
        <v>44879</v>
      </c>
      <c r="G85" s="304"/>
      <c r="H85" s="305" t="s">
        <v>85</v>
      </c>
      <c r="I85" s="306"/>
      <c r="J85" s="177">
        <v>1200</v>
      </c>
      <c r="K85" s="57" t="s">
        <v>8</v>
      </c>
      <c r="L85" s="177">
        <v>6000</v>
      </c>
      <c r="M85" s="94" t="s">
        <v>143</v>
      </c>
    </row>
    <row r="86" spans="2:13" ht="20.100000000000001" customHeight="1">
      <c r="B86" s="110">
        <f t="shared" si="9"/>
        <v>7</v>
      </c>
      <c r="C86" s="176" t="s">
        <v>72</v>
      </c>
      <c r="D86" s="301" t="s">
        <v>86</v>
      </c>
      <c r="E86" s="302"/>
      <c r="F86" s="303">
        <v>44879</v>
      </c>
      <c r="G86" s="304"/>
      <c r="H86" s="305" t="s">
        <v>85</v>
      </c>
      <c r="I86" s="306"/>
      <c r="J86" s="177">
        <v>1200</v>
      </c>
      <c r="K86" s="57" t="s">
        <v>8</v>
      </c>
      <c r="L86" s="177">
        <v>6000</v>
      </c>
      <c r="M86" s="94" t="s">
        <v>143</v>
      </c>
    </row>
    <row r="87" spans="2:13" ht="20.100000000000001" customHeight="1">
      <c r="B87" s="110">
        <f t="shared" si="9"/>
        <v>8</v>
      </c>
      <c r="C87" s="176" t="s">
        <v>72</v>
      </c>
      <c r="D87" s="301" t="s">
        <v>86</v>
      </c>
      <c r="E87" s="302"/>
      <c r="F87" s="303">
        <v>44879</v>
      </c>
      <c r="G87" s="304"/>
      <c r="H87" s="305" t="s">
        <v>85</v>
      </c>
      <c r="I87" s="306"/>
      <c r="J87" s="177">
        <v>1200</v>
      </c>
      <c r="K87" s="57" t="s">
        <v>8</v>
      </c>
      <c r="L87" s="177">
        <v>6000</v>
      </c>
      <c r="M87" s="94" t="s">
        <v>143</v>
      </c>
    </row>
    <row r="88" spans="2:13" ht="20.100000000000001" customHeight="1">
      <c r="B88" s="110">
        <f t="shared" si="9"/>
        <v>9</v>
      </c>
      <c r="C88" s="176" t="s">
        <v>72</v>
      </c>
      <c r="D88" s="301" t="s">
        <v>86</v>
      </c>
      <c r="E88" s="302"/>
      <c r="F88" s="303">
        <v>44879</v>
      </c>
      <c r="G88" s="304"/>
      <c r="H88" s="305" t="s">
        <v>85</v>
      </c>
      <c r="I88" s="306"/>
      <c r="J88" s="177">
        <v>1200</v>
      </c>
      <c r="K88" s="57" t="s">
        <v>8</v>
      </c>
      <c r="L88" s="177">
        <v>6000</v>
      </c>
      <c r="M88" s="94" t="s">
        <v>143</v>
      </c>
    </row>
    <row r="89" spans="2:13" ht="20.100000000000001" customHeight="1" thickBot="1">
      <c r="B89" s="110">
        <f t="shared" si="9"/>
        <v>10</v>
      </c>
      <c r="C89" s="176" t="s">
        <v>72</v>
      </c>
      <c r="D89" s="301" t="s">
        <v>86</v>
      </c>
      <c r="E89" s="302"/>
      <c r="F89" s="303">
        <v>44879</v>
      </c>
      <c r="G89" s="304"/>
      <c r="H89" s="305" t="s">
        <v>85</v>
      </c>
      <c r="I89" s="306"/>
      <c r="J89" s="177">
        <v>1200</v>
      </c>
      <c r="K89" s="58" t="s">
        <v>8</v>
      </c>
      <c r="L89" s="177">
        <v>6000</v>
      </c>
      <c r="M89" s="101" t="s">
        <v>143</v>
      </c>
    </row>
    <row r="90" spans="2:13" ht="20.100000000000001" customHeight="1" thickTop="1" thickBot="1">
      <c r="B90" s="96"/>
      <c r="C90" s="102" t="s">
        <v>69</v>
      </c>
      <c r="D90" s="191"/>
      <c r="E90" s="192"/>
      <c r="F90" s="191"/>
      <c r="G90" s="192"/>
      <c r="H90" s="111">
        <f>COUNTA(H70:I89)</f>
        <v>20</v>
      </c>
      <c r="I90" s="103" t="s">
        <v>55</v>
      </c>
      <c r="J90" s="193"/>
      <c r="K90" s="194"/>
      <c r="L90" s="112">
        <f>SUM(L70:L89)</f>
        <v>120000</v>
      </c>
      <c r="M90" s="99" t="s">
        <v>8</v>
      </c>
    </row>
    <row r="92" spans="2:13">
      <c r="B92" s="2" t="s">
        <v>64</v>
      </c>
    </row>
  </sheetData>
  <mergeCells count="157">
    <mergeCell ref="D90:E90"/>
    <mergeCell ref="F90:G90"/>
    <mergeCell ref="J90:K90"/>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 ref="H85:I85"/>
    <mergeCell ref="D82:E82"/>
    <mergeCell ref="F82:G82"/>
    <mergeCell ref="H82:I82"/>
    <mergeCell ref="D83:E83"/>
    <mergeCell ref="F83:G83"/>
    <mergeCell ref="H83:I83"/>
    <mergeCell ref="D80:E80"/>
    <mergeCell ref="F80:G80"/>
    <mergeCell ref="H80:I80"/>
    <mergeCell ref="D81:E81"/>
    <mergeCell ref="F81:G81"/>
    <mergeCell ref="H81:I81"/>
    <mergeCell ref="D78:E78"/>
    <mergeCell ref="F78:G78"/>
    <mergeCell ref="H78:I78"/>
    <mergeCell ref="D79:E79"/>
    <mergeCell ref="F79:G79"/>
    <mergeCell ref="H79:I79"/>
    <mergeCell ref="D76:E76"/>
    <mergeCell ref="F76:G76"/>
    <mergeCell ref="H76:I76"/>
    <mergeCell ref="D77:E77"/>
    <mergeCell ref="F77:G77"/>
    <mergeCell ref="H77:I77"/>
    <mergeCell ref="D74:E74"/>
    <mergeCell ref="F74:G74"/>
    <mergeCell ref="H74:I74"/>
    <mergeCell ref="D75:E75"/>
    <mergeCell ref="F75:G75"/>
    <mergeCell ref="H75:I75"/>
    <mergeCell ref="D72:E72"/>
    <mergeCell ref="F72:G72"/>
    <mergeCell ref="H72:I72"/>
    <mergeCell ref="D73:E73"/>
    <mergeCell ref="F73:G73"/>
    <mergeCell ref="H73:I73"/>
    <mergeCell ref="D70:E70"/>
    <mergeCell ref="F70:G70"/>
    <mergeCell ref="H70:I70"/>
    <mergeCell ref="D71:E71"/>
    <mergeCell ref="F71:G71"/>
    <mergeCell ref="H71:I71"/>
    <mergeCell ref="B67:M67"/>
    <mergeCell ref="D69:E69"/>
    <mergeCell ref="F69:G69"/>
    <mergeCell ref="H69:I69"/>
    <mergeCell ref="J69:K69"/>
    <mergeCell ref="L69:M69"/>
    <mergeCell ref="D61:G61"/>
    <mergeCell ref="H61:J61"/>
    <mergeCell ref="D62:F62"/>
    <mergeCell ref="H62:J62"/>
    <mergeCell ref="D58:G58"/>
    <mergeCell ref="H58:J58"/>
    <mergeCell ref="D59:G59"/>
    <mergeCell ref="H59:J59"/>
    <mergeCell ref="D60:G60"/>
    <mergeCell ref="H60:J60"/>
    <mergeCell ref="D55:G55"/>
    <mergeCell ref="H55:J55"/>
    <mergeCell ref="D56:G56"/>
    <mergeCell ref="H56:J56"/>
    <mergeCell ref="D57:G57"/>
    <mergeCell ref="H57:J57"/>
    <mergeCell ref="B48:C48"/>
    <mergeCell ref="D52:G52"/>
    <mergeCell ref="H52:K52"/>
    <mergeCell ref="D53:G53"/>
    <mergeCell ref="H53:J53"/>
    <mergeCell ref="D54:G54"/>
    <mergeCell ref="H54:J54"/>
    <mergeCell ref="B42:C42"/>
    <mergeCell ref="B43:C43"/>
    <mergeCell ref="B44:C44"/>
    <mergeCell ref="B45:C45"/>
    <mergeCell ref="B46:C46"/>
    <mergeCell ref="B47:C47"/>
    <mergeCell ref="J37:K37"/>
    <mergeCell ref="L37:M37"/>
    <mergeCell ref="B38:C38"/>
    <mergeCell ref="B39:C39"/>
    <mergeCell ref="B40:C40"/>
    <mergeCell ref="B41:C41"/>
    <mergeCell ref="J35:M35"/>
    <mergeCell ref="D36:E36"/>
    <mergeCell ref="F36:G36"/>
    <mergeCell ref="H36:I36"/>
    <mergeCell ref="J36:K36"/>
    <mergeCell ref="L36:M36"/>
    <mergeCell ref="B30:C30"/>
    <mergeCell ref="B32:C32"/>
    <mergeCell ref="F32:I32"/>
    <mergeCell ref="B35:C37"/>
    <mergeCell ref="D35:E35"/>
    <mergeCell ref="F35:I35"/>
    <mergeCell ref="D37:E37"/>
    <mergeCell ref="F37:G37"/>
    <mergeCell ref="H37:I37"/>
    <mergeCell ref="B27:C27"/>
    <mergeCell ref="F27:K27"/>
    <mergeCell ref="B28:C28"/>
    <mergeCell ref="F28:K28"/>
    <mergeCell ref="B29:C29"/>
    <mergeCell ref="F29:K29"/>
    <mergeCell ref="B24:C24"/>
    <mergeCell ref="F24:K24"/>
    <mergeCell ref="B25:C25"/>
    <mergeCell ref="F25:K25"/>
    <mergeCell ref="B26:C26"/>
    <mergeCell ref="F26:K26"/>
    <mergeCell ref="B21:C21"/>
    <mergeCell ref="F21:K21"/>
    <mergeCell ref="B22:C22"/>
    <mergeCell ref="F22:K22"/>
    <mergeCell ref="B23:C23"/>
    <mergeCell ref="F23:K23"/>
    <mergeCell ref="B18:C18"/>
    <mergeCell ref="D18:E18"/>
    <mergeCell ref="F18:K18"/>
    <mergeCell ref="B19:C19"/>
    <mergeCell ref="B20:C20"/>
    <mergeCell ref="F20:K20"/>
    <mergeCell ref="B12:C12"/>
    <mergeCell ref="B13:C14"/>
    <mergeCell ref="D13:D14"/>
    <mergeCell ref="E13:E14"/>
    <mergeCell ref="F14:I14"/>
    <mergeCell ref="B15:C15"/>
    <mergeCell ref="F15:K15"/>
    <mergeCell ref="B2:L2"/>
    <mergeCell ref="E4:G4"/>
    <mergeCell ref="E5:G5"/>
    <mergeCell ref="B7:M7"/>
    <mergeCell ref="B11:C11"/>
    <mergeCell ref="D11:E11"/>
    <mergeCell ref="F11:K11"/>
  </mergeCells>
  <phoneticPr fontId="1"/>
  <pageMargins left="0.25" right="0.25" top="0.75" bottom="0.75" header="0.3" footer="0.3"/>
  <pageSetup paperSize="9" scale="96" orientation="portrait" r:id="rId1"/>
  <rowBreaks count="1" manualBreakCount="1">
    <brk id="4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注意点</vt:lpstr>
      <vt:lpstr>様式１</vt:lpstr>
      <vt:lpstr>記載例イ</vt:lpstr>
      <vt:lpstr>記載例ロ</vt:lpstr>
      <vt:lpstr>記載例ハ</vt:lpstr>
      <vt:lpstr>記載例イ!Print_Area</vt:lpstr>
      <vt:lpstr>記載例ハ!Print_Area</vt:lpstr>
      <vt:lpstr>記載例ロ!Print_Area</vt:lpstr>
      <vt:lpstr>様式１!Print_Area</vt:lpstr>
    </vt:vector>
  </TitlesOfParts>
  <Company>南砺市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南砺市</dc:creator>
  <cp:lastModifiedBy>農政課　谷塚（内線：2637）</cp:lastModifiedBy>
  <cp:lastPrinted>2022-12-16T00:26:19Z</cp:lastPrinted>
  <dcterms:created xsi:type="dcterms:W3CDTF">2016-12-15T02:44:44Z</dcterms:created>
  <dcterms:modified xsi:type="dcterms:W3CDTF">2022-12-16T00:26:30Z</dcterms:modified>
</cp:coreProperties>
</file>